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ATA\3raVer_Stata_8paises_may2021\ES\"/>
    </mc:Choice>
  </mc:AlternateContent>
  <xr:revisionPtr revIDLastSave="0" documentId="13_ncr:1_{F4533FAB-0691-4409-A6A3-E8C0993306BF}" xr6:coauthVersionLast="47" xr6:coauthVersionMax="47" xr10:uidLastSave="{00000000-0000-0000-0000-000000000000}"/>
  <bookViews>
    <workbookView xWindow="-38510" yWindow="10" windowWidth="38620" windowHeight="21220" tabRatio="924" firstSheet="13" activeTab="34" xr2:uid="{00000000-000D-0000-FFFF-FFFF00000000}"/>
  </bookViews>
  <sheets>
    <sheet name="Notes" sheetId="73" r:id="rId1"/>
    <sheet name="I_IT" sheetId="1" r:id="rId2"/>
    <sheet name="I_CT" sheetId="2" r:id="rId3"/>
    <sheet name="I_Soft" sheetId="3" r:id="rId4"/>
    <sheet name="I_TraEq" sheetId="105" r:id="rId5"/>
    <sheet name="I_OMach" sheetId="5" r:id="rId6"/>
    <sheet name="I_OCon" sheetId="6" r:id="rId7"/>
    <sheet name="I_RStruc" sheetId="90" r:id="rId8"/>
    <sheet name="I_Cult" sheetId="110" r:id="rId9"/>
    <sheet name="I_GFCF" sheetId="11" r:id="rId10"/>
    <sheet name="Iq_IT" sheetId="89" r:id="rId11"/>
    <sheet name="Iq_CT" sheetId="88" r:id="rId12"/>
    <sheet name="Iq_Soft" sheetId="87" r:id="rId13"/>
    <sheet name="Iq_TraEq" sheetId="106" r:id="rId14"/>
    <sheet name="Iq_OMach" sheetId="86" r:id="rId15"/>
    <sheet name="Iq_OCon" sheetId="85" r:id="rId16"/>
    <sheet name="Iq_RStruc" sheetId="91" r:id="rId17"/>
    <sheet name="Iq_Cult" sheetId="111" r:id="rId18"/>
    <sheet name="Iq_GFCF" sheetId="84" r:id="rId19"/>
    <sheet name="Ip_IT" sheetId="83" r:id="rId20"/>
    <sheet name="Ip_CT" sheetId="82" r:id="rId21"/>
    <sheet name="Ip_Soft" sheetId="81" r:id="rId22"/>
    <sheet name="Ip_TraEq" sheetId="107" r:id="rId23"/>
    <sheet name="Ip_OMach" sheetId="80" r:id="rId24"/>
    <sheet name="Ip_OCon" sheetId="79" r:id="rId25"/>
    <sheet name="Ip_RStruc" sheetId="92" r:id="rId26"/>
    <sheet name="Ip_Cult" sheetId="112" r:id="rId27"/>
    <sheet name="Ip_GFCF" sheetId="78" r:id="rId28"/>
    <sheet name="K_IT" sheetId="101" r:id="rId29"/>
    <sheet name="K_CT" sheetId="100" r:id="rId30"/>
    <sheet name="K_Soft" sheetId="99" r:id="rId31"/>
    <sheet name="K_TraEq" sheetId="109" r:id="rId32"/>
    <sheet name="K_OMach" sheetId="98" r:id="rId33"/>
    <sheet name="K_OCon" sheetId="97" r:id="rId34"/>
    <sheet name="K_RStruc" sheetId="96" r:id="rId35"/>
    <sheet name="K_Cult" sheetId="114" r:id="rId36"/>
    <sheet name="K_GFCF" sheetId="95" r:id="rId37"/>
    <sheet name="Kq_IT" sheetId="94" r:id="rId38"/>
    <sheet name="Kq_CT" sheetId="93" r:id="rId39"/>
    <sheet name="Kq_Soft" sheetId="77" r:id="rId40"/>
    <sheet name="Kq_TraEq" sheetId="108" r:id="rId41"/>
    <sheet name="Kq_OMach" sheetId="76" r:id="rId42"/>
    <sheet name="Kq_OCon" sheetId="75" r:id="rId43"/>
    <sheet name="Kq_RStruc" sheetId="103" r:id="rId44"/>
    <sheet name="Kq_Cult" sheetId="113" r:id="rId45"/>
    <sheet name="Kq_GFCF" sheetId="102" r:id="rId46"/>
    <sheet name="Deprate" sheetId="69" r:id="rId47"/>
  </sheets>
  <definedNames>
    <definedName name="_xlnm.Print_Area" localSheetId="0">Notes!$A$1:$J$71</definedName>
    <definedName name="CAP_CT" localSheetId="4">#REF!</definedName>
    <definedName name="CAP_CT" localSheetId="22">#REF!</definedName>
    <definedName name="CAP_CT" localSheetId="13">#REF!</definedName>
    <definedName name="CAP_CT" localSheetId="31">#REF!</definedName>
    <definedName name="CAP_CT" localSheetId="40">#REF!</definedName>
    <definedName name="CAP_CT">#REF!</definedName>
    <definedName name="CAP_GFCF" localSheetId="4">#REF!</definedName>
    <definedName name="CAP_GFCF" localSheetId="22">#REF!</definedName>
    <definedName name="CAP_GFCF" localSheetId="13">#REF!</definedName>
    <definedName name="CAP_GFCF" localSheetId="31">#REF!</definedName>
    <definedName name="CAP_GFCF" localSheetId="40">#REF!</definedName>
    <definedName name="CAP_GFCF">#REF!</definedName>
    <definedName name="CAP_ICT" localSheetId="4">#REF!</definedName>
    <definedName name="CAP_ICT" localSheetId="22">#REF!</definedName>
    <definedName name="CAP_ICT" localSheetId="13">#REF!</definedName>
    <definedName name="CAP_ICT" localSheetId="31">#REF!</definedName>
    <definedName name="CAP_ICT" localSheetId="40">#REF!</definedName>
    <definedName name="CAP_ICT">#REF!</definedName>
    <definedName name="CAP_IT" localSheetId="4">#REF!</definedName>
    <definedName name="CAP_IT" localSheetId="22">#REF!</definedName>
    <definedName name="CAP_IT" localSheetId="13">#REF!</definedName>
    <definedName name="CAP_IT" localSheetId="31">#REF!</definedName>
    <definedName name="CAP_IT" localSheetId="40">#REF!</definedName>
    <definedName name="CAP_IT">#REF!</definedName>
    <definedName name="CAP_NonICT" localSheetId="4">#REF!</definedName>
    <definedName name="CAP_NonICT" localSheetId="22">#REF!</definedName>
    <definedName name="CAP_NonICT" localSheetId="13">#REF!</definedName>
    <definedName name="CAP_NonICT" localSheetId="31">#REF!</definedName>
    <definedName name="CAP_NonICT" localSheetId="40">#REF!</definedName>
    <definedName name="CAP_NonICT">#REF!</definedName>
    <definedName name="CAP_OCon" localSheetId="4">#REF!</definedName>
    <definedName name="CAP_OCon" localSheetId="22">#REF!</definedName>
    <definedName name="CAP_OCon" localSheetId="13">#REF!</definedName>
    <definedName name="CAP_OCon" localSheetId="31">#REF!</definedName>
    <definedName name="CAP_OCon" localSheetId="40">#REF!</definedName>
    <definedName name="CAP_OCon">#REF!</definedName>
    <definedName name="CAP_OMach" localSheetId="4">#REF!</definedName>
    <definedName name="CAP_OMach" localSheetId="22">#REF!</definedName>
    <definedName name="CAP_OMach" localSheetId="13">#REF!</definedName>
    <definedName name="CAP_OMach" localSheetId="31">#REF!</definedName>
    <definedName name="CAP_OMach" localSheetId="40">#REF!</definedName>
    <definedName name="CAP_OMach">#REF!</definedName>
    <definedName name="CAP_Other" localSheetId="4">#REF!</definedName>
    <definedName name="CAP_Other" localSheetId="22">#REF!</definedName>
    <definedName name="CAP_Other" localSheetId="13">#REF!</definedName>
    <definedName name="CAP_Other" localSheetId="31">#REF!</definedName>
    <definedName name="CAP_Other" localSheetId="40">#REF!</definedName>
    <definedName name="CAP_Other">#REF!</definedName>
    <definedName name="CAP_RStruc" localSheetId="4">#REF!</definedName>
    <definedName name="CAP_RStruc" localSheetId="22">#REF!</definedName>
    <definedName name="CAP_RStruc" localSheetId="13">#REF!</definedName>
    <definedName name="CAP_RStruc" localSheetId="31">#REF!</definedName>
    <definedName name="CAP_RStruc" localSheetId="40">#REF!</definedName>
    <definedName name="CAP_RStruc">#REF!</definedName>
    <definedName name="CAP_Soft" localSheetId="4">#REF!</definedName>
    <definedName name="CAP_Soft" localSheetId="22">#REF!</definedName>
    <definedName name="CAP_Soft" localSheetId="13">#REF!</definedName>
    <definedName name="CAP_Soft" localSheetId="31">#REF!</definedName>
    <definedName name="CAP_Soft" localSheetId="40">#REF!</definedName>
    <definedName name="CAP_Soft">#REF!</definedName>
    <definedName name="CAP_TraEq" localSheetId="4">#REF!</definedName>
    <definedName name="CAP_TraEq" localSheetId="22">#REF!</definedName>
    <definedName name="CAP_TraEq" localSheetId="13">#REF!</definedName>
    <definedName name="CAP_TraEq" localSheetId="31">#REF!</definedName>
    <definedName name="CAP_TraEq" localSheetId="40">#REF!</definedName>
    <definedName name="CAP_TraEq">#REF!</definedName>
    <definedName name="D_CT" localSheetId="4">#REF!</definedName>
    <definedName name="D_CT" localSheetId="22">#REF!</definedName>
    <definedName name="D_CT" localSheetId="13">#REF!</definedName>
    <definedName name="D_CT" localSheetId="31">#REF!</definedName>
    <definedName name="D_CT" localSheetId="40">#REF!</definedName>
    <definedName name="D_CT">#REF!</definedName>
    <definedName name="D_GFCF" localSheetId="4">#REF!</definedName>
    <definedName name="D_GFCF" localSheetId="22">#REF!</definedName>
    <definedName name="D_GFCF" localSheetId="13">#REF!</definedName>
    <definedName name="D_GFCF" localSheetId="31">#REF!</definedName>
    <definedName name="D_GFCF" localSheetId="40">#REF!</definedName>
    <definedName name="D_GFCF">#REF!</definedName>
    <definedName name="D_ICT" localSheetId="4">#REF!</definedName>
    <definedName name="D_ICT" localSheetId="22">#REF!</definedName>
    <definedName name="D_ICT" localSheetId="13">#REF!</definedName>
    <definedName name="D_ICT" localSheetId="31">#REF!</definedName>
    <definedName name="D_ICT" localSheetId="40">#REF!</definedName>
    <definedName name="D_ICT">#REF!</definedName>
    <definedName name="D_IT" localSheetId="4">#REF!</definedName>
    <definedName name="D_IT" localSheetId="22">#REF!</definedName>
    <definedName name="D_IT" localSheetId="13">#REF!</definedName>
    <definedName name="D_IT" localSheetId="31">#REF!</definedName>
    <definedName name="D_IT" localSheetId="40">#REF!</definedName>
    <definedName name="D_IT">#REF!</definedName>
    <definedName name="D_NonICT" localSheetId="4">#REF!</definedName>
    <definedName name="D_NonICT" localSheetId="22">#REF!</definedName>
    <definedName name="D_NonICT" localSheetId="13">#REF!</definedName>
    <definedName name="D_NonICT" localSheetId="31">#REF!</definedName>
    <definedName name="D_NonICT" localSheetId="40">#REF!</definedName>
    <definedName name="D_NonICT">#REF!</definedName>
    <definedName name="D_OCon" localSheetId="4">#REF!</definedName>
    <definedName name="D_OCon" localSheetId="22">#REF!</definedName>
    <definedName name="D_OCon" localSheetId="13">#REF!</definedName>
    <definedName name="D_OCon" localSheetId="31">#REF!</definedName>
    <definedName name="D_OCon" localSheetId="40">#REF!</definedName>
    <definedName name="D_OCon">#REF!</definedName>
    <definedName name="D_OMach" localSheetId="4">#REF!</definedName>
    <definedName name="D_OMach" localSheetId="22">#REF!</definedName>
    <definedName name="D_OMach" localSheetId="13">#REF!</definedName>
    <definedName name="D_OMach" localSheetId="31">#REF!</definedName>
    <definedName name="D_OMach" localSheetId="40">#REF!</definedName>
    <definedName name="D_OMach">#REF!</definedName>
    <definedName name="D_Other" localSheetId="4">#REF!</definedName>
    <definedName name="D_Other" localSheetId="22">#REF!</definedName>
    <definedName name="D_Other" localSheetId="13">#REF!</definedName>
    <definedName name="D_Other" localSheetId="31">#REF!</definedName>
    <definedName name="D_Other" localSheetId="40">#REF!</definedName>
    <definedName name="D_Other">#REF!</definedName>
    <definedName name="D_RStruc" localSheetId="4">#REF!</definedName>
    <definedName name="D_RStruc" localSheetId="22">#REF!</definedName>
    <definedName name="D_RStruc" localSheetId="13">#REF!</definedName>
    <definedName name="D_RStruc" localSheetId="31">#REF!</definedName>
    <definedName name="D_RStruc" localSheetId="40">#REF!</definedName>
    <definedName name="D_RStruc">#REF!</definedName>
    <definedName name="D_Soft" localSheetId="4">#REF!</definedName>
    <definedName name="D_Soft" localSheetId="22">#REF!</definedName>
    <definedName name="D_Soft" localSheetId="13">#REF!</definedName>
    <definedName name="D_Soft" localSheetId="31">#REF!</definedName>
    <definedName name="D_Soft" localSheetId="40">#REF!</definedName>
    <definedName name="D_Soft">#REF!</definedName>
    <definedName name="D_TraEq" localSheetId="4">#REF!</definedName>
    <definedName name="D_TraEq" localSheetId="22">#REF!</definedName>
    <definedName name="D_TraEq" localSheetId="13">#REF!</definedName>
    <definedName name="D_TraEq" localSheetId="31">#REF!</definedName>
    <definedName name="D_TraEq" localSheetId="40">#REF!</definedName>
    <definedName name="D_TraEq">#REF!</definedName>
    <definedName name="I_CT">I_CT!$A$1:$T$12</definedName>
    <definedName name="I_GFCF">I_GFCF!$A$1:$T$11</definedName>
    <definedName name="I_ICT" localSheetId="4">#REF!</definedName>
    <definedName name="I_ICT" localSheetId="22">#REF!</definedName>
    <definedName name="I_ICT" localSheetId="13">#REF!</definedName>
    <definedName name="I_ICT" localSheetId="31">#REF!</definedName>
    <definedName name="I_ICT" localSheetId="40">#REF!</definedName>
    <definedName name="I_ICT">#REF!</definedName>
    <definedName name="I_IT">I_IT!$A$1:$T$11</definedName>
    <definedName name="I_NonICT" localSheetId="4">#REF!</definedName>
    <definedName name="I_NonICT" localSheetId="22">#REF!</definedName>
    <definedName name="I_NonICT" localSheetId="13">#REF!</definedName>
    <definedName name="I_NonICT" localSheetId="31">#REF!</definedName>
    <definedName name="I_NonICT" localSheetId="40">#REF!</definedName>
    <definedName name="I_NonICT">#REF!</definedName>
    <definedName name="I_OCon">I_OCon!$A$1:$T$12</definedName>
    <definedName name="I_OMach">I_OMach!$A$1:$T$12</definedName>
    <definedName name="I_Other" localSheetId="4">#REF!</definedName>
    <definedName name="I_Other" localSheetId="22">#REF!</definedName>
    <definedName name="I_Other" localSheetId="13">#REF!</definedName>
    <definedName name="I_Other" localSheetId="31">#REF!</definedName>
    <definedName name="I_Other" localSheetId="40">#REF!</definedName>
    <definedName name="I_Other">#REF!</definedName>
    <definedName name="I_RStruc" localSheetId="4">#REF!</definedName>
    <definedName name="I_RStruc" localSheetId="22">#REF!</definedName>
    <definedName name="I_RStruc" localSheetId="13">#REF!</definedName>
    <definedName name="I_RStruc" localSheetId="31">#REF!</definedName>
    <definedName name="I_RStruc" localSheetId="40">#REF!</definedName>
    <definedName name="I_RStruc">#REF!</definedName>
    <definedName name="I_Soft" localSheetId="4">I_TraEq!$A$1:$T$12</definedName>
    <definedName name="I_Soft">I_Soft!$A$1:$T$12</definedName>
    <definedName name="I_TraEq" localSheetId="4">#REF!</definedName>
    <definedName name="I_TraEq" localSheetId="22">#REF!</definedName>
    <definedName name="I_TraEq" localSheetId="13">#REF!</definedName>
    <definedName name="I_TraEq" localSheetId="31">#REF!</definedName>
    <definedName name="I_TraEq" localSheetId="40">#REF!</definedName>
    <definedName name="I_TraEq">#REF!</definedName>
    <definedName name="Ip_CT" localSheetId="4">I_CT!#REF!</definedName>
    <definedName name="Ip_CT" localSheetId="22">I_CT!#REF!</definedName>
    <definedName name="Ip_CT" localSheetId="13">I_CT!#REF!</definedName>
    <definedName name="Ip_CT" localSheetId="31">I_CT!#REF!</definedName>
    <definedName name="Ip_CT" localSheetId="40">I_CT!#REF!</definedName>
    <definedName name="Ip_CT">I_CT!#REF!</definedName>
    <definedName name="Ip_GFCF" localSheetId="4">I_GFCF!#REF!</definedName>
    <definedName name="Ip_GFCF" localSheetId="22">I_GFCF!#REF!</definedName>
    <definedName name="Ip_GFCF" localSheetId="13">I_GFCF!#REF!</definedName>
    <definedName name="Ip_GFCF" localSheetId="31">I_GFCF!#REF!</definedName>
    <definedName name="Ip_GFCF" localSheetId="40">I_GFCF!#REF!</definedName>
    <definedName name="Ip_GFCF">I_GFCF!#REF!</definedName>
    <definedName name="Ip_ICT" localSheetId="4">#REF!</definedName>
    <definedName name="Ip_ICT" localSheetId="22">#REF!</definedName>
    <definedName name="Ip_ICT" localSheetId="13">#REF!</definedName>
    <definedName name="Ip_ICT" localSheetId="31">#REF!</definedName>
    <definedName name="Ip_ICT" localSheetId="40">#REF!</definedName>
    <definedName name="Ip_ICT">#REF!</definedName>
    <definedName name="Ip_IT" localSheetId="4">I_IT!#REF!</definedName>
    <definedName name="Ip_IT" localSheetId="22">I_IT!#REF!</definedName>
    <definedName name="Ip_IT" localSheetId="13">I_IT!#REF!</definedName>
    <definedName name="Ip_IT" localSheetId="31">I_IT!#REF!</definedName>
    <definedName name="Ip_IT" localSheetId="40">I_IT!#REF!</definedName>
    <definedName name="Ip_IT">I_IT!#REF!</definedName>
    <definedName name="Ip_NonICT" localSheetId="4">#REF!</definedName>
    <definedName name="Ip_NonICT" localSheetId="22">#REF!</definedName>
    <definedName name="Ip_NonICT" localSheetId="13">#REF!</definedName>
    <definedName name="Ip_NonICT" localSheetId="31">#REF!</definedName>
    <definedName name="Ip_NonICT" localSheetId="40">#REF!</definedName>
    <definedName name="Ip_NonICT">#REF!</definedName>
    <definedName name="Ip_OCon" localSheetId="4">I_OCon!#REF!</definedName>
    <definedName name="Ip_OCon" localSheetId="22">I_OCon!#REF!</definedName>
    <definedName name="Ip_OCon" localSheetId="13">I_OCon!#REF!</definedName>
    <definedName name="Ip_OCon" localSheetId="31">I_OCon!#REF!</definedName>
    <definedName name="Ip_OCon" localSheetId="40">I_OCon!#REF!</definedName>
    <definedName name="Ip_OCon">I_OCon!#REF!</definedName>
    <definedName name="Ip_OMach" localSheetId="4">I_OMach!#REF!</definedName>
    <definedName name="Ip_OMach" localSheetId="22">I_OMach!#REF!</definedName>
    <definedName name="Ip_OMach" localSheetId="13">I_OMach!#REF!</definedName>
    <definedName name="Ip_OMach" localSheetId="31">I_OMach!#REF!</definedName>
    <definedName name="Ip_OMach" localSheetId="40">I_OMach!#REF!</definedName>
    <definedName name="Ip_OMach">I_OMach!#REF!</definedName>
    <definedName name="Ip_Other" localSheetId="4">#REF!</definedName>
    <definedName name="Ip_Other" localSheetId="22">#REF!</definedName>
    <definedName name="Ip_Other" localSheetId="13">#REF!</definedName>
    <definedName name="Ip_Other" localSheetId="31">#REF!</definedName>
    <definedName name="Ip_Other" localSheetId="40">#REF!</definedName>
    <definedName name="Ip_Other">#REF!</definedName>
    <definedName name="Ip_RStruc" localSheetId="4">#REF!</definedName>
    <definedName name="Ip_RStruc" localSheetId="22">#REF!</definedName>
    <definedName name="Ip_RStruc" localSheetId="13">#REF!</definedName>
    <definedName name="Ip_RStruc" localSheetId="31">#REF!</definedName>
    <definedName name="Ip_RStruc" localSheetId="40">#REF!</definedName>
    <definedName name="Ip_RStruc">#REF!</definedName>
    <definedName name="Ip_Soft" localSheetId="4">I_TraEq!#REF!</definedName>
    <definedName name="Ip_Soft" localSheetId="22">I_Soft!#REF!</definedName>
    <definedName name="Ip_Soft" localSheetId="13">I_Soft!#REF!</definedName>
    <definedName name="Ip_Soft" localSheetId="31">I_Soft!#REF!</definedName>
    <definedName name="Ip_Soft" localSheetId="40">I_Soft!#REF!</definedName>
    <definedName name="Ip_Soft">I_Soft!#REF!</definedName>
    <definedName name="Ip_TraEq" localSheetId="4">#REF!</definedName>
    <definedName name="Ip_TraEq" localSheetId="22">#REF!</definedName>
    <definedName name="Ip_TraEq" localSheetId="13">#REF!</definedName>
    <definedName name="Ip_TraEq" localSheetId="31">#REF!</definedName>
    <definedName name="Ip_TraEq" localSheetId="40">#REF!</definedName>
    <definedName name="Ip_TraEq">#REF!</definedName>
    <definedName name="Iq_CT" localSheetId="4">I_CT!#REF!</definedName>
    <definedName name="Iq_CT" localSheetId="22">I_CT!#REF!</definedName>
    <definedName name="Iq_CT" localSheetId="13">I_CT!#REF!</definedName>
    <definedName name="Iq_CT" localSheetId="31">I_CT!#REF!</definedName>
    <definedName name="Iq_CT" localSheetId="40">I_CT!#REF!</definedName>
    <definedName name="Iq_CT">I_CT!#REF!</definedName>
    <definedName name="Iq_GFCF" localSheetId="4">I_GFCF!#REF!</definedName>
    <definedName name="Iq_GFCF" localSheetId="22">I_GFCF!#REF!</definedName>
    <definedName name="Iq_GFCF" localSheetId="13">I_GFCF!#REF!</definedName>
    <definedName name="Iq_GFCF" localSheetId="31">I_GFCF!#REF!</definedName>
    <definedName name="Iq_GFCF" localSheetId="40">I_GFCF!#REF!</definedName>
    <definedName name="Iq_GFCF">I_GFCF!#REF!</definedName>
    <definedName name="Iq_ICT" localSheetId="4">#REF!</definedName>
    <definedName name="Iq_ICT" localSheetId="22">#REF!</definedName>
    <definedName name="Iq_ICT" localSheetId="13">#REF!</definedName>
    <definedName name="Iq_ICT" localSheetId="31">#REF!</definedName>
    <definedName name="Iq_ICT" localSheetId="40">#REF!</definedName>
    <definedName name="Iq_ICT">#REF!</definedName>
    <definedName name="Iq_IT" localSheetId="4">I_IT!#REF!</definedName>
    <definedName name="Iq_IT" localSheetId="22">I_IT!#REF!</definedName>
    <definedName name="Iq_IT" localSheetId="13">I_IT!#REF!</definedName>
    <definedName name="Iq_IT" localSheetId="31">I_IT!#REF!</definedName>
    <definedName name="Iq_IT" localSheetId="40">I_IT!#REF!</definedName>
    <definedName name="Iq_IT">I_IT!#REF!</definedName>
    <definedName name="Iq_NonICT" localSheetId="4">#REF!</definedName>
    <definedName name="Iq_NonICT" localSheetId="22">#REF!</definedName>
    <definedName name="Iq_NonICT" localSheetId="13">#REF!</definedName>
    <definedName name="Iq_NonICT" localSheetId="31">#REF!</definedName>
    <definedName name="Iq_NonICT" localSheetId="40">#REF!</definedName>
    <definedName name="Iq_NonICT">#REF!</definedName>
    <definedName name="Iq_OCon" localSheetId="4">I_OCon!#REF!</definedName>
    <definedName name="Iq_OCon" localSheetId="22">I_OCon!#REF!</definedName>
    <definedName name="Iq_OCon" localSheetId="13">I_OCon!#REF!</definedName>
    <definedName name="Iq_OCon" localSheetId="31">I_OCon!#REF!</definedName>
    <definedName name="Iq_OCon" localSheetId="40">I_OCon!#REF!</definedName>
    <definedName name="Iq_OCon">I_OCon!#REF!</definedName>
    <definedName name="Iq_OMach" localSheetId="4">I_OMach!#REF!</definedName>
    <definedName name="Iq_OMach" localSheetId="22">I_OMach!#REF!</definedName>
    <definedName name="Iq_OMach" localSheetId="13">I_OMach!#REF!</definedName>
    <definedName name="Iq_OMach" localSheetId="31">I_OMach!#REF!</definedName>
    <definedName name="Iq_OMach" localSheetId="40">I_OMach!#REF!</definedName>
    <definedName name="Iq_OMach">I_OMach!#REF!</definedName>
    <definedName name="Iq_Other" localSheetId="4">#REF!</definedName>
    <definedName name="Iq_Other" localSheetId="22">#REF!</definedName>
    <definedName name="Iq_Other" localSheetId="13">#REF!</definedName>
    <definedName name="Iq_Other" localSheetId="31">#REF!</definedName>
    <definedName name="Iq_Other" localSheetId="40">#REF!</definedName>
    <definedName name="Iq_Other">#REF!</definedName>
    <definedName name="Iq_RStruc" localSheetId="4">#REF!</definedName>
    <definedName name="Iq_RStruc" localSheetId="22">#REF!</definedName>
    <definedName name="Iq_RStruc" localSheetId="13">#REF!</definedName>
    <definedName name="Iq_RStruc" localSheetId="31">#REF!</definedName>
    <definedName name="Iq_RStruc" localSheetId="40">#REF!</definedName>
    <definedName name="Iq_RStruc">#REF!</definedName>
    <definedName name="Iq_Soft" localSheetId="4">I_TraEq!#REF!</definedName>
    <definedName name="Iq_Soft" localSheetId="22">I_Soft!#REF!</definedName>
    <definedName name="Iq_Soft" localSheetId="13">I_Soft!#REF!</definedName>
    <definedName name="Iq_Soft" localSheetId="31">I_Soft!#REF!</definedName>
    <definedName name="Iq_Soft" localSheetId="40">I_Soft!#REF!</definedName>
    <definedName name="Iq_Soft">I_Soft!#REF!</definedName>
    <definedName name="Iq_TraEq" localSheetId="4">#REF!</definedName>
    <definedName name="Iq_TraEq" localSheetId="22">#REF!</definedName>
    <definedName name="Iq_TraEq" localSheetId="13">#REF!</definedName>
    <definedName name="Iq_TraEq" localSheetId="31">#REF!</definedName>
    <definedName name="Iq_TraEq" localSheetId="40">#REF!</definedName>
    <definedName name="Iq_TraEq">#REF!</definedName>
    <definedName name="IRR" localSheetId="4">#REF!</definedName>
    <definedName name="IRR" localSheetId="22">#REF!</definedName>
    <definedName name="IRR" localSheetId="13">#REF!</definedName>
    <definedName name="IRR" localSheetId="31">#REF!</definedName>
    <definedName name="IRR" localSheetId="40">#REF!</definedName>
    <definedName name="IRR">#REF!</definedName>
    <definedName name="K_CT" localSheetId="4">I_CT!#REF!</definedName>
    <definedName name="K_CT" localSheetId="22">I_CT!#REF!</definedName>
    <definedName name="K_CT" localSheetId="13">I_CT!#REF!</definedName>
    <definedName name="K_CT" localSheetId="31">I_CT!#REF!</definedName>
    <definedName name="K_CT" localSheetId="40">I_CT!#REF!</definedName>
    <definedName name="K_CT">I_CT!#REF!</definedName>
    <definedName name="K_GFCF" localSheetId="4">I_GFCF!#REF!</definedName>
    <definedName name="K_GFCF" localSheetId="22">I_GFCF!#REF!</definedName>
    <definedName name="K_GFCF" localSheetId="13">I_GFCF!#REF!</definedName>
    <definedName name="K_GFCF" localSheetId="31">I_GFCF!#REF!</definedName>
    <definedName name="K_GFCF" localSheetId="40">I_GFCF!#REF!</definedName>
    <definedName name="K_GFCF">I_GFCF!#REF!</definedName>
    <definedName name="K_ICT" localSheetId="4">#REF!</definedName>
    <definedName name="K_ICT" localSheetId="22">#REF!</definedName>
    <definedName name="K_ICT" localSheetId="13">#REF!</definedName>
    <definedName name="K_ICT" localSheetId="31">#REF!</definedName>
    <definedName name="K_ICT" localSheetId="40">#REF!</definedName>
    <definedName name="K_ICT">#REF!</definedName>
    <definedName name="K_IT" localSheetId="4">I_IT!#REF!</definedName>
    <definedName name="K_IT" localSheetId="22">I_IT!#REF!</definedName>
    <definedName name="K_IT" localSheetId="13">I_IT!#REF!</definedName>
    <definedName name="K_IT" localSheetId="31">I_IT!#REF!</definedName>
    <definedName name="K_IT" localSheetId="40">I_IT!#REF!</definedName>
    <definedName name="K_IT">I_IT!#REF!</definedName>
    <definedName name="K_NonICT" localSheetId="4">#REF!</definedName>
    <definedName name="K_NonICT" localSheetId="22">#REF!</definedName>
    <definedName name="K_NonICT" localSheetId="13">#REF!</definedName>
    <definedName name="K_NonICT" localSheetId="31">#REF!</definedName>
    <definedName name="K_NonICT" localSheetId="40">#REF!</definedName>
    <definedName name="K_NonICT">#REF!</definedName>
    <definedName name="K_OCon" localSheetId="4">I_OCon!#REF!</definedName>
    <definedName name="K_OCon" localSheetId="22">I_OCon!#REF!</definedName>
    <definedName name="K_OCon" localSheetId="13">I_OCon!#REF!</definedName>
    <definedName name="K_OCon" localSheetId="31">I_OCon!#REF!</definedName>
    <definedName name="K_OCon" localSheetId="40">I_OCon!#REF!</definedName>
    <definedName name="K_OCon">I_OCon!#REF!</definedName>
    <definedName name="K_OMach" localSheetId="4">I_OMach!#REF!</definedName>
    <definedName name="K_OMach" localSheetId="22">I_OMach!#REF!</definedName>
    <definedName name="K_OMach" localSheetId="13">I_OMach!#REF!</definedName>
    <definedName name="K_OMach" localSheetId="31">I_OMach!#REF!</definedName>
    <definedName name="K_OMach" localSheetId="40">I_OMach!#REF!</definedName>
    <definedName name="K_OMach">I_OMach!#REF!</definedName>
    <definedName name="K_Other" localSheetId="4">#REF!</definedName>
    <definedName name="K_Other" localSheetId="22">#REF!</definedName>
    <definedName name="K_Other" localSheetId="13">#REF!</definedName>
    <definedName name="K_Other" localSheetId="31">#REF!</definedName>
    <definedName name="K_Other" localSheetId="40">#REF!</definedName>
    <definedName name="K_Other">#REF!</definedName>
    <definedName name="K_RStruc" localSheetId="4">#REF!</definedName>
    <definedName name="K_RStruc" localSheetId="22">#REF!</definedName>
    <definedName name="K_RStruc" localSheetId="13">#REF!</definedName>
    <definedName name="K_RStruc" localSheetId="31">#REF!</definedName>
    <definedName name="K_RStruc" localSheetId="40">#REF!</definedName>
    <definedName name="K_RStruc">#REF!</definedName>
    <definedName name="K_Soft" localSheetId="4">I_TraEq!#REF!</definedName>
    <definedName name="K_Soft" localSheetId="22">I_Soft!#REF!</definedName>
    <definedName name="K_Soft" localSheetId="13">I_Soft!#REF!</definedName>
    <definedName name="K_Soft" localSheetId="31">I_Soft!#REF!</definedName>
    <definedName name="K_Soft" localSheetId="40">I_Soft!#REF!</definedName>
    <definedName name="K_Soft">I_Soft!#REF!</definedName>
    <definedName name="K_TraEq" localSheetId="4">#REF!</definedName>
    <definedName name="K_TraEq" localSheetId="22">#REF!</definedName>
    <definedName name="K_TraEq" localSheetId="13">#REF!</definedName>
    <definedName name="K_TraEq" localSheetId="31">#REF!</definedName>
    <definedName name="K_TraEq" localSheetId="40">#REF!</definedName>
    <definedName name="K_TraEq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Z78" i="6" l="1"/>
  <c r="CY78" i="6"/>
  <c r="CZ121" i="6" s="1"/>
  <c r="CX78" i="6"/>
  <c r="CY121" i="6" s="1"/>
  <c r="CW78" i="6"/>
  <c r="CW121" i="6" s="1"/>
  <c r="CZ77" i="6"/>
  <c r="CY77" i="6"/>
  <c r="CZ120" i="6" s="1"/>
  <c r="CX77" i="6"/>
  <c r="CY120" i="6" s="1"/>
  <c r="CW77" i="6"/>
  <c r="CW120" i="6" s="1"/>
  <c r="CZ76" i="6"/>
  <c r="CY76" i="6"/>
  <c r="CZ119" i="6" s="1"/>
  <c r="CX76" i="6"/>
  <c r="CY119" i="6" s="1"/>
  <c r="CW76" i="6"/>
  <c r="CW119" i="6" s="1"/>
  <c r="CZ75" i="6"/>
  <c r="CY75" i="6"/>
  <c r="CZ118" i="6" s="1"/>
  <c r="CX75" i="6"/>
  <c r="CY118" i="6" s="1"/>
  <c r="CW75" i="6"/>
  <c r="CW118" i="6" s="1"/>
  <c r="CZ74" i="6"/>
  <c r="CY74" i="6"/>
  <c r="CX74" i="6"/>
  <c r="CW74" i="6"/>
  <c r="CZ73" i="6"/>
  <c r="CY73" i="6"/>
  <c r="CZ116" i="6" s="1"/>
  <c r="CX73" i="6"/>
  <c r="CY116" i="6"/>
  <c r="CW73" i="6"/>
  <c r="CW116" i="6" s="1"/>
  <c r="CZ72" i="6"/>
  <c r="CY72" i="6"/>
  <c r="CZ115" i="6" s="1"/>
  <c r="CX72" i="6"/>
  <c r="CY115" i="6" s="1"/>
  <c r="CW72" i="6"/>
  <c r="CW115" i="6" s="1"/>
  <c r="CZ71" i="6"/>
  <c r="CY71" i="6"/>
  <c r="CX71" i="6"/>
  <c r="CW71" i="6"/>
  <c r="CZ70" i="6"/>
  <c r="CY70" i="6"/>
  <c r="CX70" i="6"/>
  <c r="CW70" i="6"/>
  <c r="CZ69" i="6"/>
  <c r="CY69" i="6"/>
  <c r="CX69" i="6"/>
  <c r="CW69" i="6"/>
  <c r="CZ68" i="6"/>
  <c r="CY68" i="6"/>
  <c r="CZ111" i="6" s="1"/>
  <c r="CX68" i="6"/>
  <c r="CY111" i="6" s="1"/>
  <c r="CW68" i="6"/>
  <c r="CX111" i="6" s="1"/>
  <c r="CZ110" i="6"/>
  <c r="CY110" i="6"/>
  <c r="CW110" i="6"/>
  <c r="CZ107" i="6"/>
  <c r="CY107" i="6"/>
  <c r="CW107" i="6"/>
  <c r="CZ105" i="6"/>
  <c r="CY105" i="6"/>
  <c r="CW105" i="6"/>
  <c r="CZ91" i="5"/>
  <c r="CZ100" i="5"/>
  <c r="CZ177" i="5"/>
  <c r="CY100" i="5"/>
  <c r="CZ143" i="5" s="1"/>
  <c r="CX100" i="5"/>
  <c r="CY143" i="5" s="1"/>
  <c r="CW100" i="5"/>
  <c r="CW143" i="5" s="1"/>
  <c r="CY91" i="5"/>
  <c r="CX91" i="5"/>
  <c r="CW91" i="5"/>
  <c r="CX177" i="5"/>
  <c r="CX263" i="5"/>
  <c r="CW87" i="5"/>
  <c r="CW90" i="5"/>
  <c r="CW133" i="5"/>
  <c r="CW92" i="5"/>
  <c r="CX135" i="5" s="1"/>
  <c r="CW101" i="5"/>
  <c r="CW144" i="5" s="1"/>
  <c r="CW96" i="5"/>
  <c r="CW139" i="5" s="1"/>
  <c r="CW93" i="5"/>
  <c r="CW81" i="5"/>
  <c r="CX124" i="5" s="1"/>
  <c r="CW103" i="5"/>
  <c r="CX146" i="5" s="1"/>
  <c r="CW98" i="5"/>
  <c r="CW86" i="5"/>
  <c r="CW129" i="5" s="1"/>
  <c r="CW88" i="5"/>
  <c r="CW83" i="5"/>
  <c r="CW126" i="5" s="1"/>
  <c r="CW80" i="5"/>
  <c r="CX123" i="5" s="1"/>
  <c r="CW104" i="5"/>
  <c r="CW147" i="5" s="1"/>
  <c r="CW105" i="5"/>
  <c r="CW148" i="5" s="1"/>
  <c r="CW106" i="5"/>
  <c r="CW85" i="5"/>
  <c r="CW128" i="5" s="1"/>
  <c r="CW82" i="5"/>
  <c r="CW125" i="5" s="1"/>
  <c r="CW78" i="5"/>
  <c r="CX121" i="5" s="1"/>
  <c r="CW95" i="5"/>
  <c r="CX138" i="5" s="1"/>
  <c r="CW84" i="5"/>
  <c r="CX127" i="5" s="1"/>
  <c r="CX83" i="5"/>
  <c r="CY126" i="5" s="1"/>
  <c r="CX82" i="5"/>
  <c r="CY125" i="5" s="1"/>
  <c r="CX85" i="5"/>
  <c r="CY128" i="5" s="1"/>
  <c r="CX106" i="5"/>
  <c r="CY149" i="5" s="1"/>
  <c r="CX92" i="5"/>
  <c r="CY135" i="5" s="1"/>
  <c r="CX103" i="5"/>
  <c r="CX93" i="5"/>
  <c r="CX105" i="5"/>
  <c r="CY148" i="5" s="1"/>
  <c r="CX80" i="5"/>
  <c r="CY123" i="5" s="1"/>
  <c r="CX90" i="5"/>
  <c r="CY133" i="5" s="1"/>
  <c r="CX84" i="5"/>
  <c r="CY127" i="5" s="1"/>
  <c r="CX87" i="5"/>
  <c r="CX95" i="5"/>
  <c r="CY138" i="5" s="1"/>
  <c r="CX88" i="5"/>
  <c r="CX98" i="5"/>
  <c r="CX81" i="5"/>
  <c r="CY124" i="5" s="1"/>
  <c r="CX86" i="5"/>
  <c r="CY129" i="5" s="1"/>
  <c r="CX101" i="5"/>
  <c r="CY144" i="5" s="1"/>
  <c r="CX104" i="5"/>
  <c r="CY147" i="5" s="1"/>
  <c r="CX78" i="5"/>
  <c r="CY121" i="5" s="1"/>
  <c r="CX96" i="5"/>
  <c r="CY139" i="5" s="1"/>
  <c r="CY81" i="5"/>
  <c r="CZ124" i="5" s="1"/>
  <c r="CY92" i="5"/>
  <c r="CZ135" i="5" s="1"/>
  <c r="CY88" i="5"/>
  <c r="CY84" i="5"/>
  <c r="CZ127" i="5" s="1"/>
  <c r="CY78" i="5"/>
  <c r="CZ121" i="5" s="1"/>
  <c r="CY90" i="5"/>
  <c r="CZ133" i="5" s="1"/>
  <c r="CY106" i="5"/>
  <c r="CZ149" i="5" s="1"/>
  <c r="CY85" i="5"/>
  <c r="CZ128" i="5" s="1"/>
  <c r="CY87" i="5"/>
  <c r="CY96" i="5"/>
  <c r="CZ139" i="5" s="1"/>
  <c r="CY86" i="5"/>
  <c r="CZ129" i="5" s="1"/>
  <c r="CY80" i="5"/>
  <c r="CZ123" i="5" s="1"/>
  <c r="CY105" i="5"/>
  <c r="CZ148" i="5" s="1"/>
  <c r="CY93" i="5"/>
  <c r="CY103" i="5"/>
  <c r="CZ146" i="5" s="1"/>
  <c r="CY82" i="5"/>
  <c r="CZ125" i="5" s="1"/>
  <c r="CY98" i="5"/>
  <c r="CY83" i="5"/>
  <c r="CZ126" i="5" s="1"/>
  <c r="CY95" i="5"/>
  <c r="CZ138" i="5" s="1"/>
  <c r="CY104" i="5"/>
  <c r="CZ147" i="5" s="1"/>
  <c r="CY101" i="5"/>
  <c r="CZ144" i="5" s="1"/>
  <c r="CW177" i="5"/>
  <c r="CY177" i="5"/>
  <c r="CZ263" i="5"/>
  <c r="CY102" i="5"/>
  <c r="CY89" i="5"/>
  <c r="CY94" i="5"/>
  <c r="CY99" i="5"/>
  <c r="CX97" i="5"/>
  <c r="CX99" i="5"/>
  <c r="CX89" i="5"/>
  <c r="CX102" i="5"/>
  <c r="CX94" i="5"/>
  <c r="CW89" i="5"/>
  <c r="CW99" i="5"/>
  <c r="CW94" i="5"/>
  <c r="CW102" i="5"/>
  <c r="CW174" i="5"/>
  <c r="CX174" i="5"/>
  <c r="CY97" i="5"/>
  <c r="CW97" i="5"/>
  <c r="CZ81" i="5"/>
  <c r="CZ80" i="5"/>
  <c r="CZ87" i="5"/>
  <c r="CZ106" i="5"/>
  <c r="CZ83" i="5"/>
  <c r="CZ105" i="5"/>
  <c r="CZ85" i="5"/>
  <c r="CZ82" i="5"/>
  <c r="CZ104" i="5"/>
  <c r="CZ96" i="5"/>
  <c r="CZ95" i="5"/>
  <c r="CZ92" i="5"/>
  <c r="CZ78" i="5"/>
  <c r="CZ101" i="5"/>
  <c r="CZ98" i="5"/>
  <c r="CZ86" i="5"/>
  <c r="CZ88" i="5"/>
  <c r="CZ90" i="5"/>
  <c r="CZ103" i="5"/>
  <c r="CZ84" i="5"/>
  <c r="CZ93" i="5"/>
  <c r="CX260" i="5"/>
  <c r="CZ102" i="5"/>
  <c r="CZ97" i="5"/>
  <c r="CZ99" i="5"/>
  <c r="CZ89" i="5"/>
  <c r="CZ94" i="5"/>
  <c r="CY174" i="5"/>
  <c r="CZ174" i="5"/>
  <c r="CZ260" i="5"/>
  <c r="CW173" i="5"/>
  <c r="CX173" i="5"/>
  <c r="CX259" i="5"/>
  <c r="CY259" i="5"/>
  <c r="CW182" i="5"/>
  <c r="CX225" i="5" s="1"/>
  <c r="CX182" i="5"/>
  <c r="CY225" i="5" s="1"/>
  <c r="CW187" i="5"/>
  <c r="CW230" i="5" s="1"/>
  <c r="CW180" i="5"/>
  <c r="CW178" i="5"/>
  <c r="CW221" i="5" s="1"/>
  <c r="CX187" i="5"/>
  <c r="CY230" i="5" s="1"/>
  <c r="CW176" i="5"/>
  <c r="CX219" i="5" s="1"/>
  <c r="CX178" i="5"/>
  <c r="CY221" i="5" s="1"/>
  <c r="CY275" i="5"/>
  <c r="CZ318" i="5" s="1"/>
  <c r="CY187" i="5"/>
  <c r="CZ230" i="5" s="1"/>
  <c r="CW190" i="5"/>
  <c r="CX233" i="5" s="1"/>
  <c r="CW179" i="5"/>
  <c r="CW265" i="5"/>
  <c r="CX176" i="5"/>
  <c r="CY219" i="5" s="1"/>
  <c r="CX179" i="5"/>
  <c r="CX190" i="5"/>
  <c r="CY233" i="5" s="1"/>
  <c r="CZ187" i="5"/>
  <c r="CY176" i="5"/>
  <c r="CZ219" i="5" s="1"/>
  <c r="CX191" i="5"/>
  <c r="CY234" i="5" s="1"/>
  <c r="CZ178" i="5"/>
  <c r="CX192" i="5"/>
  <c r="CY235" i="5" s="1"/>
  <c r="CX186" i="5"/>
  <c r="CY229" i="5" s="1"/>
  <c r="CW272" i="5"/>
  <c r="CX315" i="5" s="1"/>
  <c r="CX188" i="5"/>
  <c r="CW185" i="5"/>
  <c r="CY179" i="5"/>
  <c r="CY175" i="5"/>
  <c r="CY192" i="5"/>
  <c r="CZ235" i="5" s="1"/>
  <c r="CX272" i="5"/>
  <c r="CY315" i="5" s="1"/>
  <c r="CY272" i="5"/>
  <c r="CZ315" i="5" s="1"/>
  <c r="CZ192" i="5"/>
  <c r="CZ179" i="5"/>
  <c r="CY184" i="5"/>
  <c r="CY270" i="5"/>
  <c r="CZ265" i="5"/>
  <c r="CY183" i="5"/>
  <c r="CY185" i="5"/>
  <c r="CZ183" i="5"/>
  <c r="CY263" i="5"/>
  <c r="CW260" i="5"/>
  <c r="CY260" i="5"/>
  <c r="CZ272" i="5"/>
  <c r="CZ273" i="5"/>
  <c r="CW259" i="5"/>
  <c r="CW269" i="5"/>
  <c r="CY276" i="5"/>
  <c r="CZ319" i="5" s="1"/>
  <c r="CX265" i="5"/>
  <c r="CY269" i="5"/>
  <c r="CZ188" i="5"/>
  <c r="CY188" i="5"/>
  <c r="CX185" i="5"/>
  <c r="CW271" i="5"/>
  <c r="CY186" i="5"/>
  <c r="CZ229" i="5" s="1"/>
  <c r="CY191" i="5"/>
  <c r="CZ234" i="5" s="1"/>
  <c r="CY190" i="5"/>
  <c r="CZ233" i="5" s="1"/>
  <c r="CW186" i="5"/>
  <c r="CX229" i="5" s="1"/>
  <c r="CW188" i="5"/>
  <c r="CY173" i="5"/>
  <c r="CZ270" i="5"/>
  <c r="CY274" i="5"/>
  <c r="CZ184" i="5"/>
  <c r="CZ185" i="5"/>
  <c r="CZ173" i="5"/>
  <c r="CX189" i="5"/>
  <c r="CY232" i="5" s="1"/>
  <c r="CX181" i="5"/>
  <c r="CY224" i="5" s="1"/>
  <c r="CX183" i="5"/>
  <c r="CZ181" i="5"/>
  <c r="CY189" i="5"/>
  <c r="CZ232" i="5" s="1"/>
  <c r="CX180" i="5"/>
  <c r="CW181" i="5"/>
  <c r="CW224" i="5" s="1"/>
  <c r="CY265" i="5"/>
  <c r="CX277" i="5"/>
  <c r="CY320" i="5" s="1"/>
  <c r="CZ189" i="5"/>
  <c r="CW192" i="5"/>
  <c r="CW235" i="5" s="1"/>
  <c r="CY181" i="5"/>
  <c r="CZ224" i="5" s="1"/>
  <c r="CW266" i="5"/>
  <c r="CZ274" i="5"/>
  <c r="CZ277" i="5"/>
  <c r="CZ278" i="5"/>
  <c r="CZ186" i="5"/>
  <c r="CZ191" i="5"/>
  <c r="CX270" i="5"/>
  <c r="CZ190" i="5"/>
  <c r="CX184" i="5"/>
  <c r="CW183" i="5"/>
  <c r="CX175" i="5"/>
  <c r="CW275" i="5"/>
  <c r="CW318" i="5" s="1"/>
  <c r="CW189" i="5"/>
  <c r="CX232" i="5" s="1"/>
  <c r="CY268" i="5"/>
  <c r="CZ311" i="5" s="1"/>
  <c r="CZ182" i="5"/>
  <c r="CY182" i="5"/>
  <c r="CZ225" i="5" s="1"/>
  <c r="CW276" i="5"/>
  <c r="CW319" i="5" s="1"/>
  <c r="CW184" i="5"/>
  <c r="CY178" i="5"/>
  <c r="CZ221" i="5" s="1"/>
  <c r="CX273" i="5"/>
  <c r="CY316" i="5" s="1"/>
  <c r="CW263" i="5"/>
  <c r="CW175" i="5"/>
  <c r="CW191" i="5"/>
  <c r="CX234" i="5" s="1"/>
  <c r="CY180" i="5"/>
  <c r="CW264" i="5"/>
  <c r="CX307" i="5" s="1"/>
  <c r="CZ269" i="5"/>
  <c r="CZ271" i="5"/>
  <c r="CZ259" i="5"/>
  <c r="CW268" i="5"/>
  <c r="CW311" i="5" s="1"/>
  <c r="CY261" i="5"/>
  <c r="CX268" i="5"/>
  <c r="CY311" i="5" s="1"/>
  <c r="CW273" i="5"/>
  <c r="CW316" i="5" s="1"/>
  <c r="CX267" i="5"/>
  <c r="CY310" i="5" s="1"/>
  <c r="CX275" i="5"/>
  <c r="CY318" i="5" s="1"/>
  <c r="CY273" i="5"/>
  <c r="CZ316" i="5" s="1"/>
  <c r="CX276" i="5"/>
  <c r="CY319" i="5" s="1"/>
  <c r="CX271" i="5"/>
  <c r="CW267" i="5"/>
  <c r="CX310" i="5" s="1"/>
  <c r="CX278" i="5"/>
  <c r="CY321" i="5" s="1"/>
  <c r="CY278" i="5"/>
  <c r="CZ321" i="5" s="1"/>
  <c r="CX269" i="5"/>
  <c r="CZ268" i="5"/>
  <c r="CX264" i="5"/>
  <c r="CY307" i="5" s="1"/>
  <c r="CW261" i="5"/>
  <c r="CY264" i="5"/>
  <c r="CZ307" i="5" s="1"/>
  <c r="CX261" i="5"/>
  <c r="CY262" i="5"/>
  <c r="CZ305" i="5" s="1"/>
  <c r="CZ264" i="5"/>
  <c r="CZ276" i="5"/>
  <c r="CY271" i="5"/>
  <c r="CZ275" i="5"/>
  <c r="CW274" i="5"/>
  <c r="CX274" i="5"/>
  <c r="CY277" i="5"/>
  <c r="CZ320" i="5" s="1"/>
  <c r="CW270" i="5"/>
  <c r="CW277" i="5"/>
  <c r="CX320" i="5" s="1"/>
  <c r="CX266" i="5"/>
  <c r="CW262" i="5"/>
  <c r="CW305" i="5" s="1"/>
  <c r="CZ267" i="5"/>
  <c r="CY266" i="5"/>
  <c r="CX262" i="5"/>
  <c r="CY305" i="5" s="1"/>
  <c r="CY267" i="5"/>
  <c r="CZ310" i="5" s="1"/>
  <c r="CW278" i="5"/>
  <c r="CW321" i="5" s="1"/>
  <c r="CZ180" i="5"/>
  <c r="CZ176" i="5"/>
  <c r="CZ262" i="5"/>
  <c r="CZ175" i="5"/>
  <c r="CZ266" i="5"/>
  <c r="CZ261" i="5"/>
  <c r="CX128" i="5"/>
  <c r="CW164" i="5"/>
  <c r="CX207" i="5" s="1"/>
  <c r="CX164" i="5"/>
  <c r="CY207" i="5" s="1"/>
  <c r="CY164" i="5"/>
  <c r="CZ207" i="5" s="1"/>
  <c r="CZ164" i="5"/>
  <c r="CW72" i="5"/>
  <c r="CW70" i="5"/>
  <c r="CW71" i="5"/>
  <c r="CX72" i="5"/>
  <c r="CX71" i="5"/>
  <c r="CX70" i="5"/>
  <c r="CZ72" i="5"/>
  <c r="CY71" i="5"/>
  <c r="CY70" i="5"/>
  <c r="CZ70" i="5"/>
  <c r="CZ71" i="5"/>
  <c r="CY72" i="5"/>
  <c r="CX139" i="5"/>
  <c r="CX230" i="5"/>
  <c r="CX133" i="5"/>
  <c r="CW121" i="5"/>
  <c r="CW123" i="5"/>
  <c r="CX105" i="6"/>
  <c r="CX120" i="6"/>
  <c r="CW315" i="5"/>
  <c r="CX110" i="6"/>
  <c r="CX121" i="6"/>
  <c r="CW127" i="5"/>
  <c r="CX107" i="6"/>
  <c r="CX125" i="5"/>
  <c r="CX250" i="5"/>
  <c r="CY293" i="5" s="1"/>
  <c r="CY250" i="5"/>
  <c r="CZ293" i="5" s="1"/>
  <c r="CZ250" i="5"/>
  <c r="CW250" i="5"/>
  <c r="CW293" i="5" s="1"/>
  <c r="CW257" i="5"/>
  <c r="CX300" i="5" s="1"/>
  <c r="CW171" i="5"/>
  <c r="CX214" i="5" s="1"/>
  <c r="CX171" i="5"/>
  <c r="CY214" i="5" s="1"/>
  <c r="CW100" i="6"/>
  <c r="CY171" i="5"/>
  <c r="CZ214" i="5" s="1"/>
  <c r="CX257" i="5"/>
  <c r="CY300" i="5" s="1"/>
  <c r="CY100" i="6"/>
  <c r="CZ171" i="5"/>
  <c r="CX100" i="6"/>
  <c r="CY257" i="5"/>
  <c r="CZ300" i="5" s="1"/>
  <c r="CZ100" i="6"/>
  <c r="CZ257" i="5"/>
  <c r="CW168" i="5"/>
  <c r="CX211" i="5" s="1"/>
  <c r="CW170" i="5"/>
  <c r="CW213" i="5" s="1"/>
  <c r="CW157" i="5"/>
  <c r="CW169" i="5"/>
  <c r="CW212" i="5" s="1"/>
  <c r="CW156" i="5"/>
  <c r="CW172" i="5"/>
  <c r="CW215" i="5" s="1"/>
  <c r="CW158" i="5"/>
  <c r="CW166" i="5"/>
  <c r="CX209" i="5" s="1"/>
  <c r="CW167" i="5"/>
  <c r="CW210" i="5" s="1"/>
  <c r="CX101" i="6"/>
  <c r="CW258" i="5"/>
  <c r="CX169" i="5"/>
  <c r="CY212" i="5" s="1"/>
  <c r="CW256" i="5"/>
  <c r="CW299" i="5" s="1"/>
  <c r="CW99" i="6"/>
  <c r="CX172" i="5"/>
  <c r="CY215" i="5" s="1"/>
  <c r="CW209" i="5"/>
  <c r="CX157" i="5"/>
  <c r="CX166" i="5"/>
  <c r="CY209" i="5" s="1"/>
  <c r="CW252" i="5"/>
  <c r="CW295" i="5" s="1"/>
  <c r="CX168" i="5"/>
  <c r="CY211" i="5" s="1"/>
  <c r="CW97" i="6"/>
  <c r="CW254" i="5"/>
  <c r="CW297" i="5" s="1"/>
  <c r="CW253" i="5"/>
  <c r="CX156" i="5"/>
  <c r="CX170" i="5"/>
  <c r="CY213" i="5" s="1"/>
  <c r="CW244" i="5"/>
  <c r="CW242" i="5"/>
  <c r="CW243" i="5"/>
  <c r="CX167" i="5"/>
  <c r="CY210" i="5" s="1"/>
  <c r="CW255" i="5"/>
  <c r="CW298" i="5" s="1"/>
  <c r="CW98" i="6"/>
  <c r="CX158" i="5"/>
  <c r="CX258" i="5"/>
  <c r="CY301" i="5" s="1"/>
  <c r="CY101" i="6"/>
  <c r="CY158" i="5"/>
  <c r="CY169" i="5"/>
  <c r="CZ212" i="5" s="1"/>
  <c r="CW301" i="5"/>
  <c r="CY172" i="5"/>
  <c r="CZ215" i="5" s="1"/>
  <c r="CY156" i="5"/>
  <c r="CY157" i="5"/>
  <c r="CX256" i="5"/>
  <c r="CY299" i="5" s="1"/>
  <c r="CW96" i="6"/>
  <c r="CW296" i="5"/>
  <c r="CY170" i="5"/>
  <c r="CZ213" i="5" s="1"/>
  <c r="CY97" i="6"/>
  <c r="CX254" i="5"/>
  <c r="CY297" i="5" s="1"/>
  <c r="CX297" i="5"/>
  <c r="CY98" i="6"/>
  <c r="CX255" i="5"/>
  <c r="CW101" i="6"/>
  <c r="CY96" i="6"/>
  <c r="CX96" i="6"/>
  <c r="CX253" i="5"/>
  <c r="CY296" i="5" s="1"/>
  <c r="CX296" i="5"/>
  <c r="CW95" i="6"/>
  <c r="CX95" i="6"/>
  <c r="CX252" i="5"/>
  <c r="CY295" i="5" s="1"/>
  <c r="CY167" i="5"/>
  <c r="CZ210" i="5" s="1"/>
  <c r="CY168" i="5"/>
  <c r="CZ211" i="5" s="1"/>
  <c r="CX243" i="5"/>
  <c r="CX244" i="5"/>
  <c r="CX242" i="5"/>
  <c r="CY166" i="5"/>
  <c r="CZ209" i="5" s="1"/>
  <c r="CW79" i="5"/>
  <c r="CW122" i="5" s="1"/>
  <c r="CW159" i="5"/>
  <c r="CX202" i="5" s="1"/>
  <c r="CZ167" i="5"/>
  <c r="CW245" i="5"/>
  <c r="CW288" i="5" s="1"/>
  <c r="CZ156" i="5"/>
  <c r="CW94" i="6"/>
  <c r="CY255" i="5"/>
  <c r="CZ298" i="5" s="1"/>
  <c r="CY298" i="5"/>
  <c r="CZ157" i="5"/>
  <c r="CZ99" i="6"/>
  <c r="CY256" i="5"/>
  <c r="CZ299" i="5" s="1"/>
  <c r="CZ158" i="5"/>
  <c r="CZ168" i="5"/>
  <c r="CY252" i="5"/>
  <c r="CZ95" i="6"/>
  <c r="CY95" i="6"/>
  <c r="CY253" i="5"/>
  <c r="CZ296" i="5" s="1"/>
  <c r="CZ96" i="6"/>
  <c r="CZ169" i="5"/>
  <c r="CY243" i="5"/>
  <c r="CZ101" i="6"/>
  <c r="CY258" i="5"/>
  <c r="CZ301" i="5" s="1"/>
  <c r="CX301" i="5"/>
  <c r="CW91" i="6"/>
  <c r="CW75" i="5"/>
  <c r="CW118" i="5" s="1"/>
  <c r="CW247" i="5"/>
  <c r="CX290" i="5" s="1"/>
  <c r="CW161" i="5"/>
  <c r="CX204" i="5" s="1"/>
  <c r="CZ170" i="5"/>
  <c r="CZ97" i="6"/>
  <c r="CY254" i="5"/>
  <c r="CZ297" i="5" s="1"/>
  <c r="CZ172" i="5"/>
  <c r="CY244" i="5"/>
  <c r="CZ166" i="5"/>
  <c r="CY242" i="5"/>
  <c r="CX98" i="6"/>
  <c r="CX93" i="6"/>
  <c r="CW93" i="6"/>
  <c r="CW251" i="5"/>
  <c r="CX294" i="5" s="1"/>
  <c r="CW73" i="5"/>
  <c r="CW116" i="5" s="1"/>
  <c r="CX160" i="5"/>
  <c r="CY203" i="5" s="1"/>
  <c r="CW165" i="5"/>
  <c r="CW208" i="5" s="1"/>
  <c r="CX159" i="5"/>
  <c r="CY202" i="5"/>
  <c r="CX245" i="5"/>
  <c r="CY288" i="5" s="1"/>
  <c r="CX73" i="5"/>
  <c r="CW162" i="5"/>
  <c r="CW205" i="5" s="1"/>
  <c r="CW248" i="5"/>
  <c r="CW291" i="5" s="1"/>
  <c r="CW76" i="5"/>
  <c r="CX119" i="5" s="1"/>
  <c r="CY91" i="6"/>
  <c r="CZ258" i="5"/>
  <c r="CZ255" i="5"/>
  <c r="CZ98" i="6"/>
  <c r="CX247" i="5"/>
  <c r="CY290" i="5" s="1"/>
  <c r="CX75" i="5"/>
  <c r="CX118" i="5"/>
  <c r="CX161" i="5"/>
  <c r="CY204" i="5" s="1"/>
  <c r="CY88" i="6"/>
  <c r="CW89" i="6"/>
  <c r="CX89" i="6"/>
  <c r="CW249" i="5"/>
  <c r="CW77" i="5"/>
  <c r="CW120" i="5" s="1"/>
  <c r="CW163" i="5"/>
  <c r="CX165" i="5"/>
  <c r="CY208" i="5" s="1"/>
  <c r="CX79" i="5"/>
  <c r="CY122" i="5" s="1"/>
  <c r="CX251" i="5"/>
  <c r="CY294" i="5" s="1"/>
  <c r="CX246" i="5"/>
  <c r="CY289" i="5" s="1"/>
  <c r="CX74" i="5"/>
  <c r="CY117" i="5" s="1"/>
  <c r="CZ243" i="5"/>
  <c r="CZ242" i="5"/>
  <c r="CZ253" i="5"/>
  <c r="CW90" i="6"/>
  <c r="CY89" i="6"/>
  <c r="CW246" i="5"/>
  <c r="CW289" i="5" s="1"/>
  <c r="CW74" i="5"/>
  <c r="CW117" i="5" s="1"/>
  <c r="CW160" i="5"/>
  <c r="CX203" i="5" s="1"/>
  <c r="CX91" i="6"/>
  <c r="CZ244" i="5"/>
  <c r="CX76" i="5"/>
  <c r="CY119" i="5" s="1"/>
  <c r="CX248" i="5"/>
  <c r="CY291" i="5" s="1"/>
  <c r="CX162" i="5"/>
  <c r="CY205" i="5" s="1"/>
  <c r="CX249" i="5"/>
  <c r="CX77" i="5"/>
  <c r="CY120" i="5" s="1"/>
  <c r="CX163" i="5"/>
  <c r="CZ252" i="5"/>
  <c r="CZ295" i="5"/>
  <c r="CW88" i="6"/>
  <c r="CY99" i="6"/>
  <c r="CZ256" i="5"/>
  <c r="CZ254" i="5"/>
  <c r="CY247" i="5"/>
  <c r="CZ290" i="5" s="1"/>
  <c r="CY79" i="5"/>
  <c r="CZ122" i="5" s="1"/>
  <c r="CY73" i="5"/>
  <c r="CY116" i="5"/>
  <c r="CY74" i="5"/>
  <c r="CZ117" i="5" s="1"/>
  <c r="CY160" i="5"/>
  <c r="CZ203" i="5" s="1"/>
  <c r="CY246" i="5"/>
  <c r="CZ289" i="5" s="1"/>
  <c r="CX90" i="6"/>
  <c r="CY90" i="6"/>
  <c r="CY93" i="6"/>
  <c r="CX289" i="5"/>
  <c r="CZ93" i="6"/>
  <c r="CZ88" i="6"/>
  <c r="CX120" i="5"/>
  <c r="CY163" i="5"/>
  <c r="CY77" i="5"/>
  <c r="CZ120" i="5" s="1"/>
  <c r="CY249" i="5"/>
  <c r="CY94" i="6"/>
  <c r="CW119" i="5"/>
  <c r="CX122" i="5"/>
  <c r="CZ89" i="6"/>
  <c r="CY161" i="5"/>
  <c r="CZ204" i="5" s="1"/>
  <c r="CY165" i="5"/>
  <c r="CZ208" i="5" s="1"/>
  <c r="CZ91" i="6"/>
  <c r="CY159" i="5"/>
  <c r="CZ202" i="5" s="1"/>
  <c r="CY245" i="5"/>
  <c r="CZ288" i="5" s="1"/>
  <c r="CY251" i="5"/>
  <c r="CZ294" i="5" s="1"/>
  <c r="CY75" i="5"/>
  <c r="CZ118" i="5" s="1"/>
  <c r="CY118" i="5"/>
  <c r="CZ249" i="5"/>
  <c r="CZ77" i="5"/>
  <c r="CZ163" i="5"/>
  <c r="CZ248" i="5"/>
  <c r="CZ162" i="5"/>
  <c r="CZ76" i="5"/>
  <c r="CZ90" i="6"/>
  <c r="CY162" i="5"/>
  <c r="CZ205" i="5" s="1"/>
  <c r="CY248" i="5"/>
  <c r="CZ291" i="5" s="1"/>
  <c r="CY76" i="5"/>
  <c r="CZ119" i="5" s="1"/>
  <c r="CZ94" i="6"/>
  <c r="CZ251" i="5"/>
  <c r="CZ79" i="5"/>
  <c r="CZ165" i="5"/>
  <c r="CZ246" i="5"/>
  <c r="CZ160" i="5"/>
  <c r="CZ74" i="5"/>
  <c r="CZ159" i="5"/>
  <c r="CZ73" i="5"/>
  <c r="CZ116" i="5"/>
  <c r="CZ245" i="5"/>
  <c r="CZ161" i="5"/>
  <c r="CZ247" i="5"/>
  <c r="CZ75" i="5"/>
  <c r="CX208" i="5" l="1"/>
  <c r="CX293" i="5"/>
  <c r="CX298" i="5"/>
  <c r="CW124" i="5"/>
  <c r="CX129" i="5"/>
  <c r="CX116" i="5"/>
  <c r="CX291" i="5"/>
  <c r="CX212" i="5"/>
  <c r="CW207" i="5"/>
  <c r="CW225" i="5"/>
  <c r="CW310" i="5"/>
  <c r="CX144" i="5"/>
  <c r="CX143" i="5"/>
  <c r="CX319" i="5"/>
  <c r="CX149" i="5"/>
  <c r="CX148" i="5"/>
  <c r="CY146" i="5"/>
  <c r="CX321" i="5"/>
  <c r="CW232" i="5"/>
  <c r="CX99" i="6"/>
  <c r="CX318" i="5"/>
  <c r="CX88" i="6"/>
  <c r="CX288" i="5"/>
  <c r="CW290" i="5"/>
  <c r="CX94" i="6"/>
  <c r="CW294" i="5"/>
  <c r="CX295" i="5"/>
  <c r="CX299" i="5"/>
  <c r="CW211" i="5"/>
  <c r="CX213" i="5"/>
  <c r="CW146" i="5"/>
  <c r="CX147" i="5"/>
  <c r="CX116" i="6"/>
  <c r="CX305" i="5"/>
  <c r="CX221" i="5"/>
  <c r="CX311" i="5"/>
  <c r="CX126" i="5"/>
  <c r="CW111" i="6"/>
  <c r="CW138" i="5"/>
  <c r="CW149" i="5"/>
  <c r="CW135" i="5"/>
  <c r="CX215" i="5"/>
  <c r="CX316" i="5"/>
  <c r="CX117" i="5"/>
  <c r="CW300" i="5"/>
  <c r="CX205" i="5"/>
  <c r="CW204" i="5"/>
  <c r="CW214" i="5"/>
  <c r="CW203" i="5"/>
  <c r="CW202" i="5"/>
  <c r="CW234" i="5"/>
  <c r="CX118" i="6"/>
  <c r="CX115" i="6"/>
  <c r="CX97" i="6"/>
  <c r="CX119" i="6"/>
  <c r="CX210" i="5"/>
  <c r="CX224" i="5"/>
  <c r="CX235" i="5"/>
  <c r="CW233" i="5"/>
  <c r="CW307" i="5"/>
  <c r="CW219" i="5"/>
  <c r="CW229" i="5"/>
  <c r="CW320" i="5"/>
</calcChain>
</file>

<file path=xl/sharedStrings.xml><?xml version="1.0" encoding="utf-8"?>
<sst xmlns="http://schemas.openxmlformats.org/spreadsheetml/2006/main" count="1129" uniqueCount="111">
  <si>
    <t>desc</t>
  </si>
  <si>
    <t>code</t>
  </si>
  <si>
    <t>TOTAL INDUSTRIES</t>
  </si>
  <si>
    <t>TOT</t>
  </si>
  <si>
    <t>AtB</t>
  </si>
  <si>
    <t>C</t>
  </si>
  <si>
    <t>D</t>
  </si>
  <si>
    <t>E</t>
  </si>
  <si>
    <t>F</t>
  </si>
  <si>
    <t>I</t>
  </si>
  <si>
    <t>JtK</t>
  </si>
  <si>
    <t>LtQ</t>
  </si>
  <si>
    <t>Iq_IT</t>
  </si>
  <si>
    <t>Iq_GFCF</t>
  </si>
  <si>
    <t>Ip_IT</t>
  </si>
  <si>
    <t>IT</t>
  </si>
  <si>
    <t>CT</t>
  </si>
  <si>
    <t>Soft</t>
  </si>
  <si>
    <t>TraEq</t>
  </si>
  <si>
    <t>OMach</t>
  </si>
  <si>
    <t>OCon</t>
  </si>
  <si>
    <t>RStruc</t>
  </si>
  <si>
    <t>Agropecuario silvícola pesca</t>
  </si>
  <si>
    <t>Minería</t>
  </si>
  <si>
    <t>Electricidad, gas y agua</t>
  </si>
  <si>
    <t>Construcción</t>
  </si>
  <si>
    <t>Comercio, restaurantes y hoteles</t>
  </si>
  <si>
    <t>Transporte       y comunicaciones</t>
  </si>
  <si>
    <t>Servicios financieros y empresariales (2)</t>
  </si>
  <si>
    <t>Servicios comunales, sociales y personales</t>
  </si>
  <si>
    <t>GtH</t>
  </si>
  <si>
    <t>I_IT</t>
  </si>
  <si>
    <t>I_CT</t>
  </si>
  <si>
    <t>I_TraEq</t>
  </si>
  <si>
    <t>I_OMach</t>
  </si>
  <si>
    <t>I_OCon</t>
  </si>
  <si>
    <t>I_RStruc</t>
  </si>
  <si>
    <t>I_GFCF</t>
  </si>
  <si>
    <t>Iq_CT</t>
  </si>
  <si>
    <t>Iq_TraEq</t>
  </si>
  <si>
    <t>Iq_OMach</t>
  </si>
  <si>
    <t>Iq_OCon</t>
  </si>
  <si>
    <t>Iq_RStruc</t>
  </si>
  <si>
    <t>Ip_CT</t>
  </si>
  <si>
    <t>Ip_TraEq</t>
  </si>
  <si>
    <t>Ip_OMach</t>
  </si>
  <si>
    <t>Ip_OCon</t>
  </si>
  <si>
    <t>Ip_RStruc</t>
  </si>
  <si>
    <t>Ip_GFCF</t>
  </si>
  <si>
    <t>K_IT</t>
  </si>
  <si>
    <t>K_CT</t>
  </si>
  <si>
    <t>K_TraEq</t>
  </si>
  <si>
    <t>K_OMach</t>
  </si>
  <si>
    <t>K_OCon</t>
  </si>
  <si>
    <t>K_RStruc</t>
  </si>
  <si>
    <t>K_GFCF</t>
  </si>
  <si>
    <t>Kq_IT</t>
  </si>
  <si>
    <t>Kq_CT</t>
  </si>
  <si>
    <t>Kq_TraEq</t>
  </si>
  <si>
    <t>Kq_OMach</t>
  </si>
  <si>
    <t>Kq_OCon</t>
  </si>
  <si>
    <t>Kq_RStruc</t>
  </si>
  <si>
    <t>Kq_GFCF</t>
  </si>
  <si>
    <t>Additional variables</t>
  </si>
  <si>
    <t>Deprate</t>
  </si>
  <si>
    <t>Equipos computacionales</t>
  </si>
  <si>
    <t>I_Soft</t>
  </si>
  <si>
    <t>Software</t>
  </si>
  <si>
    <t>Equipo de transporte</t>
  </si>
  <si>
    <t>Otra maquinaria y equipos</t>
  </si>
  <si>
    <t>Estructura residencial</t>
  </si>
  <si>
    <t>Total activos</t>
  </si>
  <si>
    <t>Iq_Soft</t>
  </si>
  <si>
    <t>Ip_Soft</t>
  </si>
  <si>
    <t>K_Soft</t>
  </si>
  <si>
    <t>Stock de capital fijo real (precios 2010)</t>
  </si>
  <si>
    <t>Kq_Soft</t>
  </si>
  <si>
    <t>Industria Manufacturera</t>
  </si>
  <si>
    <t>Industrias manufactureras</t>
  </si>
  <si>
    <t>Transporte, almacenamiento y comunicaciones</t>
  </si>
  <si>
    <t>Agricultura, ganadería, caza, silvicultura y pesca</t>
  </si>
  <si>
    <t>Minería y extracción</t>
  </si>
  <si>
    <t>Comercio, hoteles y restaurantes</t>
  </si>
  <si>
    <t>Intermediación financiera, actividades inmobiliarias, empresariales y de alquiler</t>
  </si>
  <si>
    <t>Comunidad social y servicios personales</t>
  </si>
  <si>
    <t>Total economía</t>
  </si>
  <si>
    <t>Stock de capital fijo nominal, en millones de moneda nacional</t>
  </si>
  <si>
    <t>I_Cult</t>
  </si>
  <si>
    <t>Activos cultivables</t>
  </si>
  <si>
    <t>Iq_Cult</t>
  </si>
  <si>
    <t>Ip_Cult</t>
  </si>
  <si>
    <t>K_Cult</t>
  </si>
  <si>
    <t>Kq_Cult</t>
  </si>
  <si>
    <t>Cult</t>
  </si>
  <si>
    <t>Equipos de comunicación</t>
  </si>
  <si>
    <t>Construcción no residencial</t>
  </si>
  <si>
    <t>Formación bruta de capital fijo (en millones de moneda nacional)</t>
  </si>
  <si>
    <t>Tasas de depreciación geométricas EU KLEMS</t>
  </si>
  <si>
    <t>Notas:</t>
  </si>
  <si>
    <t>RD</t>
  </si>
  <si>
    <t>OIPP</t>
  </si>
  <si>
    <t>En el caso de El Salvador, la información de formación bruta de capital fijo y capital de los activos Investigación y desarrollo y Otros productos de la propiedad intelectual no está disponible. Estos activos tampoco están incluidos en el agregado Total activos.</t>
  </si>
  <si>
    <t>PAIS:</t>
  </si>
  <si>
    <t>ARCHIVO DE INSUMOS DE CAPITAL (AIC)</t>
  </si>
  <si>
    <t>www.laklems.net</t>
  </si>
  <si>
    <t>EL  SALVADOR</t>
  </si>
  <si>
    <t>Fuente: Banco Central de Reserva de El Salvador para proyecto LA KLEMS</t>
  </si>
  <si>
    <t>VARIABLES</t>
  </si>
  <si>
    <r>
      <t xml:space="preserve">Versión : Diciembre de 2020 </t>
    </r>
    <r>
      <rPr>
        <i/>
        <sz val="11"/>
        <rFont val="Arial"/>
        <family val="2"/>
      </rPr>
      <t>(En revisión: Cifras Experimentales)</t>
    </r>
  </si>
  <si>
    <t>Formación bruta de capital fijo real (en millones de moneda nacional, precios 2014)</t>
  </si>
  <si>
    <t>Indice de precios de formacion bruta de capital fijo (2014=100)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</si>
</sst>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_(* #,##0.00_);_(* \(#,##0.00\);_(* &quot;-&quot;??_);_(@_)"/>
    <numFmt numFmtId="165" formatCode="#,##0.000"/>
    <numFmt numFmtId="166" formatCode="0.0"/>
    <numFmt numFmtId="167" formatCode="#,##0.0"/>
    <numFmt numFmtId="168" formatCode="\ \ \ \ \ \ \ \ \ @\ *."/>
    <numFmt numFmtId="169" formatCode="_-* #,##0.00_-;_-* #,##0.00\-;_-* &quot;-&quot;??_-;_-@_-"/>
    <numFmt numFmtId="170" formatCode="_-* #,##0.00\ _D_M_-;\-* #,##0.00\ _D_M_-;_-* &quot;-&quot;??\ _D_M_-;_-@_-"/>
    <numFmt numFmtId="171" formatCode="_-* #,##0.00\ [$€]_-;\-* #,##0.00\ [$€]_-;_-* &quot;-&quot;??\ [$€]_-;_-@_-"/>
    <numFmt numFmtId="172" formatCode="\_x0009_#,##0.000\¤\ù\®\ \˜\Ó\_x0017_;;;"/>
    <numFmt numFmtId="173" formatCode="#\ ##0_-;\-#\ ##0_-;_-0_-;_-@_ "/>
    <numFmt numFmtId="174" formatCode="#\ ##0.0_-;\-#\ ##0.0_-;_-0.0_-;_-@_ "/>
    <numFmt numFmtId="175" formatCode="#\ ##0.00_-;\-#\ ##0.00_-;_-0.00_-;_-@_ "/>
    <numFmt numFmtId="177" formatCode="0.000"/>
  </numFmts>
  <fonts count="78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u/>
      <sz val="10"/>
      <color indexed="12"/>
      <name val="MS Sans Serif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name val="Futura Lt BT"/>
      <family val="2"/>
    </font>
    <font>
      <sz val="16"/>
      <name val="CordiaUPC"/>
      <family val="2"/>
    </font>
    <font>
      <u/>
      <sz val="10"/>
      <color indexed="12"/>
      <name val="Arial"/>
      <family val="2"/>
    </font>
    <font>
      <u/>
      <sz val="12"/>
      <color indexed="12"/>
      <name val="宋体"/>
      <charset val="134"/>
    </font>
    <font>
      <sz val="7.5"/>
      <name val="Century Schoolbook"/>
      <family val="1"/>
    </font>
    <font>
      <sz val="11"/>
      <name val="ＭＳ Ｐゴシック"/>
      <family val="3"/>
      <charset val="128"/>
    </font>
    <font>
      <sz val="10"/>
      <name val="東風ゴシック"/>
      <family val="3"/>
      <charset val="128"/>
    </font>
    <font>
      <sz val="10"/>
      <name val="Tahoma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rgb="FF9C0006"/>
      <name val="Calibri"/>
      <family val="2"/>
      <scheme val="minor"/>
    </font>
    <font>
      <sz val="10"/>
      <color rgb="FF9C0006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rgb="FFFA7D00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Arial"/>
      <family val="2"/>
    </font>
    <font>
      <sz val="11"/>
      <color rgb="FF006100"/>
      <name val="Calibri"/>
      <family val="2"/>
      <scheme val="minor"/>
    </font>
    <font>
      <sz val="10"/>
      <color rgb="FF006100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theme="3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3"/>
      <name val="Arial"/>
      <family val="2"/>
    </font>
    <font>
      <u/>
      <sz val="9.35"/>
      <color theme="10"/>
      <name val="Calibri"/>
      <family val="2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0"/>
      <color rgb="FF3F3F76"/>
      <name val="Arial"/>
      <family val="2"/>
    </font>
    <font>
      <sz val="11"/>
      <color rgb="FFFA7D00"/>
      <name val="Calibri"/>
      <family val="2"/>
      <scheme val="minor"/>
    </font>
    <font>
      <sz val="10"/>
      <color rgb="FFFA7D00"/>
      <name val="Arial"/>
      <family val="2"/>
    </font>
    <font>
      <sz val="11"/>
      <color rgb="FF9C6500"/>
      <name val="Calibri"/>
      <family val="2"/>
      <scheme val="minor"/>
    </font>
    <font>
      <sz val="10"/>
      <color rgb="FF9C6500"/>
      <name val="Arial"/>
      <family val="2"/>
    </font>
    <font>
      <sz val="11"/>
      <color theme="1"/>
      <name val="Calibri"/>
      <family val="2"/>
      <charset val="128"/>
      <scheme val="minor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b/>
      <i/>
      <sz val="10"/>
      <name val="Arial"/>
      <family val="2"/>
    </font>
    <font>
      <sz val="10"/>
      <color rgb="FF0070C0"/>
      <name val="Arial"/>
      <family val="2"/>
    </font>
    <font>
      <b/>
      <i/>
      <sz val="10"/>
      <color theme="0"/>
      <name val="Arial"/>
      <family val="2"/>
    </font>
    <font>
      <sz val="10"/>
      <color rgb="FFFF0000"/>
      <name val="MS Sans Serif"/>
      <family val="2"/>
    </font>
    <font>
      <sz val="11"/>
      <name val="Calibri"/>
      <family val="2"/>
      <scheme val="minor"/>
    </font>
    <font>
      <u/>
      <sz val="10"/>
      <color theme="10"/>
      <name val="MS Sans Serif"/>
    </font>
    <font>
      <b/>
      <sz val="16"/>
      <name val="Arial"/>
      <family val="2"/>
    </font>
    <font>
      <sz val="16"/>
      <name val="Arial"/>
      <family val="2"/>
    </font>
    <font>
      <b/>
      <sz val="10"/>
      <color rgb="FFFF0000"/>
      <name val="MS Sans Serif"/>
      <family val="2"/>
    </font>
    <font>
      <b/>
      <sz val="18"/>
      <name val="Arial Black"/>
      <family val="2"/>
    </font>
    <font>
      <b/>
      <sz val="16"/>
      <name val="Arial Black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i/>
      <sz val="11"/>
      <name val="Arial"/>
      <family val="2"/>
    </font>
    <font>
      <b/>
      <i/>
      <sz val="16"/>
      <name val="Arial"/>
      <family val="2"/>
    </font>
    <font>
      <u/>
      <sz val="10"/>
      <color theme="10"/>
      <name val="Calibri"/>
      <family val="2"/>
    </font>
    <font>
      <i/>
      <sz val="11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10"/>
        <bgColor indexed="60"/>
      </patternFill>
    </fill>
    <fill>
      <patternFill patternType="solid">
        <fgColor indexed="43"/>
      </patternFill>
    </fill>
    <fill>
      <patternFill patternType="solid">
        <fgColor theme="4" tint="0.79995117038483843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6" tint="0.79995117038483843"/>
        <bgColor indexed="65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9" tint="0.79995117038483843"/>
        <bgColor indexed="65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5" tint="0.59996337778862885"/>
        <bgColor indexed="65"/>
      </patternFill>
    </fill>
    <fill>
      <patternFill patternType="solid">
        <fgColor theme="6" tint="0.59996337778862885"/>
        <bgColor indexed="65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8" tint="0.59996337778862885"/>
        <bgColor indexed="65"/>
      </patternFill>
    </fill>
    <fill>
      <patternFill patternType="solid">
        <fgColor theme="9" tint="0.599963377788628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dotted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37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2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2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3" borderId="0" applyNumberFormat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1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18" fillId="2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1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1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1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33" fillId="37" borderId="0" applyNumberFormat="0" applyBorder="0" applyAlignment="0" applyProtection="0"/>
    <xf numFmtId="0" fontId="32" fillId="37" borderId="0" applyNumberFormat="0" applyBorder="0" applyAlignment="0" applyProtection="0"/>
    <xf numFmtId="0" fontId="33" fillId="38" borderId="0" applyNumberFormat="0" applyBorder="0" applyAlignment="0" applyProtection="0"/>
    <xf numFmtId="0" fontId="32" fillId="38" borderId="0" applyNumberFormat="0" applyBorder="0" applyAlignment="0" applyProtection="0"/>
    <xf numFmtId="0" fontId="33" fillId="39" borderId="0" applyNumberFormat="0" applyBorder="0" applyAlignment="0" applyProtection="0"/>
    <xf numFmtId="0" fontId="32" fillId="39" borderId="0" applyNumberFormat="0" applyBorder="0" applyAlignment="0" applyProtection="0"/>
    <xf numFmtId="0" fontId="33" fillId="40" borderId="0" applyNumberFormat="0" applyBorder="0" applyAlignment="0" applyProtection="0"/>
    <xf numFmtId="0" fontId="32" fillId="40" borderId="0" applyNumberFormat="0" applyBorder="0" applyAlignment="0" applyProtection="0"/>
    <xf numFmtId="0" fontId="33" fillId="41" borderId="0" applyNumberFormat="0" applyBorder="0" applyAlignment="0" applyProtection="0"/>
    <xf numFmtId="0" fontId="32" fillId="41" borderId="0" applyNumberFormat="0" applyBorder="0" applyAlignment="0" applyProtection="0"/>
    <xf numFmtId="0" fontId="33" fillId="42" borderId="0" applyNumberFormat="0" applyBorder="0" applyAlignment="0" applyProtection="0"/>
    <xf numFmtId="0" fontId="32" fillId="42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18" fillId="0" borderId="0">
      <alignment horizontal="center"/>
    </xf>
    <xf numFmtId="0" fontId="18" fillId="2" borderId="0" applyFont="0" applyFill="0" applyBorder="0" applyAlignment="0" applyProtection="0"/>
    <xf numFmtId="0" fontId="18" fillId="0" borderId="0">
      <alignment horizontal="center"/>
    </xf>
    <xf numFmtId="168" fontId="18" fillId="0" borderId="0">
      <alignment horizontal="center"/>
    </xf>
    <xf numFmtId="0" fontId="33" fillId="43" borderId="0" applyNumberFormat="0" applyBorder="0" applyAlignment="0" applyProtection="0"/>
    <xf numFmtId="0" fontId="32" fillId="43" borderId="0" applyNumberFormat="0" applyBorder="0" applyAlignment="0" applyProtection="0"/>
    <xf numFmtId="0" fontId="33" fillId="44" borderId="0" applyNumberFormat="0" applyBorder="0" applyAlignment="0" applyProtection="0"/>
    <xf numFmtId="0" fontId="32" fillId="44" borderId="0" applyNumberFormat="0" applyBorder="0" applyAlignment="0" applyProtection="0"/>
    <xf numFmtId="0" fontId="33" fillId="45" borderId="0" applyNumberFormat="0" applyBorder="0" applyAlignment="0" applyProtection="0"/>
    <xf numFmtId="0" fontId="32" fillId="45" borderId="0" applyNumberFormat="0" applyBorder="0" applyAlignment="0" applyProtection="0"/>
    <xf numFmtId="0" fontId="33" fillId="46" borderId="0" applyNumberFormat="0" applyBorder="0" applyAlignment="0" applyProtection="0"/>
    <xf numFmtId="0" fontId="32" fillId="46" borderId="0" applyNumberFormat="0" applyBorder="0" applyAlignment="0" applyProtection="0"/>
    <xf numFmtId="0" fontId="33" fillId="47" borderId="0" applyNumberFormat="0" applyBorder="0" applyAlignment="0" applyProtection="0"/>
    <xf numFmtId="0" fontId="32" fillId="47" borderId="0" applyNumberFormat="0" applyBorder="0" applyAlignment="0" applyProtection="0"/>
    <xf numFmtId="0" fontId="33" fillId="48" borderId="0" applyNumberFormat="0" applyBorder="0" applyAlignment="0" applyProtection="0"/>
    <xf numFmtId="0" fontId="32" fillId="4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22" borderId="1" applyNumberFormat="0" applyAlignment="0" applyProtection="0"/>
    <xf numFmtId="0" fontId="35" fillId="49" borderId="0" applyNumberFormat="0" applyBorder="0" applyAlignment="0" applyProtection="0"/>
    <xf numFmtId="0" fontId="34" fillId="49" borderId="0" applyNumberFormat="0" applyBorder="0" applyAlignment="0" applyProtection="0"/>
    <xf numFmtId="0" fontId="9" fillId="22" borderId="2" applyNumberFormat="0" applyAlignment="0" applyProtection="0"/>
    <xf numFmtId="0" fontId="21" fillId="0" borderId="3" applyNumberFormat="0">
      <alignment horizontal="right" vertical="center"/>
    </xf>
    <xf numFmtId="0" fontId="37" fillId="50" borderId="6" applyNumberFormat="0" applyAlignment="0" applyProtection="0"/>
    <xf numFmtId="0" fontId="36" fillId="50" borderId="6" applyNumberFormat="0" applyAlignment="0" applyProtection="0"/>
    <xf numFmtId="0" fontId="39" fillId="51" borderId="7" applyNumberFormat="0" applyAlignment="0" applyProtection="0"/>
    <xf numFmtId="0" fontId="38" fillId="51" borderId="7" applyNumberFormat="0" applyAlignment="0" applyProtection="0"/>
    <xf numFmtId="16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" fillId="23" borderId="0" applyNumberFormat="0" applyFont="0" applyBorder="0" applyAlignment="0" applyProtection="0"/>
    <xf numFmtId="0" fontId="5" fillId="0" borderId="0" applyNumberFormat="0" applyFont="0" applyFill="0" applyBorder="0" applyProtection="0">
      <alignment horizontal="left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2" borderId="0" applyFont="0" applyFill="0" applyBorder="0" applyAlignment="0" applyProtection="0"/>
    <xf numFmtId="0" fontId="12" fillId="9" borderId="2" applyNumberFormat="0" applyAlignment="0" applyProtection="0"/>
    <xf numFmtId="0" fontId="15" fillId="0" borderId="4" applyNumberFormat="0" applyFill="0" applyAlignment="0" applyProtection="0"/>
    <xf numFmtId="0" fontId="10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2" fontId="5" fillId="2" borderId="0" applyFont="0" applyFill="0" applyBorder="0" applyAlignment="0" applyProtection="0"/>
    <xf numFmtId="1" fontId="5" fillId="2" borderId="0" applyFont="0" applyFill="0" applyBorder="0" applyAlignment="0" applyProtection="0"/>
    <xf numFmtId="2" fontId="5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43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45" fillId="0" borderId="8" applyNumberFormat="0" applyFill="0" applyAlignment="0" applyProtection="0"/>
    <xf numFmtId="0" fontId="44" fillId="0" borderId="8" applyNumberFormat="0" applyFill="0" applyAlignment="0" applyProtection="0"/>
    <xf numFmtId="0" fontId="47" fillId="0" borderId="9" applyNumberFormat="0" applyFill="0" applyAlignment="0" applyProtection="0"/>
    <xf numFmtId="0" fontId="46" fillId="0" borderId="9" applyNumberFormat="0" applyFill="0" applyAlignment="0" applyProtection="0"/>
    <xf numFmtId="0" fontId="49" fillId="0" borderId="10" applyNumberFormat="0" applyFill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53" fillId="53" borderId="6" applyNumberFormat="0" applyAlignment="0" applyProtection="0"/>
    <xf numFmtId="0" fontId="52" fillId="53" borderId="6" applyNumberFormat="0" applyAlignment="0" applyProtection="0"/>
    <xf numFmtId="0" fontId="5" fillId="2" borderId="0" applyFont="0" applyFill="0" applyBorder="0" applyAlignment="0" applyProtection="0"/>
    <xf numFmtId="3" fontId="5" fillId="2" borderId="0" applyFont="0" applyFill="0" applyBorder="0" applyAlignment="0" applyProtection="0"/>
    <xf numFmtId="3" fontId="5" fillId="2" borderId="0" applyFont="0" applyFill="0" applyBorder="0" applyAlignment="0" applyProtection="0"/>
    <xf numFmtId="167" fontId="5" fillId="2" borderId="0" applyFont="0" applyFill="0" applyBorder="0" applyAlignment="0" applyProtection="0"/>
    <xf numFmtId="4" fontId="5" fillId="2" borderId="0" applyFont="0" applyFill="0" applyBorder="0" applyAlignment="0" applyProtection="0"/>
    <xf numFmtId="165" fontId="5" fillId="2" borderId="0" applyFont="0" applyFill="0" applyBorder="0" applyAlignment="0" applyProtection="0"/>
    <xf numFmtId="0" fontId="5" fillId="2" borderId="0" applyFont="0" applyFill="0" applyBorder="0" applyAlignment="0" applyProtection="0"/>
    <xf numFmtId="172" fontId="5" fillId="2" borderId="0" applyFont="0" applyFill="0" applyBorder="0" applyAlignment="0" applyProtection="0"/>
    <xf numFmtId="172" fontId="5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55" fillId="0" borderId="11" applyNumberFormat="0" applyFill="0" applyAlignment="0" applyProtection="0"/>
    <xf numFmtId="0" fontId="54" fillId="0" borderId="11" applyNumberFormat="0" applyFill="0" applyAlignment="0" applyProtection="0"/>
    <xf numFmtId="173" fontId="25" fillId="0" borderId="5" applyFill="0" applyBorder="0" applyProtection="0">
      <alignment horizontal="right" vertical="center"/>
    </xf>
    <xf numFmtId="174" fontId="25" fillId="0" borderId="0" applyFill="0" applyBorder="0" applyProtection="0">
      <alignment horizontal="right" vertical="center"/>
    </xf>
    <xf numFmtId="175" fontId="25" fillId="0" borderId="0" applyFill="0" applyBorder="0" applyProtection="0">
      <alignment horizontal="right" vertical="center"/>
    </xf>
    <xf numFmtId="0" fontId="57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13" fillId="24" borderId="0" applyNumberFormat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6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6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30" fillId="0" borderId="0"/>
    <xf numFmtId="0" fontId="5" fillId="0" borderId="0" applyNumberFormat="0" applyFont="0" applyFill="0" applyBorder="0" applyAlignment="0" applyProtection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2" fillId="0" borderId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30" fillId="0" borderId="0"/>
    <xf numFmtId="0" fontId="2" fillId="0" borderId="0"/>
    <xf numFmtId="0" fontId="30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2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6" fillId="0" borderId="0" applyNumberForma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2" borderId="0" applyFont="0" applyFill="0" applyBorder="0" applyAlignment="0" applyProtection="0"/>
    <xf numFmtId="0" fontId="2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5" fillId="0" borderId="0"/>
    <xf numFmtId="0" fontId="30" fillId="0" borderId="0"/>
    <xf numFmtId="0" fontId="5" fillId="0" borderId="0" applyNumberFormat="0" applyFont="0" applyFill="0" applyBorder="0" applyAlignment="0" applyProtection="0"/>
    <xf numFmtId="0" fontId="30" fillId="0" borderId="0"/>
    <xf numFmtId="0" fontId="59" fillId="0" borderId="0"/>
    <xf numFmtId="0" fontId="59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 applyNumberFormat="0" applyFont="0" applyFill="0" applyBorder="0" applyAlignment="0" applyProtection="0"/>
    <xf numFmtId="0" fontId="30" fillId="0" borderId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20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/>
    <xf numFmtId="165" fontId="64" fillId="0" borderId="0" xfId="0" applyNumberFormat="1" applyFont="1"/>
    <xf numFmtId="0" fontId="2" fillId="0" borderId="0" xfId="0" applyFont="1"/>
    <xf numFmtId="167" fontId="65" fillId="0" borderId="0" xfId="0" applyNumberFormat="1" applyFont="1"/>
    <xf numFmtId="166" fontId="65" fillId="0" borderId="0" xfId="0" applyNumberFormat="1" applyFont="1"/>
    <xf numFmtId="0" fontId="65" fillId="0" borderId="0" xfId="0" applyFont="1"/>
    <xf numFmtId="167" fontId="64" fillId="0" borderId="0" xfId="0" applyNumberFormat="1" applyFont="1"/>
    <xf numFmtId="167" fontId="0" fillId="0" borderId="0" xfId="0" applyNumberFormat="1"/>
    <xf numFmtId="0" fontId="0" fillId="57" borderId="0" xfId="0" applyFill="1"/>
    <xf numFmtId="0" fontId="5" fillId="57" borderId="0" xfId="0" applyFont="1" applyFill="1"/>
    <xf numFmtId="0" fontId="61" fillId="57" borderId="0" xfId="0" applyFont="1" applyFill="1"/>
    <xf numFmtId="0" fontId="62" fillId="57" borderId="0" xfId="0" applyFont="1" applyFill="1"/>
    <xf numFmtId="0" fontId="5" fillId="57" borderId="0" xfId="0" quotePrefix="1" applyFont="1" applyFill="1" applyAlignment="1">
      <alignment horizontal="left"/>
    </xf>
    <xf numFmtId="3" fontId="67" fillId="58" borderId="0" xfId="5236" applyNumberFormat="1" applyFont="1" applyFill="1" applyAlignment="1">
      <alignment horizontal="left" indent="1"/>
    </xf>
    <xf numFmtId="3" fontId="68" fillId="58" borderId="0" xfId="5236" applyNumberFormat="1" applyFont="1" applyFill="1"/>
    <xf numFmtId="0" fontId="69" fillId="58" borderId="0" xfId="0" applyFont="1" applyFill="1"/>
    <xf numFmtId="3" fontId="70" fillId="58" borderId="0" xfId="5236" applyNumberFormat="1" applyFont="1" applyFill="1" applyAlignment="1">
      <alignment horizontal="left" indent="1"/>
    </xf>
    <xf numFmtId="0" fontId="72" fillId="58" borderId="0" xfId="0" applyFont="1" applyFill="1"/>
    <xf numFmtId="3" fontId="73" fillId="58" borderId="0" xfId="5236" applyNumberFormat="1" applyFont="1" applyFill="1"/>
    <xf numFmtId="3" fontId="74" fillId="58" borderId="0" xfId="5236" applyNumberFormat="1" applyFont="1" applyFill="1" applyAlignment="1">
      <alignment horizontal="left" indent="1"/>
    </xf>
    <xf numFmtId="3" fontId="75" fillId="58" borderId="0" xfId="5236" applyNumberFormat="1" applyFont="1" applyFill="1"/>
    <xf numFmtId="3" fontId="75" fillId="58" borderId="0" xfId="5236" applyNumberFormat="1" applyFont="1" applyFill="1" applyAlignment="1">
      <alignment horizontal="left" indent="1"/>
    </xf>
    <xf numFmtId="3" fontId="63" fillId="56" borderId="0" xfId="5236" applyNumberFormat="1" applyFont="1" applyFill="1" applyAlignment="1">
      <alignment horizontal="left" vertical="center" indent="1"/>
    </xf>
    <xf numFmtId="3" fontId="61" fillId="56" borderId="0" xfId="5236" applyNumberFormat="1" applyFont="1" applyFill="1" applyAlignment="1">
      <alignment horizontal="left" vertical="center" indent="1"/>
    </xf>
    <xf numFmtId="0" fontId="5" fillId="58" borderId="0" xfId="5236" applyFill="1"/>
    <xf numFmtId="0" fontId="5" fillId="58" borderId="0" xfId="5236" applyFill="1" applyAlignment="1">
      <alignment horizontal="right" indent="1"/>
    </xf>
    <xf numFmtId="0" fontId="76" fillId="58" borderId="0" xfId="5235" applyFont="1" applyFill="1" applyAlignment="1">
      <alignment horizontal="right" vertical="top" indent="1"/>
    </xf>
    <xf numFmtId="166" fontId="0" fillId="0" borderId="0" xfId="0" applyNumberFormat="1"/>
    <xf numFmtId="0" fontId="5" fillId="57" borderId="0" xfId="0" applyFont="1" applyFill="1" applyAlignment="1">
      <alignment horizontal="left" vertical="top" wrapText="1"/>
    </xf>
    <xf numFmtId="3" fontId="71" fillId="58" borderId="0" xfId="5236" applyNumberFormat="1" applyFont="1" applyFill="1" applyAlignment="1">
      <alignment horizontal="left" vertical="center" wrapText="1" indent="1"/>
    </xf>
    <xf numFmtId="0" fontId="1" fillId="0" borderId="0" xfId="1360" quotePrefix="1" applyFont="1" applyAlignment="1">
      <alignment horizontal="left"/>
    </xf>
    <xf numFmtId="0" fontId="1" fillId="0" borderId="0" xfId="0" quotePrefix="1" applyFont="1" applyAlignment="1">
      <alignment horizontal="left"/>
    </xf>
    <xf numFmtId="0" fontId="1" fillId="0" borderId="0" xfId="0" applyFont="1"/>
    <xf numFmtId="0" fontId="65" fillId="0" borderId="0" xfId="1360" applyFont="1"/>
    <xf numFmtId="0" fontId="1" fillId="0" borderId="0" xfId="1360" applyFont="1"/>
    <xf numFmtId="177" fontId="5" fillId="0" borderId="0" xfId="0" applyNumberFormat="1" applyFont="1"/>
  </cellXfs>
  <cellStyles count="5237">
    <cellStyle name="=C:\WINNT\SYSTEM32\COMMAND.COM" xfId="1" xr:uid="{00000000-0005-0000-0000-000000000000}"/>
    <cellStyle name="=C:\WINNT\SYSTEM32\COMMAND.COM 10" xfId="2" xr:uid="{00000000-0005-0000-0000-000001000000}"/>
    <cellStyle name="=C:\WINNT\SYSTEM32\COMMAND.COM 11" xfId="3" xr:uid="{00000000-0005-0000-0000-000002000000}"/>
    <cellStyle name="=C:\WINNT\SYSTEM32\COMMAND.COM 12" xfId="4" xr:uid="{00000000-0005-0000-0000-000003000000}"/>
    <cellStyle name="=C:\WINNT\SYSTEM32\COMMAND.COM 2" xfId="5" xr:uid="{00000000-0005-0000-0000-000004000000}"/>
    <cellStyle name="=C:\WINNT\SYSTEM32\COMMAND.COM 3" xfId="6" xr:uid="{00000000-0005-0000-0000-000005000000}"/>
    <cellStyle name="=C:\WINNT\SYSTEM32\COMMAND.COM 4" xfId="7" xr:uid="{00000000-0005-0000-0000-000006000000}"/>
    <cellStyle name="=C:\WINNT\SYSTEM32\COMMAND.COM 5" xfId="8" xr:uid="{00000000-0005-0000-0000-000007000000}"/>
    <cellStyle name="=C:\WINNT\SYSTEM32\COMMAND.COM 6" xfId="9" xr:uid="{00000000-0005-0000-0000-000008000000}"/>
    <cellStyle name="=C:\WINNT\SYSTEM32\COMMAND.COM 7" xfId="10" xr:uid="{00000000-0005-0000-0000-000009000000}"/>
    <cellStyle name="=C:\WINNT\SYSTEM32\COMMAND.COM 8" xfId="11" xr:uid="{00000000-0005-0000-0000-00000A000000}"/>
    <cellStyle name="=C:\WINNT\SYSTEM32\COMMAND.COM 9" xfId="12" xr:uid="{00000000-0005-0000-0000-00000B000000}"/>
    <cellStyle name="0mitP" xfId="13" xr:uid="{00000000-0005-0000-0000-00000C000000}"/>
    <cellStyle name="0mitP 2" xfId="14" xr:uid="{00000000-0005-0000-0000-00000D000000}"/>
    <cellStyle name="0mitP 2 2" xfId="15" xr:uid="{00000000-0005-0000-0000-00000E000000}"/>
    <cellStyle name="0ohneP" xfId="16" xr:uid="{00000000-0005-0000-0000-00000F000000}"/>
    <cellStyle name="0ohneP 2" xfId="17" xr:uid="{00000000-0005-0000-0000-000010000000}"/>
    <cellStyle name="0ohneP 3" xfId="18" xr:uid="{00000000-0005-0000-0000-000011000000}"/>
    <cellStyle name="1" xfId="19" xr:uid="{00000000-0005-0000-0000-000012000000}"/>
    <cellStyle name="1 10" xfId="20" xr:uid="{00000000-0005-0000-0000-000013000000}"/>
    <cellStyle name="1 10 2" xfId="21" xr:uid="{00000000-0005-0000-0000-000014000000}"/>
    <cellStyle name="1 10 2 2" xfId="22" xr:uid="{00000000-0005-0000-0000-000015000000}"/>
    <cellStyle name="1 10 3" xfId="23" xr:uid="{00000000-0005-0000-0000-000016000000}"/>
    <cellStyle name="1 10 4" xfId="24" xr:uid="{00000000-0005-0000-0000-000017000000}"/>
    <cellStyle name="1 11" xfId="25" xr:uid="{00000000-0005-0000-0000-000018000000}"/>
    <cellStyle name="1 12" xfId="26" xr:uid="{00000000-0005-0000-0000-000019000000}"/>
    <cellStyle name="1 13" xfId="27" xr:uid="{00000000-0005-0000-0000-00001A000000}"/>
    <cellStyle name="1 14" xfId="28" xr:uid="{00000000-0005-0000-0000-00001B000000}"/>
    <cellStyle name="1 15" xfId="29" xr:uid="{00000000-0005-0000-0000-00001C000000}"/>
    <cellStyle name="1 16" xfId="30" xr:uid="{00000000-0005-0000-0000-00001D000000}"/>
    <cellStyle name="1 17" xfId="31" xr:uid="{00000000-0005-0000-0000-00001E000000}"/>
    <cellStyle name="1 18" xfId="32" xr:uid="{00000000-0005-0000-0000-00001F000000}"/>
    <cellStyle name="1 19" xfId="33" xr:uid="{00000000-0005-0000-0000-000020000000}"/>
    <cellStyle name="1 2" xfId="34" xr:uid="{00000000-0005-0000-0000-000021000000}"/>
    <cellStyle name="1 2 10" xfId="35" xr:uid="{00000000-0005-0000-0000-000022000000}"/>
    <cellStyle name="1 2 11" xfId="36" xr:uid="{00000000-0005-0000-0000-000023000000}"/>
    <cellStyle name="1 2 12" xfId="37" xr:uid="{00000000-0005-0000-0000-000024000000}"/>
    <cellStyle name="1 2 13" xfId="38" xr:uid="{00000000-0005-0000-0000-000025000000}"/>
    <cellStyle name="1 2 14" xfId="39" xr:uid="{00000000-0005-0000-0000-000026000000}"/>
    <cellStyle name="1 2 15" xfId="40" xr:uid="{00000000-0005-0000-0000-000027000000}"/>
    <cellStyle name="1 2 16" xfId="41" xr:uid="{00000000-0005-0000-0000-000028000000}"/>
    <cellStyle name="1 2 17" xfId="42" xr:uid="{00000000-0005-0000-0000-000029000000}"/>
    <cellStyle name="1 2 18" xfId="43" xr:uid="{00000000-0005-0000-0000-00002A000000}"/>
    <cellStyle name="1 2 19" xfId="44" xr:uid="{00000000-0005-0000-0000-00002B000000}"/>
    <cellStyle name="1 2 2" xfId="45" xr:uid="{00000000-0005-0000-0000-00002C000000}"/>
    <cellStyle name="1 2 20" xfId="46" xr:uid="{00000000-0005-0000-0000-00002D000000}"/>
    <cellStyle name="1 2 3" xfId="47" xr:uid="{00000000-0005-0000-0000-00002E000000}"/>
    <cellStyle name="1 2 4" xfId="48" xr:uid="{00000000-0005-0000-0000-00002F000000}"/>
    <cellStyle name="1 2 5" xfId="49" xr:uid="{00000000-0005-0000-0000-000030000000}"/>
    <cellStyle name="1 2 6" xfId="50" xr:uid="{00000000-0005-0000-0000-000031000000}"/>
    <cellStyle name="1 2 7" xfId="51" xr:uid="{00000000-0005-0000-0000-000032000000}"/>
    <cellStyle name="1 2 8" xfId="52" xr:uid="{00000000-0005-0000-0000-000033000000}"/>
    <cellStyle name="1 2 9" xfId="53" xr:uid="{00000000-0005-0000-0000-000034000000}"/>
    <cellStyle name="1 20" xfId="54" xr:uid="{00000000-0005-0000-0000-000035000000}"/>
    <cellStyle name="1 21" xfId="55" xr:uid="{00000000-0005-0000-0000-000036000000}"/>
    <cellStyle name="1 22" xfId="56" xr:uid="{00000000-0005-0000-0000-000037000000}"/>
    <cellStyle name="1 23" xfId="57" xr:uid="{00000000-0005-0000-0000-000038000000}"/>
    <cellStyle name="1 24" xfId="58" xr:uid="{00000000-0005-0000-0000-000039000000}"/>
    <cellStyle name="1 25" xfId="59" xr:uid="{00000000-0005-0000-0000-00003A000000}"/>
    <cellStyle name="1 26" xfId="60" xr:uid="{00000000-0005-0000-0000-00003B000000}"/>
    <cellStyle name="1 27" xfId="61" xr:uid="{00000000-0005-0000-0000-00003C000000}"/>
    <cellStyle name="1 28" xfId="62" xr:uid="{00000000-0005-0000-0000-00003D000000}"/>
    <cellStyle name="1 29" xfId="63" xr:uid="{00000000-0005-0000-0000-00003E000000}"/>
    <cellStyle name="1 3" xfId="64" xr:uid="{00000000-0005-0000-0000-00003F000000}"/>
    <cellStyle name="1 3 2" xfId="65" xr:uid="{00000000-0005-0000-0000-000040000000}"/>
    <cellStyle name="1 3 2 2" xfId="66" xr:uid="{00000000-0005-0000-0000-000041000000}"/>
    <cellStyle name="1 3 3" xfId="67" xr:uid="{00000000-0005-0000-0000-000042000000}"/>
    <cellStyle name="1 3 4" xfId="68" xr:uid="{00000000-0005-0000-0000-000043000000}"/>
    <cellStyle name="1 3 5" xfId="69" xr:uid="{00000000-0005-0000-0000-000044000000}"/>
    <cellStyle name="1 3 6" xfId="70" xr:uid="{00000000-0005-0000-0000-000045000000}"/>
    <cellStyle name="1 30" xfId="71" xr:uid="{00000000-0005-0000-0000-000046000000}"/>
    <cellStyle name="1 31" xfId="72" xr:uid="{00000000-0005-0000-0000-000047000000}"/>
    <cellStyle name="1 32" xfId="73" xr:uid="{00000000-0005-0000-0000-000048000000}"/>
    <cellStyle name="1 33" xfId="74" xr:uid="{00000000-0005-0000-0000-000049000000}"/>
    <cellStyle name="1 34" xfId="75" xr:uid="{00000000-0005-0000-0000-00004A000000}"/>
    <cellStyle name="1 35" xfId="76" xr:uid="{00000000-0005-0000-0000-00004B000000}"/>
    <cellStyle name="1 36" xfId="77" xr:uid="{00000000-0005-0000-0000-00004C000000}"/>
    <cellStyle name="1 37" xfId="78" xr:uid="{00000000-0005-0000-0000-00004D000000}"/>
    <cellStyle name="1 38" xfId="79" xr:uid="{00000000-0005-0000-0000-00004E000000}"/>
    <cellStyle name="1 39" xfId="80" xr:uid="{00000000-0005-0000-0000-00004F000000}"/>
    <cellStyle name="1 4" xfId="81" xr:uid="{00000000-0005-0000-0000-000050000000}"/>
    <cellStyle name="1 4 2" xfId="82" xr:uid="{00000000-0005-0000-0000-000051000000}"/>
    <cellStyle name="1 4 2 2" xfId="83" xr:uid="{00000000-0005-0000-0000-000052000000}"/>
    <cellStyle name="1 4 3" xfId="84" xr:uid="{00000000-0005-0000-0000-000053000000}"/>
    <cellStyle name="1 4 4" xfId="85" xr:uid="{00000000-0005-0000-0000-000054000000}"/>
    <cellStyle name="1 4 5" xfId="86" xr:uid="{00000000-0005-0000-0000-000055000000}"/>
    <cellStyle name="1 4 6" xfId="87" xr:uid="{00000000-0005-0000-0000-000056000000}"/>
    <cellStyle name="1 40" xfId="88" xr:uid="{00000000-0005-0000-0000-000057000000}"/>
    <cellStyle name="1 41" xfId="89" xr:uid="{00000000-0005-0000-0000-000058000000}"/>
    <cellStyle name="1 42" xfId="90" xr:uid="{00000000-0005-0000-0000-000059000000}"/>
    <cellStyle name="1 43" xfId="91" xr:uid="{00000000-0005-0000-0000-00005A000000}"/>
    <cellStyle name="1 44" xfId="92" xr:uid="{00000000-0005-0000-0000-00005B000000}"/>
    <cellStyle name="1 45" xfId="93" xr:uid="{00000000-0005-0000-0000-00005C000000}"/>
    <cellStyle name="1 46" xfId="94" xr:uid="{00000000-0005-0000-0000-00005D000000}"/>
    <cellStyle name="1 47" xfId="95" xr:uid="{00000000-0005-0000-0000-00005E000000}"/>
    <cellStyle name="1 48" xfId="96" xr:uid="{00000000-0005-0000-0000-00005F000000}"/>
    <cellStyle name="1 49" xfId="97" xr:uid="{00000000-0005-0000-0000-000060000000}"/>
    <cellStyle name="1 5" xfId="98" xr:uid="{00000000-0005-0000-0000-000061000000}"/>
    <cellStyle name="1 5 2" xfId="99" xr:uid="{00000000-0005-0000-0000-000062000000}"/>
    <cellStyle name="1 5 2 2" xfId="100" xr:uid="{00000000-0005-0000-0000-000063000000}"/>
    <cellStyle name="1 5 3" xfId="101" xr:uid="{00000000-0005-0000-0000-000064000000}"/>
    <cellStyle name="1 5 4" xfId="102" xr:uid="{00000000-0005-0000-0000-000065000000}"/>
    <cellStyle name="1 5 5" xfId="103" xr:uid="{00000000-0005-0000-0000-000066000000}"/>
    <cellStyle name="1 5 6" xfId="104" xr:uid="{00000000-0005-0000-0000-000067000000}"/>
    <cellStyle name="1 50" xfId="105" xr:uid="{00000000-0005-0000-0000-000068000000}"/>
    <cellStyle name="1 51" xfId="106" xr:uid="{00000000-0005-0000-0000-000069000000}"/>
    <cellStyle name="1 52" xfId="107" xr:uid="{00000000-0005-0000-0000-00006A000000}"/>
    <cellStyle name="1 53" xfId="108" xr:uid="{00000000-0005-0000-0000-00006B000000}"/>
    <cellStyle name="1 54" xfId="109" xr:uid="{00000000-0005-0000-0000-00006C000000}"/>
    <cellStyle name="1 55" xfId="110" xr:uid="{00000000-0005-0000-0000-00006D000000}"/>
    <cellStyle name="1 56" xfId="111" xr:uid="{00000000-0005-0000-0000-00006E000000}"/>
    <cellStyle name="1 57" xfId="112" xr:uid="{00000000-0005-0000-0000-00006F000000}"/>
    <cellStyle name="1 58" xfId="113" xr:uid="{00000000-0005-0000-0000-000070000000}"/>
    <cellStyle name="1 59" xfId="114" xr:uid="{00000000-0005-0000-0000-000071000000}"/>
    <cellStyle name="1 6" xfId="115" xr:uid="{00000000-0005-0000-0000-000072000000}"/>
    <cellStyle name="1 6 2" xfId="116" xr:uid="{00000000-0005-0000-0000-000073000000}"/>
    <cellStyle name="1 6 2 2" xfId="117" xr:uid="{00000000-0005-0000-0000-000074000000}"/>
    <cellStyle name="1 6 3" xfId="118" xr:uid="{00000000-0005-0000-0000-000075000000}"/>
    <cellStyle name="1 6 4" xfId="119" xr:uid="{00000000-0005-0000-0000-000076000000}"/>
    <cellStyle name="1 6 5" xfId="120" xr:uid="{00000000-0005-0000-0000-000077000000}"/>
    <cellStyle name="1 6 6" xfId="121" xr:uid="{00000000-0005-0000-0000-000078000000}"/>
    <cellStyle name="1 60" xfId="122" xr:uid="{00000000-0005-0000-0000-000079000000}"/>
    <cellStyle name="1 61" xfId="123" xr:uid="{00000000-0005-0000-0000-00007A000000}"/>
    <cellStyle name="1 62" xfId="124" xr:uid="{00000000-0005-0000-0000-00007B000000}"/>
    <cellStyle name="1 63" xfId="125" xr:uid="{00000000-0005-0000-0000-00007C000000}"/>
    <cellStyle name="1 64" xfId="126" xr:uid="{00000000-0005-0000-0000-00007D000000}"/>
    <cellStyle name="1 65" xfId="127" xr:uid="{00000000-0005-0000-0000-00007E000000}"/>
    <cellStyle name="1 66" xfId="128" xr:uid="{00000000-0005-0000-0000-00007F000000}"/>
    <cellStyle name="1 67" xfId="129" xr:uid="{00000000-0005-0000-0000-000080000000}"/>
    <cellStyle name="1 68" xfId="130" xr:uid="{00000000-0005-0000-0000-000081000000}"/>
    <cellStyle name="1 69" xfId="131" xr:uid="{00000000-0005-0000-0000-000082000000}"/>
    <cellStyle name="1 7" xfId="132" xr:uid="{00000000-0005-0000-0000-000083000000}"/>
    <cellStyle name="1 7 2" xfId="133" xr:uid="{00000000-0005-0000-0000-000084000000}"/>
    <cellStyle name="1 7 2 2" xfId="134" xr:uid="{00000000-0005-0000-0000-000085000000}"/>
    <cellStyle name="1 7 3" xfId="135" xr:uid="{00000000-0005-0000-0000-000086000000}"/>
    <cellStyle name="1 7 4" xfId="136" xr:uid="{00000000-0005-0000-0000-000087000000}"/>
    <cellStyle name="1 7 5" xfId="137" xr:uid="{00000000-0005-0000-0000-000088000000}"/>
    <cellStyle name="1 7 6" xfId="138" xr:uid="{00000000-0005-0000-0000-000089000000}"/>
    <cellStyle name="1 70" xfId="139" xr:uid="{00000000-0005-0000-0000-00008A000000}"/>
    <cellStyle name="1 71" xfId="140" xr:uid="{00000000-0005-0000-0000-00008B000000}"/>
    <cellStyle name="1 72" xfId="141" xr:uid="{00000000-0005-0000-0000-00008C000000}"/>
    <cellStyle name="1 73" xfId="142" xr:uid="{00000000-0005-0000-0000-00008D000000}"/>
    <cellStyle name="1 74" xfId="143" xr:uid="{00000000-0005-0000-0000-00008E000000}"/>
    <cellStyle name="1 74 2" xfId="144" xr:uid="{00000000-0005-0000-0000-00008F000000}"/>
    <cellStyle name="1 75" xfId="145" xr:uid="{00000000-0005-0000-0000-000090000000}"/>
    <cellStyle name="1 76" xfId="146" xr:uid="{00000000-0005-0000-0000-000091000000}"/>
    <cellStyle name="1 77" xfId="147" xr:uid="{00000000-0005-0000-0000-000092000000}"/>
    <cellStyle name="1 78" xfId="148" xr:uid="{00000000-0005-0000-0000-000093000000}"/>
    <cellStyle name="1 79" xfId="149" xr:uid="{00000000-0005-0000-0000-000094000000}"/>
    <cellStyle name="1 8" xfId="150" xr:uid="{00000000-0005-0000-0000-000095000000}"/>
    <cellStyle name="1 8 2" xfId="151" xr:uid="{00000000-0005-0000-0000-000096000000}"/>
    <cellStyle name="1 8 2 2" xfId="152" xr:uid="{00000000-0005-0000-0000-000097000000}"/>
    <cellStyle name="1 8 3" xfId="153" xr:uid="{00000000-0005-0000-0000-000098000000}"/>
    <cellStyle name="1 8 4" xfId="154" xr:uid="{00000000-0005-0000-0000-000099000000}"/>
    <cellStyle name="1 8 5" xfId="155" xr:uid="{00000000-0005-0000-0000-00009A000000}"/>
    <cellStyle name="1 8 6" xfId="156" xr:uid="{00000000-0005-0000-0000-00009B000000}"/>
    <cellStyle name="1 9" xfId="157" xr:uid="{00000000-0005-0000-0000-00009C000000}"/>
    <cellStyle name="1 9 2" xfId="158" xr:uid="{00000000-0005-0000-0000-00009D000000}"/>
    <cellStyle name="1 9 2 2" xfId="159" xr:uid="{00000000-0005-0000-0000-00009E000000}"/>
    <cellStyle name="1 9 3" xfId="160" xr:uid="{00000000-0005-0000-0000-00009F000000}"/>
    <cellStyle name="1 9 4" xfId="161" xr:uid="{00000000-0005-0000-0000-0000A0000000}"/>
    <cellStyle name="1 9 5" xfId="162" xr:uid="{00000000-0005-0000-0000-0000A1000000}"/>
    <cellStyle name="1 9 6" xfId="163" xr:uid="{00000000-0005-0000-0000-0000A2000000}"/>
    <cellStyle name="1_CAM-KI 2010-updated" xfId="164" xr:uid="{00000000-0005-0000-0000-0000A3000000}"/>
    <cellStyle name="20% - Accent1 10" xfId="165" xr:uid="{00000000-0005-0000-0000-0000A4000000}"/>
    <cellStyle name="20% - Accent1 10 2" xfId="166" xr:uid="{00000000-0005-0000-0000-0000A5000000}"/>
    <cellStyle name="20% - Accent1 11" xfId="167" xr:uid="{00000000-0005-0000-0000-0000A6000000}"/>
    <cellStyle name="20% - Accent1 11 2" xfId="168" xr:uid="{00000000-0005-0000-0000-0000A7000000}"/>
    <cellStyle name="20% - Accent1 12" xfId="169" xr:uid="{00000000-0005-0000-0000-0000A8000000}"/>
    <cellStyle name="20% - Accent1 12 2" xfId="170" xr:uid="{00000000-0005-0000-0000-0000A9000000}"/>
    <cellStyle name="20% - Accent1 13" xfId="171" xr:uid="{00000000-0005-0000-0000-0000AA000000}"/>
    <cellStyle name="20% - Accent1 13 2" xfId="172" xr:uid="{00000000-0005-0000-0000-0000AB000000}"/>
    <cellStyle name="20% - Accent1 14" xfId="173" xr:uid="{00000000-0005-0000-0000-0000AC000000}"/>
    <cellStyle name="20% - Accent1 14 2" xfId="174" xr:uid="{00000000-0005-0000-0000-0000AD000000}"/>
    <cellStyle name="20% - Accent1 15" xfId="175" xr:uid="{00000000-0005-0000-0000-0000AE000000}"/>
    <cellStyle name="20% - Accent1 15 2" xfId="176" xr:uid="{00000000-0005-0000-0000-0000AF000000}"/>
    <cellStyle name="20% - Accent1 16" xfId="177" xr:uid="{00000000-0005-0000-0000-0000B0000000}"/>
    <cellStyle name="20% - Accent1 16 2" xfId="178" xr:uid="{00000000-0005-0000-0000-0000B1000000}"/>
    <cellStyle name="20% - Accent1 17" xfId="179" xr:uid="{00000000-0005-0000-0000-0000B2000000}"/>
    <cellStyle name="20% - Accent1 17 2" xfId="180" xr:uid="{00000000-0005-0000-0000-0000B3000000}"/>
    <cellStyle name="20% - Accent1 18" xfId="181" xr:uid="{00000000-0005-0000-0000-0000B4000000}"/>
    <cellStyle name="20% - Accent1 18 2" xfId="182" xr:uid="{00000000-0005-0000-0000-0000B5000000}"/>
    <cellStyle name="20% - Accent1 19" xfId="183" xr:uid="{00000000-0005-0000-0000-0000B6000000}"/>
    <cellStyle name="20% - Accent1 2" xfId="184" xr:uid="{00000000-0005-0000-0000-0000B7000000}"/>
    <cellStyle name="20% - Accent1 2 10" xfId="185" xr:uid="{00000000-0005-0000-0000-0000B8000000}"/>
    <cellStyle name="20% - Accent1 2 10 2" xfId="186" xr:uid="{00000000-0005-0000-0000-0000B9000000}"/>
    <cellStyle name="20% - Accent1 2 11" xfId="187" xr:uid="{00000000-0005-0000-0000-0000BA000000}"/>
    <cellStyle name="20% - Accent1 2 11 2" xfId="188" xr:uid="{00000000-0005-0000-0000-0000BB000000}"/>
    <cellStyle name="20% - Accent1 2 12" xfId="189" xr:uid="{00000000-0005-0000-0000-0000BC000000}"/>
    <cellStyle name="20% - Accent1 2 12 2" xfId="190" xr:uid="{00000000-0005-0000-0000-0000BD000000}"/>
    <cellStyle name="20% - Accent1 2 13" xfId="191" xr:uid="{00000000-0005-0000-0000-0000BE000000}"/>
    <cellStyle name="20% - Accent1 2 13 2" xfId="192" xr:uid="{00000000-0005-0000-0000-0000BF000000}"/>
    <cellStyle name="20% - Accent1 2 14" xfId="193" xr:uid="{00000000-0005-0000-0000-0000C0000000}"/>
    <cellStyle name="20% - Accent1 2 14 2" xfId="194" xr:uid="{00000000-0005-0000-0000-0000C1000000}"/>
    <cellStyle name="20% - Accent1 2 15" xfId="195" xr:uid="{00000000-0005-0000-0000-0000C2000000}"/>
    <cellStyle name="20% - Accent1 2 15 2" xfId="196" xr:uid="{00000000-0005-0000-0000-0000C3000000}"/>
    <cellStyle name="20% - Accent1 2 16" xfId="197" xr:uid="{00000000-0005-0000-0000-0000C4000000}"/>
    <cellStyle name="20% - Accent1 2 16 2" xfId="198" xr:uid="{00000000-0005-0000-0000-0000C5000000}"/>
    <cellStyle name="20% - Accent1 2 17" xfId="199" xr:uid="{00000000-0005-0000-0000-0000C6000000}"/>
    <cellStyle name="20% - Accent1 2 18" xfId="200" xr:uid="{00000000-0005-0000-0000-0000C7000000}"/>
    <cellStyle name="20% - Accent1 2 2" xfId="201" xr:uid="{00000000-0005-0000-0000-0000C8000000}"/>
    <cellStyle name="20% - Accent1 2 2 2" xfId="202" xr:uid="{00000000-0005-0000-0000-0000C9000000}"/>
    <cellStyle name="20% - Accent1 2 3" xfId="203" xr:uid="{00000000-0005-0000-0000-0000CA000000}"/>
    <cellStyle name="20% - Accent1 2 3 2" xfId="204" xr:uid="{00000000-0005-0000-0000-0000CB000000}"/>
    <cellStyle name="20% - Accent1 2 4" xfId="205" xr:uid="{00000000-0005-0000-0000-0000CC000000}"/>
    <cellStyle name="20% - Accent1 2 4 2" xfId="206" xr:uid="{00000000-0005-0000-0000-0000CD000000}"/>
    <cellStyle name="20% - Accent1 2 5" xfId="207" xr:uid="{00000000-0005-0000-0000-0000CE000000}"/>
    <cellStyle name="20% - Accent1 2 5 2" xfId="208" xr:uid="{00000000-0005-0000-0000-0000CF000000}"/>
    <cellStyle name="20% - Accent1 2 6" xfId="209" xr:uid="{00000000-0005-0000-0000-0000D0000000}"/>
    <cellStyle name="20% - Accent1 2 6 2" xfId="210" xr:uid="{00000000-0005-0000-0000-0000D1000000}"/>
    <cellStyle name="20% - Accent1 2 7" xfId="211" xr:uid="{00000000-0005-0000-0000-0000D2000000}"/>
    <cellStyle name="20% - Accent1 2 7 2" xfId="212" xr:uid="{00000000-0005-0000-0000-0000D3000000}"/>
    <cellStyle name="20% - Accent1 2 8" xfId="213" xr:uid="{00000000-0005-0000-0000-0000D4000000}"/>
    <cellStyle name="20% - Accent1 2 8 2" xfId="214" xr:uid="{00000000-0005-0000-0000-0000D5000000}"/>
    <cellStyle name="20% - Accent1 2 9" xfId="215" xr:uid="{00000000-0005-0000-0000-0000D6000000}"/>
    <cellStyle name="20% - Accent1 2 9 2" xfId="216" xr:uid="{00000000-0005-0000-0000-0000D7000000}"/>
    <cellStyle name="20% - Accent1 3" xfId="217" xr:uid="{00000000-0005-0000-0000-0000D8000000}"/>
    <cellStyle name="20% - Accent1 3 10" xfId="218" xr:uid="{00000000-0005-0000-0000-0000D9000000}"/>
    <cellStyle name="20% - Accent1 3 10 2" xfId="219" xr:uid="{00000000-0005-0000-0000-0000DA000000}"/>
    <cellStyle name="20% - Accent1 3 11" xfId="220" xr:uid="{00000000-0005-0000-0000-0000DB000000}"/>
    <cellStyle name="20% - Accent1 3 11 2" xfId="221" xr:uid="{00000000-0005-0000-0000-0000DC000000}"/>
    <cellStyle name="20% - Accent1 3 12" xfId="222" xr:uid="{00000000-0005-0000-0000-0000DD000000}"/>
    <cellStyle name="20% - Accent1 3 12 2" xfId="223" xr:uid="{00000000-0005-0000-0000-0000DE000000}"/>
    <cellStyle name="20% - Accent1 3 13" xfId="224" xr:uid="{00000000-0005-0000-0000-0000DF000000}"/>
    <cellStyle name="20% - Accent1 3 13 2" xfId="225" xr:uid="{00000000-0005-0000-0000-0000E0000000}"/>
    <cellStyle name="20% - Accent1 3 14" xfId="226" xr:uid="{00000000-0005-0000-0000-0000E1000000}"/>
    <cellStyle name="20% - Accent1 3 14 2" xfId="227" xr:uid="{00000000-0005-0000-0000-0000E2000000}"/>
    <cellStyle name="20% - Accent1 3 15" xfId="228" xr:uid="{00000000-0005-0000-0000-0000E3000000}"/>
    <cellStyle name="20% - Accent1 3 15 2" xfId="229" xr:uid="{00000000-0005-0000-0000-0000E4000000}"/>
    <cellStyle name="20% - Accent1 3 16" xfId="230" xr:uid="{00000000-0005-0000-0000-0000E5000000}"/>
    <cellStyle name="20% - Accent1 3 17" xfId="231" xr:uid="{00000000-0005-0000-0000-0000E6000000}"/>
    <cellStyle name="20% - Accent1 3 2" xfId="232" xr:uid="{00000000-0005-0000-0000-0000E7000000}"/>
    <cellStyle name="20% - Accent1 3 2 2" xfId="233" xr:uid="{00000000-0005-0000-0000-0000E8000000}"/>
    <cellStyle name="20% - Accent1 3 3" xfId="234" xr:uid="{00000000-0005-0000-0000-0000E9000000}"/>
    <cellStyle name="20% - Accent1 3 3 2" xfId="235" xr:uid="{00000000-0005-0000-0000-0000EA000000}"/>
    <cellStyle name="20% - Accent1 3 4" xfId="236" xr:uid="{00000000-0005-0000-0000-0000EB000000}"/>
    <cellStyle name="20% - Accent1 3 4 2" xfId="237" xr:uid="{00000000-0005-0000-0000-0000EC000000}"/>
    <cellStyle name="20% - Accent1 3 5" xfId="238" xr:uid="{00000000-0005-0000-0000-0000ED000000}"/>
    <cellStyle name="20% - Accent1 3 5 2" xfId="239" xr:uid="{00000000-0005-0000-0000-0000EE000000}"/>
    <cellStyle name="20% - Accent1 3 6" xfId="240" xr:uid="{00000000-0005-0000-0000-0000EF000000}"/>
    <cellStyle name="20% - Accent1 3 6 2" xfId="241" xr:uid="{00000000-0005-0000-0000-0000F0000000}"/>
    <cellStyle name="20% - Accent1 3 7" xfId="242" xr:uid="{00000000-0005-0000-0000-0000F1000000}"/>
    <cellStyle name="20% - Accent1 3 7 2" xfId="243" xr:uid="{00000000-0005-0000-0000-0000F2000000}"/>
    <cellStyle name="20% - Accent1 3 8" xfId="244" xr:uid="{00000000-0005-0000-0000-0000F3000000}"/>
    <cellStyle name="20% - Accent1 3 8 2" xfId="245" xr:uid="{00000000-0005-0000-0000-0000F4000000}"/>
    <cellStyle name="20% - Accent1 3 9" xfId="246" xr:uid="{00000000-0005-0000-0000-0000F5000000}"/>
    <cellStyle name="20% - Accent1 3 9 2" xfId="247" xr:uid="{00000000-0005-0000-0000-0000F6000000}"/>
    <cellStyle name="20% - Accent1 4" xfId="248" xr:uid="{00000000-0005-0000-0000-0000F7000000}"/>
    <cellStyle name="20% - Accent1 4 2" xfId="249" xr:uid="{00000000-0005-0000-0000-0000F8000000}"/>
    <cellStyle name="20% - Accent1 5" xfId="250" xr:uid="{00000000-0005-0000-0000-0000F9000000}"/>
    <cellStyle name="20% - Accent1 5 2" xfId="251" xr:uid="{00000000-0005-0000-0000-0000FA000000}"/>
    <cellStyle name="20% - Accent1 6" xfId="252" xr:uid="{00000000-0005-0000-0000-0000FB000000}"/>
    <cellStyle name="20% - Accent1 6 2" xfId="253" xr:uid="{00000000-0005-0000-0000-0000FC000000}"/>
    <cellStyle name="20% - Accent1 7" xfId="254" xr:uid="{00000000-0005-0000-0000-0000FD000000}"/>
    <cellStyle name="20% - Accent1 7 2" xfId="255" xr:uid="{00000000-0005-0000-0000-0000FE000000}"/>
    <cellStyle name="20% - Accent1 8" xfId="256" xr:uid="{00000000-0005-0000-0000-0000FF000000}"/>
    <cellStyle name="20% - Accent1 8 2" xfId="257" xr:uid="{00000000-0005-0000-0000-000000010000}"/>
    <cellStyle name="20% - Accent1 9" xfId="258" xr:uid="{00000000-0005-0000-0000-000001010000}"/>
    <cellStyle name="20% - Accent1 9 2" xfId="259" xr:uid="{00000000-0005-0000-0000-000002010000}"/>
    <cellStyle name="20% - Accent2 10" xfId="260" xr:uid="{00000000-0005-0000-0000-000003010000}"/>
    <cellStyle name="20% - Accent2 10 2" xfId="261" xr:uid="{00000000-0005-0000-0000-000004010000}"/>
    <cellStyle name="20% - Accent2 11" xfId="262" xr:uid="{00000000-0005-0000-0000-000005010000}"/>
    <cellStyle name="20% - Accent2 11 2" xfId="263" xr:uid="{00000000-0005-0000-0000-000006010000}"/>
    <cellStyle name="20% - Accent2 12" xfId="264" xr:uid="{00000000-0005-0000-0000-000007010000}"/>
    <cellStyle name="20% - Accent2 12 2" xfId="265" xr:uid="{00000000-0005-0000-0000-000008010000}"/>
    <cellStyle name="20% - Accent2 13" xfId="266" xr:uid="{00000000-0005-0000-0000-000009010000}"/>
    <cellStyle name="20% - Accent2 13 2" xfId="267" xr:uid="{00000000-0005-0000-0000-00000A010000}"/>
    <cellStyle name="20% - Accent2 14" xfId="268" xr:uid="{00000000-0005-0000-0000-00000B010000}"/>
    <cellStyle name="20% - Accent2 14 2" xfId="269" xr:uid="{00000000-0005-0000-0000-00000C010000}"/>
    <cellStyle name="20% - Accent2 15" xfId="270" xr:uid="{00000000-0005-0000-0000-00000D010000}"/>
    <cellStyle name="20% - Accent2 15 2" xfId="271" xr:uid="{00000000-0005-0000-0000-00000E010000}"/>
    <cellStyle name="20% - Accent2 16" xfId="272" xr:uid="{00000000-0005-0000-0000-00000F010000}"/>
    <cellStyle name="20% - Accent2 16 2" xfId="273" xr:uid="{00000000-0005-0000-0000-000010010000}"/>
    <cellStyle name="20% - Accent2 17" xfId="274" xr:uid="{00000000-0005-0000-0000-000011010000}"/>
    <cellStyle name="20% - Accent2 17 2" xfId="275" xr:uid="{00000000-0005-0000-0000-000012010000}"/>
    <cellStyle name="20% - Accent2 18" xfId="276" xr:uid="{00000000-0005-0000-0000-000013010000}"/>
    <cellStyle name="20% - Accent2 18 2" xfId="277" xr:uid="{00000000-0005-0000-0000-000014010000}"/>
    <cellStyle name="20% - Accent2 19" xfId="278" xr:uid="{00000000-0005-0000-0000-000015010000}"/>
    <cellStyle name="20% - Accent2 2" xfId="279" xr:uid="{00000000-0005-0000-0000-000016010000}"/>
    <cellStyle name="20% - Accent2 2 10" xfId="280" xr:uid="{00000000-0005-0000-0000-000017010000}"/>
    <cellStyle name="20% - Accent2 2 10 2" xfId="281" xr:uid="{00000000-0005-0000-0000-000018010000}"/>
    <cellStyle name="20% - Accent2 2 11" xfId="282" xr:uid="{00000000-0005-0000-0000-000019010000}"/>
    <cellStyle name="20% - Accent2 2 11 2" xfId="283" xr:uid="{00000000-0005-0000-0000-00001A010000}"/>
    <cellStyle name="20% - Accent2 2 12" xfId="284" xr:uid="{00000000-0005-0000-0000-00001B010000}"/>
    <cellStyle name="20% - Accent2 2 12 2" xfId="285" xr:uid="{00000000-0005-0000-0000-00001C010000}"/>
    <cellStyle name="20% - Accent2 2 13" xfId="286" xr:uid="{00000000-0005-0000-0000-00001D010000}"/>
    <cellStyle name="20% - Accent2 2 13 2" xfId="287" xr:uid="{00000000-0005-0000-0000-00001E010000}"/>
    <cellStyle name="20% - Accent2 2 14" xfId="288" xr:uid="{00000000-0005-0000-0000-00001F010000}"/>
    <cellStyle name="20% - Accent2 2 14 2" xfId="289" xr:uid="{00000000-0005-0000-0000-000020010000}"/>
    <cellStyle name="20% - Accent2 2 15" xfId="290" xr:uid="{00000000-0005-0000-0000-000021010000}"/>
    <cellStyle name="20% - Accent2 2 15 2" xfId="291" xr:uid="{00000000-0005-0000-0000-000022010000}"/>
    <cellStyle name="20% - Accent2 2 16" xfId="292" xr:uid="{00000000-0005-0000-0000-000023010000}"/>
    <cellStyle name="20% - Accent2 2 16 2" xfId="293" xr:uid="{00000000-0005-0000-0000-000024010000}"/>
    <cellStyle name="20% - Accent2 2 17" xfId="294" xr:uid="{00000000-0005-0000-0000-000025010000}"/>
    <cellStyle name="20% - Accent2 2 18" xfId="295" xr:uid="{00000000-0005-0000-0000-000026010000}"/>
    <cellStyle name="20% - Accent2 2 2" xfId="296" xr:uid="{00000000-0005-0000-0000-000027010000}"/>
    <cellStyle name="20% - Accent2 2 2 2" xfId="297" xr:uid="{00000000-0005-0000-0000-000028010000}"/>
    <cellStyle name="20% - Accent2 2 3" xfId="298" xr:uid="{00000000-0005-0000-0000-000029010000}"/>
    <cellStyle name="20% - Accent2 2 3 2" xfId="299" xr:uid="{00000000-0005-0000-0000-00002A010000}"/>
    <cellStyle name="20% - Accent2 2 4" xfId="300" xr:uid="{00000000-0005-0000-0000-00002B010000}"/>
    <cellStyle name="20% - Accent2 2 4 2" xfId="301" xr:uid="{00000000-0005-0000-0000-00002C010000}"/>
    <cellStyle name="20% - Accent2 2 5" xfId="302" xr:uid="{00000000-0005-0000-0000-00002D010000}"/>
    <cellStyle name="20% - Accent2 2 5 2" xfId="303" xr:uid="{00000000-0005-0000-0000-00002E010000}"/>
    <cellStyle name="20% - Accent2 2 6" xfId="304" xr:uid="{00000000-0005-0000-0000-00002F010000}"/>
    <cellStyle name="20% - Accent2 2 6 2" xfId="305" xr:uid="{00000000-0005-0000-0000-000030010000}"/>
    <cellStyle name="20% - Accent2 2 7" xfId="306" xr:uid="{00000000-0005-0000-0000-000031010000}"/>
    <cellStyle name="20% - Accent2 2 7 2" xfId="307" xr:uid="{00000000-0005-0000-0000-000032010000}"/>
    <cellStyle name="20% - Accent2 2 8" xfId="308" xr:uid="{00000000-0005-0000-0000-000033010000}"/>
    <cellStyle name="20% - Accent2 2 8 2" xfId="309" xr:uid="{00000000-0005-0000-0000-000034010000}"/>
    <cellStyle name="20% - Accent2 2 9" xfId="310" xr:uid="{00000000-0005-0000-0000-000035010000}"/>
    <cellStyle name="20% - Accent2 2 9 2" xfId="311" xr:uid="{00000000-0005-0000-0000-000036010000}"/>
    <cellStyle name="20% - Accent2 3" xfId="312" xr:uid="{00000000-0005-0000-0000-000037010000}"/>
    <cellStyle name="20% - Accent2 3 10" xfId="313" xr:uid="{00000000-0005-0000-0000-000038010000}"/>
    <cellStyle name="20% - Accent2 3 10 2" xfId="314" xr:uid="{00000000-0005-0000-0000-000039010000}"/>
    <cellStyle name="20% - Accent2 3 11" xfId="315" xr:uid="{00000000-0005-0000-0000-00003A010000}"/>
    <cellStyle name="20% - Accent2 3 11 2" xfId="316" xr:uid="{00000000-0005-0000-0000-00003B010000}"/>
    <cellStyle name="20% - Accent2 3 12" xfId="317" xr:uid="{00000000-0005-0000-0000-00003C010000}"/>
    <cellStyle name="20% - Accent2 3 12 2" xfId="318" xr:uid="{00000000-0005-0000-0000-00003D010000}"/>
    <cellStyle name="20% - Accent2 3 13" xfId="319" xr:uid="{00000000-0005-0000-0000-00003E010000}"/>
    <cellStyle name="20% - Accent2 3 13 2" xfId="320" xr:uid="{00000000-0005-0000-0000-00003F010000}"/>
    <cellStyle name="20% - Accent2 3 14" xfId="321" xr:uid="{00000000-0005-0000-0000-000040010000}"/>
    <cellStyle name="20% - Accent2 3 14 2" xfId="322" xr:uid="{00000000-0005-0000-0000-000041010000}"/>
    <cellStyle name="20% - Accent2 3 15" xfId="323" xr:uid="{00000000-0005-0000-0000-000042010000}"/>
    <cellStyle name="20% - Accent2 3 15 2" xfId="324" xr:uid="{00000000-0005-0000-0000-000043010000}"/>
    <cellStyle name="20% - Accent2 3 16" xfId="325" xr:uid="{00000000-0005-0000-0000-000044010000}"/>
    <cellStyle name="20% - Accent2 3 17" xfId="326" xr:uid="{00000000-0005-0000-0000-000045010000}"/>
    <cellStyle name="20% - Accent2 3 2" xfId="327" xr:uid="{00000000-0005-0000-0000-000046010000}"/>
    <cellStyle name="20% - Accent2 3 2 2" xfId="328" xr:uid="{00000000-0005-0000-0000-000047010000}"/>
    <cellStyle name="20% - Accent2 3 3" xfId="329" xr:uid="{00000000-0005-0000-0000-000048010000}"/>
    <cellStyle name="20% - Accent2 3 3 2" xfId="330" xr:uid="{00000000-0005-0000-0000-000049010000}"/>
    <cellStyle name="20% - Accent2 3 4" xfId="331" xr:uid="{00000000-0005-0000-0000-00004A010000}"/>
    <cellStyle name="20% - Accent2 3 4 2" xfId="332" xr:uid="{00000000-0005-0000-0000-00004B010000}"/>
    <cellStyle name="20% - Accent2 3 5" xfId="333" xr:uid="{00000000-0005-0000-0000-00004C010000}"/>
    <cellStyle name="20% - Accent2 3 5 2" xfId="334" xr:uid="{00000000-0005-0000-0000-00004D010000}"/>
    <cellStyle name="20% - Accent2 3 6" xfId="335" xr:uid="{00000000-0005-0000-0000-00004E010000}"/>
    <cellStyle name="20% - Accent2 3 6 2" xfId="336" xr:uid="{00000000-0005-0000-0000-00004F010000}"/>
    <cellStyle name="20% - Accent2 3 7" xfId="337" xr:uid="{00000000-0005-0000-0000-000050010000}"/>
    <cellStyle name="20% - Accent2 3 7 2" xfId="338" xr:uid="{00000000-0005-0000-0000-000051010000}"/>
    <cellStyle name="20% - Accent2 3 8" xfId="339" xr:uid="{00000000-0005-0000-0000-000052010000}"/>
    <cellStyle name="20% - Accent2 3 8 2" xfId="340" xr:uid="{00000000-0005-0000-0000-000053010000}"/>
    <cellStyle name="20% - Accent2 3 9" xfId="341" xr:uid="{00000000-0005-0000-0000-000054010000}"/>
    <cellStyle name="20% - Accent2 3 9 2" xfId="342" xr:uid="{00000000-0005-0000-0000-000055010000}"/>
    <cellStyle name="20% - Accent2 4" xfId="343" xr:uid="{00000000-0005-0000-0000-000056010000}"/>
    <cellStyle name="20% - Accent2 4 2" xfId="344" xr:uid="{00000000-0005-0000-0000-000057010000}"/>
    <cellStyle name="20% - Accent2 5" xfId="345" xr:uid="{00000000-0005-0000-0000-000058010000}"/>
    <cellStyle name="20% - Accent2 5 2" xfId="346" xr:uid="{00000000-0005-0000-0000-000059010000}"/>
    <cellStyle name="20% - Accent2 6" xfId="347" xr:uid="{00000000-0005-0000-0000-00005A010000}"/>
    <cellStyle name="20% - Accent2 6 2" xfId="348" xr:uid="{00000000-0005-0000-0000-00005B010000}"/>
    <cellStyle name="20% - Accent2 7" xfId="349" xr:uid="{00000000-0005-0000-0000-00005C010000}"/>
    <cellStyle name="20% - Accent2 7 2" xfId="350" xr:uid="{00000000-0005-0000-0000-00005D010000}"/>
    <cellStyle name="20% - Accent2 8" xfId="351" xr:uid="{00000000-0005-0000-0000-00005E010000}"/>
    <cellStyle name="20% - Accent2 8 2" xfId="352" xr:uid="{00000000-0005-0000-0000-00005F010000}"/>
    <cellStyle name="20% - Accent2 9" xfId="353" xr:uid="{00000000-0005-0000-0000-000060010000}"/>
    <cellStyle name="20% - Accent2 9 2" xfId="354" xr:uid="{00000000-0005-0000-0000-000061010000}"/>
    <cellStyle name="20% - Accent3 10" xfId="355" xr:uid="{00000000-0005-0000-0000-000062010000}"/>
    <cellStyle name="20% - Accent3 10 2" xfId="356" xr:uid="{00000000-0005-0000-0000-000063010000}"/>
    <cellStyle name="20% - Accent3 11" xfId="357" xr:uid="{00000000-0005-0000-0000-000064010000}"/>
    <cellStyle name="20% - Accent3 11 2" xfId="358" xr:uid="{00000000-0005-0000-0000-000065010000}"/>
    <cellStyle name="20% - Accent3 12" xfId="359" xr:uid="{00000000-0005-0000-0000-000066010000}"/>
    <cellStyle name="20% - Accent3 12 2" xfId="360" xr:uid="{00000000-0005-0000-0000-000067010000}"/>
    <cellStyle name="20% - Accent3 13" xfId="361" xr:uid="{00000000-0005-0000-0000-000068010000}"/>
    <cellStyle name="20% - Accent3 13 2" xfId="362" xr:uid="{00000000-0005-0000-0000-000069010000}"/>
    <cellStyle name="20% - Accent3 14" xfId="363" xr:uid="{00000000-0005-0000-0000-00006A010000}"/>
    <cellStyle name="20% - Accent3 14 2" xfId="364" xr:uid="{00000000-0005-0000-0000-00006B010000}"/>
    <cellStyle name="20% - Accent3 15" xfId="365" xr:uid="{00000000-0005-0000-0000-00006C010000}"/>
    <cellStyle name="20% - Accent3 15 2" xfId="366" xr:uid="{00000000-0005-0000-0000-00006D010000}"/>
    <cellStyle name="20% - Accent3 16" xfId="367" xr:uid="{00000000-0005-0000-0000-00006E010000}"/>
    <cellStyle name="20% - Accent3 16 2" xfId="368" xr:uid="{00000000-0005-0000-0000-00006F010000}"/>
    <cellStyle name="20% - Accent3 17" xfId="369" xr:uid="{00000000-0005-0000-0000-000070010000}"/>
    <cellStyle name="20% - Accent3 17 2" xfId="370" xr:uid="{00000000-0005-0000-0000-000071010000}"/>
    <cellStyle name="20% - Accent3 18" xfId="371" xr:uid="{00000000-0005-0000-0000-000072010000}"/>
    <cellStyle name="20% - Accent3 18 2" xfId="372" xr:uid="{00000000-0005-0000-0000-000073010000}"/>
    <cellStyle name="20% - Accent3 19" xfId="373" xr:uid="{00000000-0005-0000-0000-000074010000}"/>
    <cellStyle name="20% - Accent3 2" xfId="374" xr:uid="{00000000-0005-0000-0000-000075010000}"/>
    <cellStyle name="20% - Accent3 2 10" xfId="375" xr:uid="{00000000-0005-0000-0000-000076010000}"/>
    <cellStyle name="20% - Accent3 2 10 2" xfId="376" xr:uid="{00000000-0005-0000-0000-000077010000}"/>
    <cellStyle name="20% - Accent3 2 11" xfId="377" xr:uid="{00000000-0005-0000-0000-000078010000}"/>
    <cellStyle name="20% - Accent3 2 11 2" xfId="378" xr:uid="{00000000-0005-0000-0000-000079010000}"/>
    <cellStyle name="20% - Accent3 2 12" xfId="379" xr:uid="{00000000-0005-0000-0000-00007A010000}"/>
    <cellStyle name="20% - Accent3 2 12 2" xfId="380" xr:uid="{00000000-0005-0000-0000-00007B010000}"/>
    <cellStyle name="20% - Accent3 2 13" xfId="381" xr:uid="{00000000-0005-0000-0000-00007C010000}"/>
    <cellStyle name="20% - Accent3 2 13 2" xfId="382" xr:uid="{00000000-0005-0000-0000-00007D010000}"/>
    <cellStyle name="20% - Accent3 2 14" xfId="383" xr:uid="{00000000-0005-0000-0000-00007E010000}"/>
    <cellStyle name="20% - Accent3 2 14 2" xfId="384" xr:uid="{00000000-0005-0000-0000-00007F010000}"/>
    <cellStyle name="20% - Accent3 2 15" xfId="385" xr:uid="{00000000-0005-0000-0000-000080010000}"/>
    <cellStyle name="20% - Accent3 2 15 2" xfId="386" xr:uid="{00000000-0005-0000-0000-000081010000}"/>
    <cellStyle name="20% - Accent3 2 16" xfId="387" xr:uid="{00000000-0005-0000-0000-000082010000}"/>
    <cellStyle name="20% - Accent3 2 16 2" xfId="388" xr:uid="{00000000-0005-0000-0000-000083010000}"/>
    <cellStyle name="20% - Accent3 2 17" xfId="389" xr:uid="{00000000-0005-0000-0000-000084010000}"/>
    <cellStyle name="20% - Accent3 2 18" xfId="390" xr:uid="{00000000-0005-0000-0000-000085010000}"/>
    <cellStyle name="20% - Accent3 2 2" xfId="391" xr:uid="{00000000-0005-0000-0000-000086010000}"/>
    <cellStyle name="20% - Accent3 2 2 2" xfId="392" xr:uid="{00000000-0005-0000-0000-000087010000}"/>
    <cellStyle name="20% - Accent3 2 3" xfId="393" xr:uid="{00000000-0005-0000-0000-000088010000}"/>
    <cellStyle name="20% - Accent3 2 3 2" xfId="394" xr:uid="{00000000-0005-0000-0000-000089010000}"/>
    <cellStyle name="20% - Accent3 2 4" xfId="395" xr:uid="{00000000-0005-0000-0000-00008A010000}"/>
    <cellStyle name="20% - Accent3 2 4 2" xfId="396" xr:uid="{00000000-0005-0000-0000-00008B010000}"/>
    <cellStyle name="20% - Accent3 2 5" xfId="397" xr:uid="{00000000-0005-0000-0000-00008C010000}"/>
    <cellStyle name="20% - Accent3 2 5 2" xfId="398" xr:uid="{00000000-0005-0000-0000-00008D010000}"/>
    <cellStyle name="20% - Accent3 2 6" xfId="399" xr:uid="{00000000-0005-0000-0000-00008E010000}"/>
    <cellStyle name="20% - Accent3 2 6 2" xfId="400" xr:uid="{00000000-0005-0000-0000-00008F010000}"/>
    <cellStyle name="20% - Accent3 2 7" xfId="401" xr:uid="{00000000-0005-0000-0000-000090010000}"/>
    <cellStyle name="20% - Accent3 2 7 2" xfId="402" xr:uid="{00000000-0005-0000-0000-000091010000}"/>
    <cellStyle name="20% - Accent3 2 8" xfId="403" xr:uid="{00000000-0005-0000-0000-000092010000}"/>
    <cellStyle name="20% - Accent3 2 8 2" xfId="404" xr:uid="{00000000-0005-0000-0000-000093010000}"/>
    <cellStyle name="20% - Accent3 2 9" xfId="405" xr:uid="{00000000-0005-0000-0000-000094010000}"/>
    <cellStyle name="20% - Accent3 2 9 2" xfId="406" xr:uid="{00000000-0005-0000-0000-000095010000}"/>
    <cellStyle name="20% - Accent3 3" xfId="407" xr:uid="{00000000-0005-0000-0000-000096010000}"/>
    <cellStyle name="20% - Accent3 3 10" xfId="408" xr:uid="{00000000-0005-0000-0000-000097010000}"/>
    <cellStyle name="20% - Accent3 3 10 2" xfId="409" xr:uid="{00000000-0005-0000-0000-000098010000}"/>
    <cellStyle name="20% - Accent3 3 11" xfId="410" xr:uid="{00000000-0005-0000-0000-000099010000}"/>
    <cellStyle name="20% - Accent3 3 11 2" xfId="411" xr:uid="{00000000-0005-0000-0000-00009A010000}"/>
    <cellStyle name="20% - Accent3 3 12" xfId="412" xr:uid="{00000000-0005-0000-0000-00009B010000}"/>
    <cellStyle name="20% - Accent3 3 12 2" xfId="413" xr:uid="{00000000-0005-0000-0000-00009C010000}"/>
    <cellStyle name="20% - Accent3 3 13" xfId="414" xr:uid="{00000000-0005-0000-0000-00009D010000}"/>
    <cellStyle name="20% - Accent3 3 13 2" xfId="415" xr:uid="{00000000-0005-0000-0000-00009E010000}"/>
    <cellStyle name="20% - Accent3 3 14" xfId="416" xr:uid="{00000000-0005-0000-0000-00009F010000}"/>
    <cellStyle name="20% - Accent3 3 14 2" xfId="417" xr:uid="{00000000-0005-0000-0000-0000A0010000}"/>
    <cellStyle name="20% - Accent3 3 15" xfId="418" xr:uid="{00000000-0005-0000-0000-0000A1010000}"/>
    <cellStyle name="20% - Accent3 3 15 2" xfId="419" xr:uid="{00000000-0005-0000-0000-0000A2010000}"/>
    <cellStyle name="20% - Accent3 3 16" xfId="420" xr:uid="{00000000-0005-0000-0000-0000A3010000}"/>
    <cellStyle name="20% - Accent3 3 17" xfId="421" xr:uid="{00000000-0005-0000-0000-0000A4010000}"/>
    <cellStyle name="20% - Accent3 3 2" xfId="422" xr:uid="{00000000-0005-0000-0000-0000A5010000}"/>
    <cellStyle name="20% - Accent3 3 2 2" xfId="423" xr:uid="{00000000-0005-0000-0000-0000A6010000}"/>
    <cellStyle name="20% - Accent3 3 3" xfId="424" xr:uid="{00000000-0005-0000-0000-0000A7010000}"/>
    <cellStyle name="20% - Accent3 3 3 2" xfId="425" xr:uid="{00000000-0005-0000-0000-0000A8010000}"/>
    <cellStyle name="20% - Accent3 3 4" xfId="426" xr:uid="{00000000-0005-0000-0000-0000A9010000}"/>
    <cellStyle name="20% - Accent3 3 4 2" xfId="427" xr:uid="{00000000-0005-0000-0000-0000AA010000}"/>
    <cellStyle name="20% - Accent3 3 5" xfId="428" xr:uid="{00000000-0005-0000-0000-0000AB010000}"/>
    <cellStyle name="20% - Accent3 3 5 2" xfId="429" xr:uid="{00000000-0005-0000-0000-0000AC010000}"/>
    <cellStyle name="20% - Accent3 3 6" xfId="430" xr:uid="{00000000-0005-0000-0000-0000AD010000}"/>
    <cellStyle name="20% - Accent3 3 6 2" xfId="431" xr:uid="{00000000-0005-0000-0000-0000AE010000}"/>
    <cellStyle name="20% - Accent3 3 7" xfId="432" xr:uid="{00000000-0005-0000-0000-0000AF010000}"/>
    <cellStyle name="20% - Accent3 3 7 2" xfId="433" xr:uid="{00000000-0005-0000-0000-0000B0010000}"/>
    <cellStyle name="20% - Accent3 3 8" xfId="434" xr:uid="{00000000-0005-0000-0000-0000B1010000}"/>
    <cellStyle name="20% - Accent3 3 8 2" xfId="435" xr:uid="{00000000-0005-0000-0000-0000B2010000}"/>
    <cellStyle name="20% - Accent3 3 9" xfId="436" xr:uid="{00000000-0005-0000-0000-0000B3010000}"/>
    <cellStyle name="20% - Accent3 3 9 2" xfId="437" xr:uid="{00000000-0005-0000-0000-0000B4010000}"/>
    <cellStyle name="20% - Accent3 4" xfId="438" xr:uid="{00000000-0005-0000-0000-0000B5010000}"/>
    <cellStyle name="20% - Accent3 4 2" xfId="439" xr:uid="{00000000-0005-0000-0000-0000B6010000}"/>
    <cellStyle name="20% - Accent3 5" xfId="440" xr:uid="{00000000-0005-0000-0000-0000B7010000}"/>
    <cellStyle name="20% - Accent3 5 2" xfId="441" xr:uid="{00000000-0005-0000-0000-0000B8010000}"/>
    <cellStyle name="20% - Accent3 6" xfId="442" xr:uid="{00000000-0005-0000-0000-0000B9010000}"/>
    <cellStyle name="20% - Accent3 6 2" xfId="443" xr:uid="{00000000-0005-0000-0000-0000BA010000}"/>
    <cellStyle name="20% - Accent3 7" xfId="444" xr:uid="{00000000-0005-0000-0000-0000BB010000}"/>
    <cellStyle name="20% - Accent3 7 2" xfId="445" xr:uid="{00000000-0005-0000-0000-0000BC010000}"/>
    <cellStyle name="20% - Accent3 8" xfId="446" xr:uid="{00000000-0005-0000-0000-0000BD010000}"/>
    <cellStyle name="20% - Accent3 8 2" xfId="447" xr:uid="{00000000-0005-0000-0000-0000BE010000}"/>
    <cellStyle name="20% - Accent3 9" xfId="448" xr:uid="{00000000-0005-0000-0000-0000BF010000}"/>
    <cellStyle name="20% - Accent3 9 2" xfId="449" xr:uid="{00000000-0005-0000-0000-0000C0010000}"/>
    <cellStyle name="20% - Accent4 10" xfId="450" xr:uid="{00000000-0005-0000-0000-0000C1010000}"/>
    <cellStyle name="20% - Accent4 10 2" xfId="451" xr:uid="{00000000-0005-0000-0000-0000C2010000}"/>
    <cellStyle name="20% - Accent4 11" xfId="452" xr:uid="{00000000-0005-0000-0000-0000C3010000}"/>
    <cellStyle name="20% - Accent4 11 2" xfId="453" xr:uid="{00000000-0005-0000-0000-0000C4010000}"/>
    <cellStyle name="20% - Accent4 12" xfId="454" xr:uid="{00000000-0005-0000-0000-0000C5010000}"/>
    <cellStyle name="20% - Accent4 12 2" xfId="455" xr:uid="{00000000-0005-0000-0000-0000C6010000}"/>
    <cellStyle name="20% - Accent4 13" xfId="456" xr:uid="{00000000-0005-0000-0000-0000C7010000}"/>
    <cellStyle name="20% - Accent4 13 2" xfId="457" xr:uid="{00000000-0005-0000-0000-0000C8010000}"/>
    <cellStyle name="20% - Accent4 14" xfId="458" xr:uid="{00000000-0005-0000-0000-0000C9010000}"/>
    <cellStyle name="20% - Accent4 14 2" xfId="459" xr:uid="{00000000-0005-0000-0000-0000CA010000}"/>
    <cellStyle name="20% - Accent4 15" xfId="460" xr:uid="{00000000-0005-0000-0000-0000CB010000}"/>
    <cellStyle name="20% - Accent4 15 2" xfId="461" xr:uid="{00000000-0005-0000-0000-0000CC010000}"/>
    <cellStyle name="20% - Accent4 16" xfId="462" xr:uid="{00000000-0005-0000-0000-0000CD010000}"/>
    <cellStyle name="20% - Accent4 16 2" xfId="463" xr:uid="{00000000-0005-0000-0000-0000CE010000}"/>
    <cellStyle name="20% - Accent4 17" xfId="464" xr:uid="{00000000-0005-0000-0000-0000CF010000}"/>
    <cellStyle name="20% - Accent4 17 2" xfId="465" xr:uid="{00000000-0005-0000-0000-0000D0010000}"/>
    <cellStyle name="20% - Accent4 18" xfId="466" xr:uid="{00000000-0005-0000-0000-0000D1010000}"/>
    <cellStyle name="20% - Accent4 18 2" xfId="467" xr:uid="{00000000-0005-0000-0000-0000D2010000}"/>
    <cellStyle name="20% - Accent4 19" xfId="468" xr:uid="{00000000-0005-0000-0000-0000D3010000}"/>
    <cellStyle name="20% - Accent4 2" xfId="469" xr:uid="{00000000-0005-0000-0000-0000D4010000}"/>
    <cellStyle name="20% - Accent4 2 10" xfId="470" xr:uid="{00000000-0005-0000-0000-0000D5010000}"/>
    <cellStyle name="20% - Accent4 2 10 2" xfId="471" xr:uid="{00000000-0005-0000-0000-0000D6010000}"/>
    <cellStyle name="20% - Accent4 2 11" xfId="472" xr:uid="{00000000-0005-0000-0000-0000D7010000}"/>
    <cellStyle name="20% - Accent4 2 11 2" xfId="473" xr:uid="{00000000-0005-0000-0000-0000D8010000}"/>
    <cellStyle name="20% - Accent4 2 12" xfId="474" xr:uid="{00000000-0005-0000-0000-0000D9010000}"/>
    <cellStyle name="20% - Accent4 2 12 2" xfId="475" xr:uid="{00000000-0005-0000-0000-0000DA010000}"/>
    <cellStyle name="20% - Accent4 2 13" xfId="476" xr:uid="{00000000-0005-0000-0000-0000DB010000}"/>
    <cellStyle name="20% - Accent4 2 13 2" xfId="477" xr:uid="{00000000-0005-0000-0000-0000DC010000}"/>
    <cellStyle name="20% - Accent4 2 14" xfId="478" xr:uid="{00000000-0005-0000-0000-0000DD010000}"/>
    <cellStyle name="20% - Accent4 2 14 2" xfId="479" xr:uid="{00000000-0005-0000-0000-0000DE010000}"/>
    <cellStyle name="20% - Accent4 2 15" xfId="480" xr:uid="{00000000-0005-0000-0000-0000DF010000}"/>
    <cellStyle name="20% - Accent4 2 15 2" xfId="481" xr:uid="{00000000-0005-0000-0000-0000E0010000}"/>
    <cellStyle name="20% - Accent4 2 16" xfId="482" xr:uid="{00000000-0005-0000-0000-0000E1010000}"/>
    <cellStyle name="20% - Accent4 2 16 2" xfId="483" xr:uid="{00000000-0005-0000-0000-0000E2010000}"/>
    <cellStyle name="20% - Accent4 2 17" xfId="484" xr:uid="{00000000-0005-0000-0000-0000E3010000}"/>
    <cellStyle name="20% - Accent4 2 18" xfId="485" xr:uid="{00000000-0005-0000-0000-0000E4010000}"/>
    <cellStyle name="20% - Accent4 2 2" xfId="486" xr:uid="{00000000-0005-0000-0000-0000E5010000}"/>
    <cellStyle name="20% - Accent4 2 2 2" xfId="487" xr:uid="{00000000-0005-0000-0000-0000E6010000}"/>
    <cellStyle name="20% - Accent4 2 3" xfId="488" xr:uid="{00000000-0005-0000-0000-0000E7010000}"/>
    <cellStyle name="20% - Accent4 2 3 2" xfId="489" xr:uid="{00000000-0005-0000-0000-0000E8010000}"/>
    <cellStyle name="20% - Accent4 2 4" xfId="490" xr:uid="{00000000-0005-0000-0000-0000E9010000}"/>
    <cellStyle name="20% - Accent4 2 4 2" xfId="491" xr:uid="{00000000-0005-0000-0000-0000EA010000}"/>
    <cellStyle name="20% - Accent4 2 5" xfId="492" xr:uid="{00000000-0005-0000-0000-0000EB010000}"/>
    <cellStyle name="20% - Accent4 2 5 2" xfId="493" xr:uid="{00000000-0005-0000-0000-0000EC010000}"/>
    <cellStyle name="20% - Accent4 2 6" xfId="494" xr:uid="{00000000-0005-0000-0000-0000ED010000}"/>
    <cellStyle name="20% - Accent4 2 6 2" xfId="495" xr:uid="{00000000-0005-0000-0000-0000EE010000}"/>
    <cellStyle name="20% - Accent4 2 7" xfId="496" xr:uid="{00000000-0005-0000-0000-0000EF010000}"/>
    <cellStyle name="20% - Accent4 2 7 2" xfId="497" xr:uid="{00000000-0005-0000-0000-0000F0010000}"/>
    <cellStyle name="20% - Accent4 2 8" xfId="498" xr:uid="{00000000-0005-0000-0000-0000F1010000}"/>
    <cellStyle name="20% - Accent4 2 8 2" xfId="499" xr:uid="{00000000-0005-0000-0000-0000F2010000}"/>
    <cellStyle name="20% - Accent4 2 9" xfId="500" xr:uid="{00000000-0005-0000-0000-0000F3010000}"/>
    <cellStyle name="20% - Accent4 2 9 2" xfId="501" xr:uid="{00000000-0005-0000-0000-0000F4010000}"/>
    <cellStyle name="20% - Accent4 3" xfId="502" xr:uid="{00000000-0005-0000-0000-0000F5010000}"/>
    <cellStyle name="20% - Accent4 3 10" xfId="503" xr:uid="{00000000-0005-0000-0000-0000F6010000}"/>
    <cellStyle name="20% - Accent4 3 10 2" xfId="504" xr:uid="{00000000-0005-0000-0000-0000F7010000}"/>
    <cellStyle name="20% - Accent4 3 11" xfId="505" xr:uid="{00000000-0005-0000-0000-0000F8010000}"/>
    <cellStyle name="20% - Accent4 3 11 2" xfId="506" xr:uid="{00000000-0005-0000-0000-0000F9010000}"/>
    <cellStyle name="20% - Accent4 3 12" xfId="507" xr:uid="{00000000-0005-0000-0000-0000FA010000}"/>
    <cellStyle name="20% - Accent4 3 12 2" xfId="508" xr:uid="{00000000-0005-0000-0000-0000FB010000}"/>
    <cellStyle name="20% - Accent4 3 13" xfId="509" xr:uid="{00000000-0005-0000-0000-0000FC010000}"/>
    <cellStyle name="20% - Accent4 3 13 2" xfId="510" xr:uid="{00000000-0005-0000-0000-0000FD010000}"/>
    <cellStyle name="20% - Accent4 3 14" xfId="511" xr:uid="{00000000-0005-0000-0000-0000FE010000}"/>
    <cellStyle name="20% - Accent4 3 14 2" xfId="512" xr:uid="{00000000-0005-0000-0000-0000FF010000}"/>
    <cellStyle name="20% - Accent4 3 15" xfId="513" xr:uid="{00000000-0005-0000-0000-000000020000}"/>
    <cellStyle name="20% - Accent4 3 15 2" xfId="514" xr:uid="{00000000-0005-0000-0000-000001020000}"/>
    <cellStyle name="20% - Accent4 3 16" xfId="515" xr:uid="{00000000-0005-0000-0000-000002020000}"/>
    <cellStyle name="20% - Accent4 3 17" xfId="516" xr:uid="{00000000-0005-0000-0000-000003020000}"/>
    <cellStyle name="20% - Accent4 3 2" xfId="517" xr:uid="{00000000-0005-0000-0000-000004020000}"/>
    <cellStyle name="20% - Accent4 3 2 2" xfId="518" xr:uid="{00000000-0005-0000-0000-000005020000}"/>
    <cellStyle name="20% - Accent4 3 3" xfId="519" xr:uid="{00000000-0005-0000-0000-000006020000}"/>
    <cellStyle name="20% - Accent4 3 3 2" xfId="520" xr:uid="{00000000-0005-0000-0000-000007020000}"/>
    <cellStyle name="20% - Accent4 3 4" xfId="521" xr:uid="{00000000-0005-0000-0000-000008020000}"/>
    <cellStyle name="20% - Accent4 3 4 2" xfId="522" xr:uid="{00000000-0005-0000-0000-000009020000}"/>
    <cellStyle name="20% - Accent4 3 5" xfId="523" xr:uid="{00000000-0005-0000-0000-00000A020000}"/>
    <cellStyle name="20% - Accent4 3 5 2" xfId="524" xr:uid="{00000000-0005-0000-0000-00000B020000}"/>
    <cellStyle name="20% - Accent4 3 6" xfId="525" xr:uid="{00000000-0005-0000-0000-00000C020000}"/>
    <cellStyle name="20% - Accent4 3 6 2" xfId="526" xr:uid="{00000000-0005-0000-0000-00000D020000}"/>
    <cellStyle name="20% - Accent4 3 7" xfId="527" xr:uid="{00000000-0005-0000-0000-00000E020000}"/>
    <cellStyle name="20% - Accent4 3 7 2" xfId="528" xr:uid="{00000000-0005-0000-0000-00000F020000}"/>
    <cellStyle name="20% - Accent4 3 8" xfId="529" xr:uid="{00000000-0005-0000-0000-000010020000}"/>
    <cellStyle name="20% - Accent4 3 8 2" xfId="530" xr:uid="{00000000-0005-0000-0000-000011020000}"/>
    <cellStyle name="20% - Accent4 3 9" xfId="531" xr:uid="{00000000-0005-0000-0000-000012020000}"/>
    <cellStyle name="20% - Accent4 3 9 2" xfId="532" xr:uid="{00000000-0005-0000-0000-000013020000}"/>
    <cellStyle name="20% - Accent4 4" xfId="533" xr:uid="{00000000-0005-0000-0000-000014020000}"/>
    <cellStyle name="20% - Accent4 4 2" xfId="534" xr:uid="{00000000-0005-0000-0000-000015020000}"/>
    <cellStyle name="20% - Accent4 5" xfId="535" xr:uid="{00000000-0005-0000-0000-000016020000}"/>
    <cellStyle name="20% - Accent4 5 2" xfId="536" xr:uid="{00000000-0005-0000-0000-000017020000}"/>
    <cellStyle name="20% - Accent4 6" xfId="537" xr:uid="{00000000-0005-0000-0000-000018020000}"/>
    <cellStyle name="20% - Accent4 6 2" xfId="538" xr:uid="{00000000-0005-0000-0000-000019020000}"/>
    <cellStyle name="20% - Accent4 7" xfId="539" xr:uid="{00000000-0005-0000-0000-00001A020000}"/>
    <cellStyle name="20% - Accent4 7 2" xfId="540" xr:uid="{00000000-0005-0000-0000-00001B020000}"/>
    <cellStyle name="20% - Accent4 8" xfId="541" xr:uid="{00000000-0005-0000-0000-00001C020000}"/>
    <cellStyle name="20% - Accent4 8 2" xfId="542" xr:uid="{00000000-0005-0000-0000-00001D020000}"/>
    <cellStyle name="20% - Accent4 9" xfId="543" xr:uid="{00000000-0005-0000-0000-00001E020000}"/>
    <cellStyle name="20% - Accent4 9 2" xfId="544" xr:uid="{00000000-0005-0000-0000-00001F020000}"/>
    <cellStyle name="20% - Accent5 10" xfId="545" xr:uid="{00000000-0005-0000-0000-000020020000}"/>
    <cellStyle name="20% - Accent5 10 2" xfId="546" xr:uid="{00000000-0005-0000-0000-000021020000}"/>
    <cellStyle name="20% - Accent5 11" xfId="547" xr:uid="{00000000-0005-0000-0000-000022020000}"/>
    <cellStyle name="20% - Accent5 11 2" xfId="548" xr:uid="{00000000-0005-0000-0000-000023020000}"/>
    <cellStyle name="20% - Accent5 12" xfId="549" xr:uid="{00000000-0005-0000-0000-000024020000}"/>
    <cellStyle name="20% - Accent5 12 2" xfId="550" xr:uid="{00000000-0005-0000-0000-000025020000}"/>
    <cellStyle name="20% - Accent5 13" xfId="551" xr:uid="{00000000-0005-0000-0000-000026020000}"/>
    <cellStyle name="20% - Accent5 13 2" xfId="552" xr:uid="{00000000-0005-0000-0000-000027020000}"/>
    <cellStyle name="20% - Accent5 14" xfId="553" xr:uid="{00000000-0005-0000-0000-000028020000}"/>
    <cellStyle name="20% - Accent5 14 2" xfId="554" xr:uid="{00000000-0005-0000-0000-000029020000}"/>
    <cellStyle name="20% - Accent5 15" xfId="555" xr:uid="{00000000-0005-0000-0000-00002A020000}"/>
    <cellStyle name="20% - Accent5 15 2" xfId="556" xr:uid="{00000000-0005-0000-0000-00002B020000}"/>
    <cellStyle name="20% - Accent5 16" xfId="557" xr:uid="{00000000-0005-0000-0000-00002C020000}"/>
    <cellStyle name="20% - Accent5 16 2" xfId="558" xr:uid="{00000000-0005-0000-0000-00002D020000}"/>
    <cellStyle name="20% - Accent5 17" xfId="559" xr:uid="{00000000-0005-0000-0000-00002E020000}"/>
    <cellStyle name="20% - Accent5 17 2" xfId="560" xr:uid="{00000000-0005-0000-0000-00002F020000}"/>
    <cellStyle name="20% - Accent5 18" xfId="561" xr:uid="{00000000-0005-0000-0000-000030020000}"/>
    <cellStyle name="20% - Accent5 18 2" xfId="562" xr:uid="{00000000-0005-0000-0000-000031020000}"/>
    <cellStyle name="20% - Accent5 19" xfId="563" xr:uid="{00000000-0005-0000-0000-000032020000}"/>
    <cellStyle name="20% - Accent5 2" xfId="564" xr:uid="{00000000-0005-0000-0000-000033020000}"/>
    <cellStyle name="20% - Accent5 2 10" xfId="565" xr:uid="{00000000-0005-0000-0000-000034020000}"/>
    <cellStyle name="20% - Accent5 2 10 2" xfId="566" xr:uid="{00000000-0005-0000-0000-000035020000}"/>
    <cellStyle name="20% - Accent5 2 11" xfId="567" xr:uid="{00000000-0005-0000-0000-000036020000}"/>
    <cellStyle name="20% - Accent5 2 11 2" xfId="568" xr:uid="{00000000-0005-0000-0000-000037020000}"/>
    <cellStyle name="20% - Accent5 2 12" xfId="569" xr:uid="{00000000-0005-0000-0000-000038020000}"/>
    <cellStyle name="20% - Accent5 2 12 2" xfId="570" xr:uid="{00000000-0005-0000-0000-000039020000}"/>
    <cellStyle name="20% - Accent5 2 13" xfId="571" xr:uid="{00000000-0005-0000-0000-00003A020000}"/>
    <cellStyle name="20% - Accent5 2 13 2" xfId="572" xr:uid="{00000000-0005-0000-0000-00003B020000}"/>
    <cellStyle name="20% - Accent5 2 14" xfId="573" xr:uid="{00000000-0005-0000-0000-00003C020000}"/>
    <cellStyle name="20% - Accent5 2 14 2" xfId="574" xr:uid="{00000000-0005-0000-0000-00003D020000}"/>
    <cellStyle name="20% - Accent5 2 15" xfId="575" xr:uid="{00000000-0005-0000-0000-00003E020000}"/>
    <cellStyle name="20% - Accent5 2 15 2" xfId="576" xr:uid="{00000000-0005-0000-0000-00003F020000}"/>
    <cellStyle name="20% - Accent5 2 16" xfId="577" xr:uid="{00000000-0005-0000-0000-000040020000}"/>
    <cellStyle name="20% - Accent5 2 16 2" xfId="578" xr:uid="{00000000-0005-0000-0000-000041020000}"/>
    <cellStyle name="20% - Accent5 2 17" xfId="579" xr:uid="{00000000-0005-0000-0000-000042020000}"/>
    <cellStyle name="20% - Accent5 2 18" xfId="580" xr:uid="{00000000-0005-0000-0000-000043020000}"/>
    <cellStyle name="20% - Accent5 2 2" xfId="581" xr:uid="{00000000-0005-0000-0000-000044020000}"/>
    <cellStyle name="20% - Accent5 2 2 2" xfId="582" xr:uid="{00000000-0005-0000-0000-000045020000}"/>
    <cellStyle name="20% - Accent5 2 3" xfId="583" xr:uid="{00000000-0005-0000-0000-000046020000}"/>
    <cellStyle name="20% - Accent5 2 3 2" xfId="584" xr:uid="{00000000-0005-0000-0000-000047020000}"/>
    <cellStyle name="20% - Accent5 2 4" xfId="585" xr:uid="{00000000-0005-0000-0000-000048020000}"/>
    <cellStyle name="20% - Accent5 2 4 2" xfId="586" xr:uid="{00000000-0005-0000-0000-000049020000}"/>
    <cellStyle name="20% - Accent5 2 5" xfId="587" xr:uid="{00000000-0005-0000-0000-00004A020000}"/>
    <cellStyle name="20% - Accent5 2 5 2" xfId="588" xr:uid="{00000000-0005-0000-0000-00004B020000}"/>
    <cellStyle name="20% - Accent5 2 6" xfId="589" xr:uid="{00000000-0005-0000-0000-00004C020000}"/>
    <cellStyle name="20% - Accent5 2 6 2" xfId="590" xr:uid="{00000000-0005-0000-0000-00004D020000}"/>
    <cellStyle name="20% - Accent5 2 7" xfId="591" xr:uid="{00000000-0005-0000-0000-00004E020000}"/>
    <cellStyle name="20% - Accent5 2 7 2" xfId="592" xr:uid="{00000000-0005-0000-0000-00004F020000}"/>
    <cellStyle name="20% - Accent5 2 8" xfId="593" xr:uid="{00000000-0005-0000-0000-000050020000}"/>
    <cellStyle name="20% - Accent5 2 8 2" xfId="594" xr:uid="{00000000-0005-0000-0000-000051020000}"/>
    <cellStyle name="20% - Accent5 2 9" xfId="595" xr:uid="{00000000-0005-0000-0000-000052020000}"/>
    <cellStyle name="20% - Accent5 2 9 2" xfId="596" xr:uid="{00000000-0005-0000-0000-000053020000}"/>
    <cellStyle name="20% - Accent5 3" xfId="597" xr:uid="{00000000-0005-0000-0000-000054020000}"/>
    <cellStyle name="20% - Accent5 3 10" xfId="598" xr:uid="{00000000-0005-0000-0000-000055020000}"/>
    <cellStyle name="20% - Accent5 3 10 2" xfId="599" xr:uid="{00000000-0005-0000-0000-000056020000}"/>
    <cellStyle name="20% - Accent5 3 11" xfId="600" xr:uid="{00000000-0005-0000-0000-000057020000}"/>
    <cellStyle name="20% - Accent5 3 11 2" xfId="601" xr:uid="{00000000-0005-0000-0000-000058020000}"/>
    <cellStyle name="20% - Accent5 3 12" xfId="602" xr:uid="{00000000-0005-0000-0000-000059020000}"/>
    <cellStyle name="20% - Accent5 3 12 2" xfId="603" xr:uid="{00000000-0005-0000-0000-00005A020000}"/>
    <cellStyle name="20% - Accent5 3 13" xfId="604" xr:uid="{00000000-0005-0000-0000-00005B020000}"/>
    <cellStyle name="20% - Accent5 3 13 2" xfId="605" xr:uid="{00000000-0005-0000-0000-00005C020000}"/>
    <cellStyle name="20% - Accent5 3 14" xfId="606" xr:uid="{00000000-0005-0000-0000-00005D020000}"/>
    <cellStyle name="20% - Accent5 3 14 2" xfId="607" xr:uid="{00000000-0005-0000-0000-00005E020000}"/>
    <cellStyle name="20% - Accent5 3 15" xfId="608" xr:uid="{00000000-0005-0000-0000-00005F020000}"/>
    <cellStyle name="20% - Accent5 3 15 2" xfId="609" xr:uid="{00000000-0005-0000-0000-000060020000}"/>
    <cellStyle name="20% - Accent5 3 16" xfId="610" xr:uid="{00000000-0005-0000-0000-000061020000}"/>
    <cellStyle name="20% - Accent5 3 17" xfId="611" xr:uid="{00000000-0005-0000-0000-000062020000}"/>
    <cellStyle name="20% - Accent5 3 2" xfId="612" xr:uid="{00000000-0005-0000-0000-000063020000}"/>
    <cellStyle name="20% - Accent5 3 2 2" xfId="613" xr:uid="{00000000-0005-0000-0000-000064020000}"/>
    <cellStyle name="20% - Accent5 3 3" xfId="614" xr:uid="{00000000-0005-0000-0000-000065020000}"/>
    <cellStyle name="20% - Accent5 3 3 2" xfId="615" xr:uid="{00000000-0005-0000-0000-000066020000}"/>
    <cellStyle name="20% - Accent5 3 4" xfId="616" xr:uid="{00000000-0005-0000-0000-000067020000}"/>
    <cellStyle name="20% - Accent5 3 4 2" xfId="617" xr:uid="{00000000-0005-0000-0000-000068020000}"/>
    <cellStyle name="20% - Accent5 3 5" xfId="618" xr:uid="{00000000-0005-0000-0000-000069020000}"/>
    <cellStyle name="20% - Accent5 3 5 2" xfId="619" xr:uid="{00000000-0005-0000-0000-00006A020000}"/>
    <cellStyle name="20% - Accent5 3 6" xfId="620" xr:uid="{00000000-0005-0000-0000-00006B020000}"/>
    <cellStyle name="20% - Accent5 3 6 2" xfId="621" xr:uid="{00000000-0005-0000-0000-00006C020000}"/>
    <cellStyle name="20% - Accent5 3 7" xfId="622" xr:uid="{00000000-0005-0000-0000-00006D020000}"/>
    <cellStyle name="20% - Accent5 3 7 2" xfId="623" xr:uid="{00000000-0005-0000-0000-00006E020000}"/>
    <cellStyle name="20% - Accent5 3 8" xfId="624" xr:uid="{00000000-0005-0000-0000-00006F020000}"/>
    <cellStyle name="20% - Accent5 3 8 2" xfId="625" xr:uid="{00000000-0005-0000-0000-000070020000}"/>
    <cellStyle name="20% - Accent5 3 9" xfId="626" xr:uid="{00000000-0005-0000-0000-000071020000}"/>
    <cellStyle name="20% - Accent5 3 9 2" xfId="627" xr:uid="{00000000-0005-0000-0000-000072020000}"/>
    <cellStyle name="20% - Accent5 4" xfId="628" xr:uid="{00000000-0005-0000-0000-000073020000}"/>
    <cellStyle name="20% - Accent5 4 2" xfId="629" xr:uid="{00000000-0005-0000-0000-000074020000}"/>
    <cellStyle name="20% - Accent5 5" xfId="630" xr:uid="{00000000-0005-0000-0000-000075020000}"/>
    <cellStyle name="20% - Accent5 5 2" xfId="631" xr:uid="{00000000-0005-0000-0000-000076020000}"/>
    <cellStyle name="20% - Accent5 6" xfId="632" xr:uid="{00000000-0005-0000-0000-000077020000}"/>
    <cellStyle name="20% - Accent5 6 2" xfId="633" xr:uid="{00000000-0005-0000-0000-000078020000}"/>
    <cellStyle name="20% - Accent5 7" xfId="634" xr:uid="{00000000-0005-0000-0000-000079020000}"/>
    <cellStyle name="20% - Accent5 7 2" xfId="635" xr:uid="{00000000-0005-0000-0000-00007A020000}"/>
    <cellStyle name="20% - Accent5 8" xfId="636" xr:uid="{00000000-0005-0000-0000-00007B020000}"/>
    <cellStyle name="20% - Accent5 8 2" xfId="637" xr:uid="{00000000-0005-0000-0000-00007C020000}"/>
    <cellStyle name="20% - Accent5 9" xfId="638" xr:uid="{00000000-0005-0000-0000-00007D020000}"/>
    <cellStyle name="20% - Accent5 9 2" xfId="639" xr:uid="{00000000-0005-0000-0000-00007E020000}"/>
    <cellStyle name="20% - Accent6 10" xfId="640" xr:uid="{00000000-0005-0000-0000-00007F020000}"/>
    <cellStyle name="20% - Accent6 10 2" xfId="641" xr:uid="{00000000-0005-0000-0000-000080020000}"/>
    <cellStyle name="20% - Accent6 11" xfId="642" xr:uid="{00000000-0005-0000-0000-000081020000}"/>
    <cellStyle name="20% - Accent6 11 2" xfId="643" xr:uid="{00000000-0005-0000-0000-000082020000}"/>
    <cellStyle name="20% - Accent6 12" xfId="644" xr:uid="{00000000-0005-0000-0000-000083020000}"/>
    <cellStyle name="20% - Accent6 12 2" xfId="645" xr:uid="{00000000-0005-0000-0000-000084020000}"/>
    <cellStyle name="20% - Accent6 13" xfId="646" xr:uid="{00000000-0005-0000-0000-000085020000}"/>
    <cellStyle name="20% - Accent6 13 2" xfId="647" xr:uid="{00000000-0005-0000-0000-000086020000}"/>
    <cellStyle name="20% - Accent6 14" xfId="648" xr:uid="{00000000-0005-0000-0000-000087020000}"/>
    <cellStyle name="20% - Accent6 14 2" xfId="649" xr:uid="{00000000-0005-0000-0000-000088020000}"/>
    <cellStyle name="20% - Accent6 15" xfId="650" xr:uid="{00000000-0005-0000-0000-000089020000}"/>
    <cellStyle name="20% - Accent6 15 2" xfId="651" xr:uid="{00000000-0005-0000-0000-00008A020000}"/>
    <cellStyle name="20% - Accent6 16" xfId="652" xr:uid="{00000000-0005-0000-0000-00008B020000}"/>
    <cellStyle name="20% - Accent6 16 2" xfId="653" xr:uid="{00000000-0005-0000-0000-00008C020000}"/>
    <cellStyle name="20% - Accent6 17" xfId="654" xr:uid="{00000000-0005-0000-0000-00008D020000}"/>
    <cellStyle name="20% - Accent6 17 2" xfId="655" xr:uid="{00000000-0005-0000-0000-00008E020000}"/>
    <cellStyle name="20% - Accent6 18" xfId="656" xr:uid="{00000000-0005-0000-0000-00008F020000}"/>
    <cellStyle name="20% - Accent6 18 2" xfId="657" xr:uid="{00000000-0005-0000-0000-000090020000}"/>
    <cellStyle name="20% - Accent6 19" xfId="658" xr:uid="{00000000-0005-0000-0000-000091020000}"/>
    <cellStyle name="20% - Accent6 2" xfId="659" xr:uid="{00000000-0005-0000-0000-000092020000}"/>
    <cellStyle name="20% - Accent6 2 10" xfId="660" xr:uid="{00000000-0005-0000-0000-000093020000}"/>
    <cellStyle name="20% - Accent6 2 10 2" xfId="661" xr:uid="{00000000-0005-0000-0000-000094020000}"/>
    <cellStyle name="20% - Accent6 2 11" xfId="662" xr:uid="{00000000-0005-0000-0000-000095020000}"/>
    <cellStyle name="20% - Accent6 2 11 2" xfId="663" xr:uid="{00000000-0005-0000-0000-000096020000}"/>
    <cellStyle name="20% - Accent6 2 12" xfId="664" xr:uid="{00000000-0005-0000-0000-000097020000}"/>
    <cellStyle name="20% - Accent6 2 12 2" xfId="665" xr:uid="{00000000-0005-0000-0000-000098020000}"/>
    <cellStyle name="20% - Accent6 2 13" xfId="666" xr:uid="{00000000-0005-0000-0000-000099020000}"/>
    <cellStyle name="20% - Accent6 2 13 2" xfId="667" xr:uid="{00000000-0005-0000-0000-00009A020000}"/>
    <cellStyle name="20% - Accent6 2 14" xfId="668" xr:uid="{00000000-0005-0000-0000-00009B020000}"/>
    <cellStyle name="20% - Accent6 2 14 2" xfId="669" xr:uid="{00000000-0005-0000-0000-00009C020000}"/>
    <cellStyle name="20% - Accent6 2 15" xfId="670" xr:uid="{00000000-0005-0000-0000-00009D020000}"/>
    <cellStyle name="20% - Accent6 2 15 2" xfId="671" xr:uid="{00000000-0005-0000-0000-00009E020000}"/>
    <cellStyle name="20% - Accent6 2 16" xfId="672" xr:uid="{00000000-0005-0000-0000-00009F020000}"/>
    <cellStyle name="20% - Accent6 2 16 2" xfId="673" xr:uid="{00000000-0005-0000-0000-0000A0020000}"/>
    <cellStyle name="20% - Accent6 2 17" xfId="674" xr:uid="{00000000-0005-0000-0000-0000A1020000}"/>
    <cellStyle name="20% - Accent6 2 18" xfId="675" xr:uid="{00000000-0005-0000-0000-0000A2020000}"/>
    <cellStyle name="20% - Accent6 2 2" xfId="676" xr:uid="{00000000-0005-0000-0000-0000A3020000}"/>
    <cellStyle name="20% - Accent6 2 2 2" xfId="677" xr:uid="{00000000-0005-0000-0000-0000A4020000}"/>
    <cellStyle name="20% - Accent6 2 3" xfId="678" xr:uid="{00000000-0005-0000-0000-0000A5020000}"/>
    <cellStyle name="20% - Accent6 2 3 2" xfId="679" xr:uid="{00000000-0005-0000-0000-0000A6020000}"/>
    <cellStyle name="20% - Accent6 2 4" xfId="680" xr:uid="{00000000-0005-0000-0000-0000A7020000}"/>
    <cellStyle name="20% - Accent6 2 4 2" xfId="681" xr:uid="{00000000-0005-0000-0000-0000A8020000}"/>
    <cellStyle name="20% - Accent6 2 5" xfId="682" xr:uid="{00000000-0005-0000-0000-0000A9020000}"/>
    <cellStyle name="20% - Accent6 2 5 2" xfId="683" xr:uid="{00000000-0005-0000-0000-0000AA020000}"/>
    <cellStyle name="20% - Accent6 2 6" xfId="684" xr:uid="{00000000-0005-0000-0000-0000AB020000}"/>
    <cellStyle name="20% - Accent6 2 6 2" xfId="685" xr:uid="{00000000-0005-0000-0000-0000AC020000}"/>
    <cellStyle name="20% - Accent6 2 7" xfId="686" xr:uid="{00000000-0005-0000-0000-0000AD020000}"/>
    <cellStyle name="20% - Accent6 2 7 2" xfId="687" xr:uid="{00000000-0005-0000-0000-0000AE020000}"/>
    <cellStyle name="20% - Accent6 2 8" xfId="688" xr:uid="{00000000-0005-0000-0000-0000AF020000}"/>
    <cellStyle name="20% - Accent6 2 8 2" xfId="689" xr:uid="{00000000-0005-0000-0000-0000B0020000}"/>
    <cellStyle name="20% - Accent6 2 9" xfId="690" xr:uid="{00000000-0005-0000-0000-0000B1020000}"/>
    <cellStyle name="20% - Accent6 2 9 2" xfId="691" xr:uid="{00000000-0005-0000-0000-0000B2020000}"/>
    <cellStyle name="20% - Accent6 3" xfId="692" xr:uid="{00000000-0005-0000-0000-0000B3020000}"/>
    <cellStyle name="20% - Accent6 3 10" xfId="693" xr:uid="{00000000-0005-0000-0000-0000B4020000}"/>
    <cellStyle name="20% - Accent6 3 10 2" xfId="694" xr:uid="{00000000-0005-0000-0000-0000B5020000}"/>
    <cellStyle name="20% - Accent6 3 11" xfId="695" xr:uid="{00000000-0005-0000-0000-0000B6020000}"/>
    <cellStyle name="20% - Accent6 3 11 2" xfId="696" xr:uid="{00000000-0005-0000-0000-0000B7020000}"/>
    <cellStyle name="20% - Accent6 3 12" xfId="697" xr:uid="{00000000-0005-0000-0000-0000B8020000}"/>
    <cellStyle name="20% - Accent6 3 12 2" xfId="698" xr:uid="{00000000-0005-0000-0000-0000B9020000}"/>
    <cellStyle name="20% - Accent6 3 13" xfId="699" xr:uid="{00000000-0005-0000-0000-0000BA020000}"/>
    <cellStyle name="20% - Accent6 3 13 2" xfId="700" xr:uid="{00000000-0005-0000-0000-0000BB020000}"/>
    <cellStyle name="20% - Accent6 3 14" xfId="701" xr:uid="{00000000-0005-0000-0000-0000BC020000}"/>
    <cellStyle name="20% - Accent6 3 14 2" xfId="702" xr:uid="{00000000-0005-0000-0000-0000BD020000}"/>
    <cellStyle name="20% - Accent6 3 15" xfId="703" xr:uid="{00000000-0005-0000-0000-0000BE020000}"/>
    <cellStyle name="20% - Accent6 3 15 2" xfId="704" xr:uid="{00000000-0005-0000-0000-0000BF020000}"/>
    <cellStyle name="20% - Accent6 3 16" xfId="705" xr:uid="{00000000-0005-0000-0000-0000C0020000}"/>
    <cellStyle name="20% - Accent6 3 17" xfId="706" xr:uid="{00000000-0005-0000-0000-0000C1020000}"/>
    <cellStyle name="20% - Accent6 3 2" xfId="707" xr:uid="{00000000-0005-0000-0000-0000C2020000}"/>
    <cellStyle name="20% - Accent6 3 2 2" xfId="708" xr:uid="{00000000-0005-0000-0000-0000C3020000}"/>
    <cellStyle name="20% - Accent6 3 3" xfId="709" xr:uid="{00000000-0005-0000-0000-0000C4020000}"/>
    <cellStyle name="20% - Accent6 3 3 2" xfId="710" xr:uid="{00000000-0005-0000-0000-0000C5020000}"/>
    <cellStyle name="20% - Accent6 3 4" xfId="711" xr:uid="{00000000-0005-0000-0000-0000C6020000}"/>
    <cellStyle name="20% - Accent6 3 4 2" xfId="712" xr:uid="{00000000-0005-0000-0000-0000C7020000}"/>
    <cellStyle name="20% - Accent6 3 5" xfId="713" xr:uid="{00000000-0005-0000-0000-0000C8020000}"/>
    <cellStyle name="20% - Accent6 3 5 2" xfId="714" xr:uid="{00000000-0005-0000-0000-0000C9020000}"/>
    <cellStyle name="20% - Accent6 3 6" xfId="715" xr:uid="{00000000-0005-0000-0000-0000CA020000}"/>
    <cellStyle name="20% - Accent6 3 6 2" xfId="716" xr:uid="{00000000-0005-0000-0000-0000CB020000}"/>
    <cellStyle name="20% - Accent6 3 7" xfId="717" xr:uid="{00000000-0005-0000-0000-0000CC020000}"/>
    <cellStyle name="20% - Accent6 3 7 2" xfId="718" xr:uid="{00000000-0005-0000-0000-0000CD020000}"/>
    <cellStyle name="20% - Accent6 3 8" xfId="719" xr:uid="{00000000-0005-0000-0000-0000CE020000}"/>
    <cellStyle name="20% - Accent6 3 8 2" xfId="720" xr:uid="{00000000-0005-0000-0000-0000CF020000}"/>
    <cellStyle name="20% - Accent6 3 9" xfId="721" xr:uid="{00000000-0005-0000-0000-0000D0020000}"/>
    <cellStyle name="20% - Accent6 3 9 2" xfId="722" xr:uid="{00000000-0005-0000-0000-0000D1020000}"/>
    <cellStyle name="20% - Accent6 4" xfId="723" xr:uid="{00000000-0005-0000-0000-0000D2020000}"/>
    <cellStyle name="20% - Accent6 4 2" xfId="724" xr:uid="{00000000-0005-0000-0000-0000D3020000}"/>
    <cellStyle name="20% - Accent6 5" xfId="725" xr:uid="{00000000-0005-0000-0000-0000D4020000}"/>
    <cellStyle name="20% - Accent6 5 2" xfId="726" xr:uid="{00000000-0005-0000-0000-0000D5020000}"/>
    <cellStyle name="20% - Accent6 6" xfId="727" xr:uid="{00000000-0005-0000-0000-0000D6020000}"/>
    <cellStyle name="20% - Accent6 6 2" xfId="728" xr:uid="{00000000-0005-0000-0000-0000D7020000}"/>
    <cellStyle name="20% - Accent6 7" xfId="729" xr:uid="{00000000-0005-0000-0000-0000D8020000}"/>
    <cellStyle name="20% - Accent6 7 2" xfId="730" xr:uid="{00000000-0005-0000-0000-0000D9020000}"/>
    <cellStyle name="20% - Accent6 8" xfId="731" xr:uid="{00000000-0005-0000-0000-0000DA020000}"/>
    <cellStyle name="20% - Accent6 8 2" xfId="732" xr:uid="{00000000-0005-0000-0000-0000DB020000}"/>
    <cellStyle name="20% - Accent6 9" xfId="733" xr:uid="{00000000-0005-0000-0000-0000DC020000}"/>
    <cellStyle name="20% - Accent6 9 2" xfId="734" xr:uid="{00000000-0005-0000-0000-0000DD020000}"/>
    <cellStyle name="20% - Akzent1" xfId="735" xr:uid="{00000000-0005-0000-0000-0000DE020000}"/>
    <cellStyle name="20% - Akzent2" xfId="736" xr:uid="{00000000-0005-0000-0000-0000DF020000}"/>
    <cellStyle name="20% - Akzent3" xfId="737" xr:uid="{00000000-0005-0000-0000-0000E0020000}"/>
    <cellStyle name="20% - Akzent4" xfId="738" xr:uid="{00000000-0005-0000-0000-0000E1020000}"/>
    <cellStyle name="20% - Akzent5" xfId="739" xr:uid="{00000000-0005-0000-0000-0000E2020000}"/>
    <cellStyle name="20% - Akzent6" xfId="740" xr:uid="{00000000-0005-0000-0000-0000E3020000}"/>
    <cellStyle name="3mitP" xfId="741" xr:uid="{00000000-0005-0000-0000-0000E4020000}"/>
    <cellStyle name="3mitP 2" xfId="742" xr:uid="{00000000-0005-0000-0000-0000E5020000}"/>
    <cellStyle name="3mitP 2 2" xfId="743" xr:uid="{00000000-0005-0000-0000-0000E6020000}"/>
    <cellStyle name="40% - Accent1 10" xfId="744" xr:uid="{00000000-0005-0000-0000-0000E7020000}"/>
    <cellStyle name="40% - Accent1 10 2" xfId="745" xr:uid="{00000000-0005-0000-0000-0000E8020000}"/>
    <cellStyle name="40% - Accent1 11" xfId="746" xr:uid="{00000000-0005-0000-0000-0000E9020000}"/>
    <cellStyle name="40% - Accent1 11 2" xfId="747" xr:uid="{00000000-0005-0000-0000-0000EA020000}"/>
    <cellStyle name="40% - Accent1 12" xfId="748" xr:uid="{00000000-0005-0000-0000-0000EB020000}"/>
    <cellStyle name="40% - Accent1 12 2" xfId="749" xr:uid="{00000000-0005-0000-0000-0000EC020000}"/>
    <cellStyle name="40% - Accent1 13" xfId="750" xr:uid="{00000000-0005-0000-0000-0000ED020000}"/>
    <cellStyle name="40% - Accent1 13 2" xfId="751" xr:uid="{00000000-0005-0000-0000-0000EE020000}"/>
    <cellStyle name="40% - Accent1 14" xfId="752" xr:uid="{00000000-0005-0000-0000-0000EF020000}"/>
    <cellStyle name="40% - Accent1 14 2" xfId="753" xr:uid="{00000000-0005-0000-0000-0000F0020000}"/>
    <cellStyle name="40% - Accent1 15" xfId="754" xr:uid="{00000000-0005-0000-0000-0000F1020000}"/>
    <cellStyle name="40% - Accent1 15 2" xfId="755" xr:uid="{00000000-0005-0000-0000-0000F2020000}"/>
    <cellStyle name="40% - Accent1 16" xfId="756" xr:uid="{00000000-0005-0000-0000-0000F3020000}"/>
    <cellStyle name="40% - Accent1 16 2" xfId="757" xr:uid="{00000000-0005-0000-0000-0000F4020000}"/>
    <cellStyle name="40% - Accent1 17" xfId="758" xr:uid="{00000000-0005-0000-0000-0000F5020000}"/>
    <cellStyle name="40% - Accent1 17 2" xfId="759" xr:uid="{00000000-0005-0000-0000-0000F6020000}"/>
    <cellStyle name="40% - Accent1 18" xfId="760" xr:uid="{00000000-0005-0000-0000-0000F7020000}"/>
    <cellStyle name="40% - Accent1 18 2" xfId="761" xr:uid="{00000000-0005-0000-0000-0000F8020000}"/>
    <cellStyle name="40% - Accent1 19" xfId="762" xr:uid="{00000000-0005-0000-0000-0000F9020000}"/>
    <cellStyle name="40% - Accent1 2" xfId="763" xr:uid="{00000000-0005-0000-0000-0000FA020000}"/>
    <cellStyle name="40% - Accent1 2 10" xfId="764" xr:uid="{00000000-0005-0000-0000-0000FB020000}"/>
    <cellStyle name="40% - Accent1 2 10 2" xfId="765" xr:uid="{00000000-0005-0000-0000-0000FC020000}"/>
    <cellStyle name="40% - Accent1 2 11" xfId="766" xr:uid="{00000000-0005-0000-0000-0000FD020000}"/>
    <cellStyle name="40% - Accent1 2 11 2" xfId="767" xr:uid="{00000000-0005-0000-0000-0000FE020000}"/>
    <cellStyle name="40% - Accent1 2 12" xfId="768" xr:uid="{00000000-0005-0000-0000-0000FF020000}"/>
    <cellStyle name="40% - Accent1 2 12 2" xfId="769" xr:uid="{00000000-0005-0000-0000-000000030000}"/>
    <cellStyle name="40% - Accent1 2 13" xfId="770" xr:uid="{00000000-0005-0000-0000-000001030000}"/>
    <cellStyle name="40% - Accent1 2 13 2" xfId="771" xr:uid="{00000000-0005-0000-0000-000002030000}"/>
    <cellStyle name="40% - Accent1 2 14" xfId="772" xr:uid="{00000000-0005-0000-0000-000003030000}"/>
    <cellStyle name="40% - Accent1 2 14 2" xfId="773" xr:uid="{00000000-0005-0000-0000-000004030000}"/>
    <cellStyle name="40% - Accent1 2 15" xfId="774" xr:uid="{00000000-0005-0000-0000-000005030000}"/>
    <cellStyle name="40% - Accent1 2 15 2" xfId="775" xr:uid="{00000000-0005-0000-0000-000006030000}"/>
    <cellStyle name="40% - Accent1 2 16" xfId="776" xr:uid="{00000000-0005-0000-0000-000007030000}"/>
    <cellStyle name="40% - Accent1 2 16 2" xfId="777" xr:uid="{00000000-0005-0000-0000-000008030000}"/>
    <cellStyle name="40% - Accent1 2 17" xfId="778" xr:uid="{00000000-0005-0000-0000-000009030000}"/>
    <cellStyle name="40% - Accent1 2 18" xfId="779" xr:uid="{00000000-0005-0000-0000-00000A030000}"/>
    <cellStyle name="40% - Accent1 2 2" xfId="780" xr:uid="{00000000-0005-0000-0000-00000B030000}"/>
    <cellStyle name="40% - Accent1 2 2 2" xfId="781" xr:uid="{00000000-0005-0000-0000-00000C030000}"/>
    <cellStyle name="40% - Accent1 2 3" xfId="782" xr:uid="{00000000-0005-0000-0000-00000D030000}"/>
    <cellStyle name="40% - Accent1 2 3 2" xfId="783" xr:uid="{00000000-0005-0000-0000-00000E030000}"/>
    <cellStyle name="40% - Accent1 2 4" xfId="784" xr:uid="{00000000-0005-0000-0000-00000F030000}"/>
    <cellStyle name="40% - Accent1 2 4 2" xfId="785" xr:uid="{00000000-0005-0000-0000-000010030000}"/>
    <cellStyle name="40% - Accent1 2 5" xfId="786" xr:uid="{00000000-0005-0000-0000-000011030000}"/>
    <cellStyle name="40% - Accent1 2 5 2" xfId="787" xr:uid="{00000000-0005-0000-0000-000012030000}"/>
    <cellStyle name="40% - Accent1 2 6" xfId="788" xr:uid="{00000000-0005-0000-0000-000013030000}"/>
    <cellStyle name="40% - Accent1 2 6 2" xfId="789" xr:uid="{00000000-0005-0000-0000-000014030000}"/>
    <cellStyle name="40% - Accent1 2 7" xfId="790" xr:uid="{00000000-0005-0000-0000-000015030000}"/>
    <cellStyle name="40% - Accent1 2 7 2" xfId="791" xr:uid="{00000000-0005-0000-0000-000016030000}"/>
    <cellStyle name="40% - Accent1 2 8" xfId="792" xr:uid="{00000000-0005-0000-0000-000017030000}"/>
    <cellStyle name="40% - Accent1 2 8 2" xfId="793" xr:uid="{00000000-0005-0000-0000-000018030000}"/>
    <cellStyle name="40% - Accent1 2 9" xfId="794" xr:uid="{00000000-0005-0000-0000-000019030000}"/>
    <cellStyle name="40% - Accent1 2 9 2" xfId="795" xr:uid="{00000000-0005-0000-0000-00001A030000}"/>
    <cellStyle name="40% - Accent1 3" xfId="796" xr:uid="{00000000-0005-0000-0000-00001B030000}"/>
    <cellStyle name="40% - Accent1 3 10" xfId="797" xr:uid="{00000000-0005-0000-0000-00001C030000}"/>
    <cellStyle name="40% - Accent1 3 10 2" xfId="798" xr:uid="{00000000-0005-0000-0000-00001D030000}"/>
    <cellStyle name="40% - Accent1 3 11" xfId="799" xr:uid="{00000000-0005-0000-0000-00001E030000}"/>
    <cellStyle name="40% - Accent1 3 11 2" xfId="800" xr:uid="{00000000-0005-0000-0000-00001F030000}"/>
    <cellStyle name="40% - Accent1 3 12" xfId="801" xr:uid="{00000000-0005-0000-0000-000020030000}"/>
    <cellStyle name="40% - Accent1 3 12 2" xfId="802" xr:uid="{00000000-0005-0000-0000-000021030000}"/>
    <cellStyle name="40% - Accent1 3 13" xfId="803" xr:uid="{00000000-0005-0000-0000-000022030000}"/>
    <cellStyle name="40% - Accent1 3 13 2" xfId="804" xr:uid="{00000000-0005-0000-0000-000023030000}"/>
    <cellStyle name="40% - Accent1 3 14" xfId="805" xr:uid="{00000000-0005-0000-0000-000024030000}"/>
    <cellStyle name="40% - Accent1 3 14 2" xfId="806" xr:uid="{00000000-0005-0000-0000-000025030000}"/>
    <cellStyle name="40% - Accent1 3 15" xfId="807" xr:uid="{00000000-0005-0000-0000-000026030000}"/>
    <cellStyle name="40% - Accent1 3 15 2" xfId="808" xr:uid="{00000000-0005-0000-0000-000027030000}"/>
    <cellStyle name="40% - Accent1 3 16" xfId="809" xr:uid="{00000000-0005-0000-0000-000028030000}"/>
    <cellStyle name="40% - Accent1 3 17" xfId="810" xr:uid="{00000000-0005-0000-0000-000029030000}"/>
    <cellStyle name="40% - Accent1 3 2" xfId="811" xr:uid="{00000000-0005-0000-0000-00002A030000}"/>
    <cellStyle name="40% - Accent1 3 2 2" xfId="812" xr:uid="{00000000-0005-0000-0000-00002B030000}"/>
    <cellStyle name="40% - Accent1 3 3" xfId="813" xr:uid="{00000000-0005-0000-0000-00002C030000}"/>
    <cellStyle name="40% - Accent1 3 3 2" xfId="814" xr:uid="{00000000-0005-0000-0000-00002D030000}"/>
    <cellStyle name="40% - Accent1 3 4" xfId="815" xr:uid="{00000000-0005-0000-0000-00002E030000}"/>
    <cellStyle name="40% - Accent1 3 4 2" xfId="816" xr:uid="{00000000-0005-0000-0000-00002F030000}"/>
    <cellStyle name="40% - Accent1 3 5" xfId="817" xr:uid="{00000000-0005-0000-0000-000030030000}"/>
    <cellStyle name="40% - Accent1 3 5 2" xfId="818" xr:uid="{00000000-0005-0000-0000-000031030000}"/>
    <cellStyle name="40% - Accent1 3 6" xfId="819" xr:uid="{00000000-0005-0000-0000-000032030000}"/>
    <cellStyle name="40% - Accent1 3 6 2" xfId="820" xr:uid="{00000000-0005-0000-0000-000033030000}"/>
    <cellStyle name="40% - Accent1 3 7" xfId="821" xr:uid="{00000000-0005-0000-0000-000034030000}"/>
    <cellStyle name="40% - Accent1 3 7 2" xfId="822" xr:uid="{00000000-0005-0000-0000-000035030000}"/>
    <cellStyle name="40% - Accent1 3 8" xfId="823" xr:uid="{00000000-0005-0000-0000-000036030000}"/>
    <cellStyle name="40% - Accent1 3 8 2" xfId="824" xr:uid="{00000000-0005-0000-0000-000037030000}"/>
    <cellStyle name="40% - Accent1 3 9" xfId="825" xr:uid="{00000000-0005-0000-0000-000038030000}"/>
    <cellStyle name="40% - Accent1 3 9 2" xfId="826" xr:uid="{00000000-0005-0000-0000-000039030000}"/>
    <cellStyle name="40% - Accent1 4" xfId="827" xr:uid="{00000000-0005-0000-0000-00003A030000}"/>
    <cellStyle name="40% - Accent1 4 2" xfId="828" xr:uid="{00000000-0005-0000-0000-00003B030000}"/>
    <cellStyle name="40% - Accent1 5" xfId="829" xr:uid="{00000000-0005-0000-0000-00003C030000}"/>
    <cellStyle name="40% - Accent1 5 2" xfId="830" xr:uid="{00000000-0005-0000-0000-00003D030000}"/>
    <cellStyle name="40% - Accent1 6" xfId="831" xr:uid="{00000000-0005-0000-0000-00003E030000}"/>
    <cellStyle name="40% - Accent1 6 2" xfId="832" xr:uid="{00000000-0005-0000-0000-00003F030000}"/>
    <cellStyle name="40% - Accent1 7" xfId="833" xr:uid="{00000000-0005-0000-0000-000040030000}"/>
    <cellStyle name="40% - Accent1 7 2" xfId="834" xr:uid="{00000000-0005-0000-0000-000041030000}"/>
    <cellStyle name="40% - Accent1 8" xfId="835" xr:uid="{00000000-0005-0000-0000-000042030000}"/>
    <cellStyle name="40% - Accent1 8 2" xfId="836" xr:uid="{00000000-0005-0000-0000-000043030000}"/>
    <cellStyle name="40% - Accent1 9" xfId="837" xr:uid="{00000000-0005-0000-0000-000044030000}"/>
    <cellStyle name="40% - Accent1 9 2" xfId="838" xr:uid="{00000000-0005-0000-0000-000045030000}"/>
    <cellStyle name="40% - Accent2 10" xfId="839" xr:uid="{00000000-0005-0000-0000-000046030000}"/>
    <cellStyle name="40% - Accent2 10 2" xfId="840" xr:uid="{00000000-0005-0000-0000-000047030000}"/>
    <cellStyle name="40% - Accent2 11" xfId="841" xr:uid="{00000000-0005-0000-0000-000048030000}"/>
    <cellStyle name="40% - Accent2 11 2" xfId="842" xr:uid="{00000000-0005-0000-0000-000049030000}"/>
    <cellStyle name="40% - Accent2 12" xfId="843" xr:uid="{00000000-0005-0000-0000-00004A030000}"/>
    <cellStyle name="40% - Accent2 12 2" xfId="844" xr:uid="{00000000-0005-0000-0000-00004B030000}"/>
    <cellStyle name="40% - Accent2 13" xfId="845" xr:uid="{00000000-0005-0000-0000-00004C030000}"/>
    <cellStyle name="40% - Accent2 13 2" xfId="846" xr:uid="{00000000-0005-0000-0000-00004D030000}"/>
    <cellStyle name="40% - Accent2 14" xfId="847" xr:uid="{00000000-0005-0000-0000-00004E030000}"/>
    <cellStyle name="40% - Accent2 14 2" xfId="848" xr:uid="{00000000-0005-0000-0000-00004F030000}"/>
    <cellStyle name="40% - Accent2 15" xfId="849" xr:uid="{00000000-0005-0000-0000-000050030000}"/>
    <cellStyle name="40% - Accent2 15 2" xfId="850" xr:uid="{00000000-0005-0000-0000-000051030000}"/>
    <cellStyle name="40% - Accent2 16" xfId="851" xr:uid="{00000000-0005-0000-0000-000052030000}"/>
    <cellStyle name="40% - Accent2 16 2" xfId="852" xr:uid="{00000000-0005-0000-0000-000053030000}"/>
    <cellStyle name="40% - Accent2 17" xfId="853" xr:uid="{00000000-0005-0000-0000-000054030000}"/>
    <cellStyle name="40% - Accent2 17 2" xfId="854" xr:uid="{00000000-0005-0000-0000-000055030000}"/>
    <cellStyle name="40% - Accent2 18" xfId="855" xr:uid="{00000000-0005-0000-0000-000056030000}"/>
    <cellStyle name="40% - Accent2 18 2" xfId="856" xr:uid="{00000000-0005-0000-0000-000057030000}"/>
    <cellStyle name="40% - Accent2 19" xfId="857" xr:uid="{00000000-0005-0000-0000-000058030000}"/>
    <cellStyle name="40% - Accent2 2" xfId="858" xr:uid="{00000000-0005-0000-0000-000059030000}"/>
    <cellStyle name="40% - Accent2 2 10" xfId="859" xr:uid="{00000000-0005-0000-0000-00005A030000}"/>
    <cellStyle name="40% - Accent2 2 10 2" xfId="860" xr:uid="{00000000-0005-0000-0000-00005B030000}"/>
    <cellStyle name="40% - Accent2 2 11" xfId="861" xr:uid="{00000000-0005-0000-0000-00005C030000}"/>
    <cellStyle name="40% - Accent2 2 11 2" xfId="862" xr:uid="{00000000-0005-0000-0000-00005D030000}"/>
    <cellStyle name="40% - Accent2 2 12" xfId="863" xr:uid="{00000000-0005-0000-0000-00005E030000}"/>
    <cellStyle name="40% - Accent2 2 12 2" xfId="864" xr:uid="{00000000-0005-0000-0000-00005F030000}"/>
    <cellStyle name="40% - Accent2 2 13" xfId="865" xr:uid="{00000000-0005-0000-0000-000060030000}"/>
    <cellStyle name="40% - Accent2 2 13 2" xfId="866" xr:uid="{00000000-0005-0000-0000-000061030000}"/>
    <cellStyle name="40% - Accent2 2 14" xfId="867" xr:uid="{00000000-0005-0000-0000-000062030000}"/>
    <cellStyle name="40% - Accent2 2 14 2" xfId="868" xr:uid="{00000000-0005-0000-0000-000063030000}"/>
    <cellStyle name="40% - Accent2 2 15" xfId="869" xr:uid="{00000000-0005-0000-0000-000064030000}"/>
    <cellStyle name="40% - Accent2 2 15 2" xfId="870" xr:uid="{00000000-0005-0000-0000-000065030000}"/>
    <cellStyle name="40% - Accent2 2 16" xfId="871" xr:uid="{00000000-0005-0000-0000-000066030000}"/>
    <cellStyle name="40% - Accent2 2 16 2" xfId="872" xr:uid="{00000000-0005-0000-0000-000067030000}"/>
    <cellStyle name="40% - Accent2 2 17" xfId="873" xr:uid="{00000000-0005-0000-0000-000068030000}"/>
    <cellStyle name="40% - Accent2 2 18" xfId="874" xr:uid="{00000000-0005-0000-0000-000069030000}"/>
    <cellStyle name="40% - Accent2 2 2" xfId="875" xr:uid="{00000000-0005-0000-0000-00006A030000}"/>
    <cellStyle name="40% - Accent2 2 2 2" xfId="876" xr:uid="{00000000-0005-0000-0000-00006B030000}"/>
    <cellStyle name="40% - Accent2 2 3" xfId="877" xr:uid="{00000000-0005-0000-0000-00006C030000}"/>
    <cellStyle name="40% - Accent2 2 3 2" xfId="878" xr:uid="{00000000-0005-0000-0000-00006D030000}"/>
    <cellStyle name="40% - Accent2 2 4" xfId="879" xr:uid="{00000000-0005-0000-0000-00006E030000}"/>
    <cellStyle name="40% - Accent2 2 4 2" xfId="880" xr:uid="{00000000-0005-0000-0000-00006F030000}"/>
    <cellStyle name="40% - Accent2 2 5" xfId="881" xr:uid="{00000000-0005-0000-0000-000070030000}"/>
    <cellStyle name="40% - Accent2 2 5 2" xfId="882" xr:uid="{00000000-0005-0000-0000-000071030000}"/>
    <cellStyle name="40% - Accent2 2 6" xfId="883" xr:uid="{00000000-0005-0000-0000-000072030000}"/>
    <cellStyle name="40% - Accent2 2 6 2" xfId="884" xr:uid="{00000000-0005-0000-0000-000073030000}"/>
    <cellStyle name="40% - Accent2 2 7" xfId="885" xr:uid="{00000000-0005-0000-0000-000074030000}"/>
    <cellStyle name="40% - Accent2 2 7 2" xfId="886" xr:uid="{00000000-0005-0000-0000-000075030000}"/>
    <cellStyle name="40% - Accent2 2 8" xfId="887" xr:uid="{00000000-0005-0000-0000-000076030000}"/>
    <cellStyle name="40% - Accent2 2 8 2" xfId="888" xr:uid="{00000000-0005-0000-0000-000077030000}"/>
    <cellStyle name="40% - Accent2 2 9" xfId="889" xr:uid="{00000000-0005-0000-0000-000078030000}"/>
    <cellStyle name="40% - Accent2 2 9 2" xfId="890" xr:uid="{00000000-0005-0000-0000-000079030000}"/>
    <cellStyle name="40% - Accent2 3" xfId="891" xr:uid="{00000000-0005-0000-0000-00007A030000}"/>
    <cellStyle name="40% - Accent2 3 10" xfId="892" xr:uid="{00000000-0005-0000-0000-00007B030000}"/>
    <cellStyle name="40% - Accent2 3 10 2" xfId="893" xr:uid="{00000000-0005-0000-0000-00007C030000}"/>
    <cellStyle name="40% - Accent2 3 11" xfId="894" xr:uid="{00000000-0005-0000-0000-00007D030000}"/>
    <cellStyle name="40% - Accent2 3 11 2" xfId="895" xr:uid="{00000000-0005-0000-0000-00007E030000}"/>
    <cellStyle name="40% - Accent2 3 12" xfId="896" xr:uid="{00000000-0005-0000-0000-00007F030000}"/>
    <cellStyle name="40% - Accent2 3 12 2" xfId="897" xr:uid="{00000000-0005-0000-0000-000080030000}"/>
    <cellStyle name="40% - Accent2 3 13" xfId="898" xr:uid="{00000000-0005-0000-0000-000081030000}"/>
    <cellStyle name="40% - Accent2 3 13 2" xfId="899" xr:uid="{00000000-0005-0000-0000-000082030000}"/>
    <cellStyle name="40% - Accent2 3 14" xfId="900" xr:uid="{00000000-0005-0000-0000-000083030000}"/>
    <cellStyle name="40% - Accent2 3 14 2" xfId="901" xr:uid="{00000000-0005-0000-0000-000084030000}"/>
    <cellStyle name="40% - Accent2 3 15" xfId="902" xr:uid="{00000000-0005-0000-0000-000085030000}"/>
    <cellStyle name="40% - Accent2 3 15 2" xfId="903" xr:uid="{00000000-0005-0000-0000-000086030000}"/>
    <cellStyle name="40% - Accent2 3 16" xfId="904" xr:uid="{00000000-0005-0000-0000-000087030000}"/>
    <cellStyle name="40% - Accent2 3 17" xfId="905" xr:uid="{00000000-0005-0000-0000-000088030000}"/>
    <cellStyle name="40% - Accent2 3 2" xfId="906" xr:uid="{00000000-0005-0000-0000-000089030000}"/>
    <cellStyle name="40% - Accent2 3 2 2" xfId="907" xr:uid="{00000000-0005-0000-0000-00008A030000}"/>
    <cellStyle name="40% - Accent2 3 3" xfId="908" xr:uid="{00000000-0005-0000-0000-00008B030000}"/>
    <cellStyle name="40% - Accent2 3 3 2" xfId="909" xr:uid="{00000000-0005-0000-0000-00008C030000}"/>
    <cellStyle name="40% - Accent2 3 4" xfId="910" xr:uid="{00000000-0005-0000-0000-00008D030000}"/>
    <cellStyle name="40% - Accent2 3 4 2" xfId="911" xr:uid="{00000000-0005-0000-0000-00008E030000}"/>
    <cellStyle name="40% - Accent2 3 5" xfId="912" xr:uid="{00000000-0005-0000-0000-00008F030000}"/>
    <cellStyle name="40% - Accent2 3 5 2" xfId="913" xr:uid="{00000000-0005-0000-0000-000090030000}"/>
    <cellStyle name="40% - Accent2 3 6" xfId="914" xr:uid="{00000000-0005-0000-0000-000091030000}"/>
    <cellStyle name="40% - Accent2 3 6 2" xfId="915" xr:uid="{00000000-0005-0000-0000-000092030000}"/>
    <cellStyle name="40% - Accent2 3 7" xfId="916" xr:uid="{00000000-0005-0000-0000-000093030000}"/>
    <cellStyle name="40% - Accent2 3 7 2" xfId="917" xr:uid="{00000000-0005-0000-0000-000094030000}"/>
    <cellStyle name="40% - Accent2 3 8" xfId="918" xr:uid="{00000000-0005-0000-0000-000095030000}"/>
    <cellStyle name="40% - Accent2 3 8 2" xfId="919" xr:uid="{00000000-0005-0000-0000-000096030000}"/>
    <cellStyle name="40% - Accent2 3 9" xfId="920" xr:uid="{00000000-0005-0000-0000-000097030000}"/>
    <cellStyle name="40% - Accent2 3 9 2" xfId="921" xr:uid="{00000000-0005-0000-0000-000098030000}"/>
    <cellStyle name="40% - Accent2 4" xfId="922" xr:uid="{00000000-0005-0000-0000-000099030000}"/>
    <cellStyle name="40% - Accent2 4 2" xfId="923" xr:uid="{00000000-0005-0000-0000-00009A030000}"/>
    <cellStyle name="40% - Accent2 5" xfId="924" xr:uid="{00000000-0005-0000-0000-00009B030000}"/>
    <cellStyle name="40% - Accent2 5 2" xfId="925" xr:uid="{00000000-0005-0000-0000-00009C030000}"/>
    <cellStyle name="40% - Accent2 6" xfId="926" xr:uid="{00000000-0005-0000-0000-00009D030000}"/>
    <cellStyle name="40% - Accent2 6 2" xfId="927" xr:uid="{00000000-0005-0000-0000-00009E030000}"/>
    <cellStyle name="40% - Accent2 7" xfId="928" xr:uid="{00000000-0005-0000-0000-00009F030000}"/>
    <cellStyle name="40% - Accent2 7 2" xfId="929" xr:uid="{00000000-0005-0000-0000-0000A0030000}"/>
    <cellStyle name="40% - Accent2 8" xfId="930" xr:uid="{00000000-0005-0000-0000-0000A1030000}"/>
    <cellStyle name="40% - Accent2 8 2" xfId="931" xr:uid="{00000000-0005-0000-0000-0000A2030000}"/>
    <cellStyle name="40% - Accent2 9" xfId="932" xr:uid="{00000000-0005-0000-0000-0000A3030000}"/>
    <cellStyle name="40% - Accent2 9 2" xfId="933" xr:uid="{00000000-0005-0000-0000-0000A4030000}"/>
    <cellStyle name="40% - Accent3 10" xfId="934" xr:uid="{00000000-0005-0000-0000-0000A5030000}"/>
    <cellStyle name="40% - Accent3 10 2" xfId="935" xr:uid="{00000000-0005-0000-0000-0000A6030000}"/>
    <cellStyle name="40% - Accent3 11" xfId="936" xr:uid="{00000000-0005-0000-0000-0000A7030000}"/>
    <cellStyle name="40% - Accent3 11 2" xfId="937" xr:uid="{00000000-0005-0000-0000-0000A8030000}"/>
    <cellStyle name="40% - Accent3 12" xfId="938" xr:uid="{00000000-0005-0000-0000-0000A9030000}"/>
    <cellStyle name="40% - Accent3 12 2" xfId="939" xr:uid="{00000000-0005-0000-0000-0000AA030000}"/>
    <cellStyle name="40% - Accent3 13" xfId="940" xr:uid="{00000000-0005-0000-0000-0000AB030000}"/>
    <cellStyle name="40% - Accent3 13 2" xfId="941" xr:uid="{00000000-0005-0000-0000-0000AC030000}"/>
    <cellStyle name="40% - Accent3 14" xfId="942" xr:uid="{00000000-0005-0000-0000-0000AD030000}"/>
    <cellStyle name="40% - Accent3 14 2" xfId="943" xr:uid="{00000000-0005-0000-0000-0000AE030000}"/>
    <cellStyle name="40% - Accent3 15" xfId="944" xr:uid="{00000000-0005-0000-0000-0000AF030000}"/>
    <cellStyle name="40% - Accent3 15 2" xfId="945" xr:uid="{00000000-0005-0000-0000-0000B0030000}"/>
    <cellStyle name="40% - Accent3 16" xfId="946" xr:uid="{00000000-0005-0000-0000-0000B1030000}"/>
    <cellStyle name="40% - Accent3 16 2" xfId="947" xr:uid="{00000000-0005-0000-0000-0000B2030000}"/>
    <cellStyle name="40% - Accent3 17" xfId="948" xr:uid="{00000000-0005-0000-0000-0000B3030000}"/>
    <cellStyle name="40% - Accent3 17 2" xfId="949" xr:uid="{00000000-0005-0000-0000-0000B4030000}"/>
    <cellStyle name="40% - Accent3 18" xfId="950" xr:uid="{00000000-0005-0000-0000-0000B5030000}"/>
    <cellStyle name="40% - Accent3 18 2" xfId="951" xr:uid="{00000000-0005-0000-0000-0000B6030000}"/>
    <cellStyle name="40% - Accent3 19" xfId="952" xr:uid="{00000000-0005-0000-0000-0000B7030000}"/>
    <cellStyle name="40% - Accent3 2" xfId="953" xr:uid="{00000000-0005-0000-0000-0000B8030000}"/>
    <cellStyle name="40% - Accent3 2 10" xfId="954" xr:uid="{00000000-0005-0000-0000-0000B9030000}"/>
    <cellStyle name="40% - Accent3 2 10 2" xfId="955" xr:uid="{00000000-0005-0000-0000-0000BA030000}"/>
    <cellStyle name="40% - Accent3 2 11" xfId="956" xr:uid="{00000000-0005-0000-0000-0000BB030000}"/>
    <cellStyle name="40% - Accent3 2 11 2" xfId="957" xr:uid="{00000000-0005-0000-0000-0000BC030000}"/>
    <cellStyle name="40% - Accent3 2 12" xfId="958" xr:uid="{00000000-0005-0000-0000-0000BD030000}"/>
    <cellStyle name="40% - Accent3 2 12 2" xfId="959" xr:uid="{00000000-0005-0000-0000-0000BE030000}"/>
    <cellStyle name="40% - Accent3 2 13" xfId="960" xr:uid="{00000000-0005-0000-0000-0000BF030000}"/>
    <cellStyle name="40% - Accent3 2 13 2" xfId="961" xr:uid="{00000000-0005-0000-0000-0000C0030000}"/>
    <cellStyle name="40% - Accent3 2 14" xfId="962" xr:uid="{00000000-0005-0000-0000-0000C1030000}"/>
    <cellStyle name="40% - Accent3 2 14 2" xfId="963" xr:uid="{00000000-0005-0000-0000-0000C2030000}"/>
    <cellStyle name="40% - Accent3 2 15" xfId="964" xr:uid="{00000000-0005-0000-0000-0000C3030000}"/>
    <cellStyle name="40% - Accent3 2 15 2" xfId="965" xr:uid="{00000000-0005-0000-0000-0000C4030000}"/>
    <cellStyle name="40% - Accent3 2 16" xfId="966" xr:uid="{00000000-0005-0000-0000-0000C5030000}"/>
    <cellStyle name="40% - Accent3 2 16 2" xfId="967" xr:uid="{00000000-0005-0000-0000-0000C6030000}"/>
    <cellStyle name="40% - Accent3 2 17" xfId="968" xr:uid="{00000000-0005-0000-0000-0000C7030000}"/>
    <cellStyle name="40% - Accent3 2 18" xfId="969" xr:uid="{00000000-0005-0000-0000-0000C8030000}"/>
    <cellStyle name="40% - Accent3 2 2" xfId="970" xr:uid="{00000000-0005-0000-0000-0000C9030000}"/>
    <cellStyle name="40% - Accent3 2 2 2" xfId="971" xr:uid="{00000000-0005-0000-0000-0000CA030000}"/>
    <cellStyle name="40% - Accent3 2 3" xfId="972" xr:uid="{00000000-0005-0000-0000-0000CB030000}"/>
    <cellStyle name="40% - Accent3 2 3 2" xfId="973" xr:uid="{00000000-0005-0000-0000-0000CC030000}"/>
    <cellStyle name="40% - Accent3 2 4" xfId="974" xr:uid="{00000000-0005-0000-0000-0000CD030000}"/>
    <cellStyle name="40% - Accent3 2 4 2" xfId="975" xr:uid="{00000000-0005-0000-0000-0000CE030000}"/>
    <cellStyle name="40% - Accent3 2 5" xfId="976" xr:uid="{00000000-0005-0000-0000-0000CF030000}"/>
    <cellStyle name="40% - Accent3 2 5 2" xfId="977" xr:uid="{00000000-0005-0000-0000-0000D0030000}"/>
    <cellStyle name="40% - Accent3 2 6" xfId="978" xr:uid="{00000000-0005-0000-0000-0000D1030000}"/>
    <cellStyle name="40% - Accent3 2 6 2" xfId="979" xr:uid="{00000000-0005-0000-0000-0000D2030000}"/>
    <cellStyle name="40% - Accent3 2 7" xfId="980" xr:uid="{00000000-0005-0000-0000-0000D3030000}"/>
    <cellStyle name="40% - Accent3 2 7 2" xfId="981" xr:uid="{00000000-0005-0000-0000-0000D4030000}"/>
    <cellStyle name="40% - Accent3 2 8" xfId="982" xr:uid="{00000000-0005-0000-0000-0000D5030000}"/>
    <cellStyle name="40% - Accent3 2 8 2" xfId="983" xr:uid="{00000000-0005-0000-0000-0000D6030000}"/>
    <cellStyle name="40% - Accent3 2 9" xfId="984" xr:uid="{00000000-0005-0000-0000-0000D7030000}"/>
    <cellStyle name="40% - Accent3 2 9 2" xfId="985" xr:uid="{00000000-0005-0000-0000-0000D8030000}"/>
    <cellStyle name="40% - Accent3 3" xfId="986" xr:uid="{00000000-0005-0000-0000-0000D9030000}"/>
    <cellStyle name="40% - Accent3 3 10" xfId="987" xr:uid="{00000000-0005-0000-0000-0000DA030000}"/>
    <cellStyle name="40% - Accent3 3 10 2" xfId="988" xr:uid="{00000000-0005-0000-0000-0000DB030000}"/>
    <cellStyle name="40% - Accent3 3 11" xfId="989" xr:uid="{00000000-0005-0000-0000-0000DC030000}"/>
    <cellStyle name="40% - Accent3 3 11 2" xfId="990" xr:uid="{00000000-0005-0000-0000-0000DD030000}"/>
    <cellStyle name="40% - Accent3 3 12" xfId="991" xr:uid="{00000000-0005-0000-0000-0000DE030000}"/>
    <cellStyle name="40% - Accent3 3 12 2" xfId="992" xr:uid="{00000000-0005-0000-0000-0000DF030000}"/>
    <cellStyle name="40% - Accent3 3 13" xfId="993" xr:uid="{00000000-0005-0000-0000-0000E0030000}"/>
    <cellStyle name="40% - Accent3 3 13 2" xfId="994" xr:uid="{00000000-0005-0000-0000-0000E1030000}"/>
    <cellStyle name="40% - Accent3 3 14" xfId="995" xr:uid="{00000000-0005-0000-0000-0000E2030000}"/>
    <cellStyle name="40% - Accent3 3 14 2" xfId="996" xr:uid="{00000000-0005-0000-0000-0000E3030000}"/>
    <cellStyle name="40% - Accent3 3 15" xfId="997" xr:uid="{00000000-0005-0000-0000-0000E4030000}"/>
    <cellStyle name="40% - Accent3 3 15 2" xfId="998" xr:uid="{00000000-0005-0000-0000-0000E5030000}"/>
    <cellStyle name="40% - Accent3 3 16" xfId="999" xr:uid="{00000000-0005-0000-0000-0000E6030000}"/>
    <cellStyle name="40% - Accent3 3 17" xfId="1000" xr:uid="{00000000-0005-0000-0000-0000E7030000}"/>
    <cellStyle name="40% - Accent3 3 2" xfId="1001" xr:uid="{00000000-0005-0000-0000-0000E8030000}"/>
    <cellStyle name="40% - Accent3 3 2 2" xfId="1002" xr:uid="{00000000-0005-0000-0000-0000E9030000}"/>
    <cellStyle name="40% - Accent3 3 3" xfId="1003" xr:uid="{00000000-0005-0000-0000-0000EA030000}"/>
    <cellStyle name="40% - Accent3 3 3 2" xfId="1004" xr:uid="{00000000-0005-0000-0000-0000EB030000}"/>
    <cellStyle name="40% - Accent3 3 4" xfId="1005" xr:uid="{00000000-0005-0000-0000-0000EC030000}"/>
    <cellStyle name="40% - Accent3 3 4 2" xfId="1006" xr:uid="{00000000-0005-0000-0000-0000ED030000}"/>
    <cellStyle name="40% - Accent3 3 5" xfId="1007" xr:uid="{00000000-0005-0000-0000-0000EE030000}"/>
    <cellStyle name="40% - Accent3 3 5 2" xfId="1008" xr:uid="{00000000-0005-0000-0000-0000EF030000}"/>
    <cellStyle name="40% - Accent3 3 6" xfId="1009" xr:uid="{00000000-0005-0000-0000-0000F0030000}"/>
    <cellStyle name="40% - Accent3 3 6 2" xfId="1010" xr:uid="{00000000-0005-0000-0000-0000F1030000}"/>
    <cellStyle name="40% - Accent3 3 7" xfId="1011" xr:uid="{00000000-0005-0000-0000-0000F2030000}"/>
    <cellStyle name="40% - Accent3 3 7 2" xfId="1012" xr:uid="{00000000-0005-0000-0000-0000F3030000}"/>
    <cellStyle name="40% - Accent3 3 8" xfId="1013" xr:uid="{00000000-0005-0000-0000-0000F4030000}"/>
    <cellStyle name="40% - Accent3 3 8 2" xfId="1014" xr:uid="{00000000-0005-0000-0000-0000F5030000}"/>
    <cellStyle name="40% - Accent3 3 9" xfId="1015" xr:uid="{00000000-0005-0000-0000-0000F6030000}"/>
    <cellStyle name="40% - Accent3 3 9 2" xfId="1016" xr:uid="{00000000-0005-0000-0000-0000F7030000}"/>
    <cellStyle name="40% - Accent3 4" xfId="1017" xr:uid="{00000000-0005-0000-0000-0000F8030000}"/>
    <cellStyle name="40% - Accent3 4 2" xfId="1018" xr:uid="{00000000-0005-0000-0000-0000F9030000}"/>
    <cellStyle name="40% - Accent3 5" xfId="1019" xr:uid="{00000000-0005-0000-0000-0000FA030000}"/>
    <cellStyle name="40% - Accent3 5 2" xfId="1020" xr:uid="{00000000-0005-0000-0000-0000FB030000}"/>
    <cellStyle name="40% - Accent3 6" xfId="1021" xr:uid="{00000000-0005-0000-0000-0000FC030000}"/>
    <cellStyle name="40% - Accent3 6 2" xfId="1022" xr:uid="{00000000-0005-0000-0000-0000FD030000}"/>
    <cellStyle name="40% - Accent3 7" xfId="1023" xr:uid="{00000000-0005-0000-0000-0000FE030000}"/>
    <cellStyle name="40% - Accent3 7 2" xfId="1024" xr:uid="{00000000-0005-0000-0000-0000FF030000}"/>
    <cellStyle name="40% - Accent3 8" xfId="1025" xr:uid="{00000000-0005-0000-0000-000000040000}"/>
    <cellStyle name="40% - Accent3 8 2" xfId="1026" xr:uid="{00000000-0005-0000-0000-000001040000}"/>
    <cellStyle name="40% - Accent3 9" xfId="1027" xr:uid="{00000000-0005-0000-0000-000002040000}"/>
    <cellStyle name="40% - Accent3 9 2" xfId="1028" xr:uid="{00000000-0005-0000-0000-000003040000}"/>
    <cellStyle name="40% - Accent4 10" xfId="1029" xr:uid="{00000000-0005-0000-0000-000004040000}"/>
    <cellStyle name="40% - Accent4 10 2" xfId="1030" xr:uid="{00000000-0005-0000-0000-000005040000}"/>
    <cellStyle name="40% - Accent4 11" xfId="1031" xr:uid="{00000000-0005-0000-0000-000006040000}"/>
    <cellStyle name="40% - Accent4 11 2" xfId="1032" xr:uid="{00000000-0005-0000-0000-000007040000}"/>
    <cellStyle name="40% - Accent4 12" xfId="1033" xr:uid="{00000000-0005-0000-0000-000008040000}"/>
    <cellStyle name="40% - Accent4 12 2" xfId="1034" xr:uid="{00000000-0005-0000-0000-000009040000}"/>
    <cellStyle name="40% - Accent4 13" xfId="1035" xr:uid="{00000000-0005-0000-0000-00000A040000}"/>
    <cellStyle name="40% - Accent4 13 2" xfId="1036" xr:uid="{00000000-0005-0000-0000-00000B040000}"/>
    <cellStyle name="40% - Accent4 14" xfId="1037" xr:uid="{00000000-0005-0000-0000-00000C040000}"/>
    <cellStyle name="40% - Accent4 14 2" xfId="1038" xr:uid="{00000000-0005-0000-0000-00000D040000}"/>
    <cellStyle name="40% - Accent4 15" xfId="1039" xr:uid="{00000000-0005-0000-0000-00000E040000}"/>
    <cellStyle name="40% - Accent4 15 2" xfId="1040" xr:uid="{00000000-0005-0000-0000-00000F040000}"/>
    <cellStyle name="40% - Accent4 16" xfId="1041" xr:uid="{00000000-0005-0000-0000-000010040000}"/>
    <cellStyle name="40% - Accent4 16 2" xfId="1042" xr:uid="{00000000-0005-0000-0000-000011040000}"/>
    <cellStyle name="40% - Accent4 17" xfId="1043" xr:uid="{00000000-0005-0000-0000-000012040000}"/>
    <cellStyle name="40% - Accent4 17 2" xfId="1044" xr:uid="{00000000-0005-0000-0000-000013040000}"/>
    <cellStyle name="40% - Accent4 18" xfId="1045" xr:uid="{00000000-0005-0000-0000-000014040000}"/>
    <cellStyle name="40% - Accent4 18 2" xfId="1046" xr:uid="{00000000-0005-0000-0000-000015040000}"/>
    <cellStyle name="40% - Accent4 19" xfId="1047" xr:uid="{00000000-0005-0000-0000-000016040000}"/>
    <cellStyle name="40% - Accent4 2" xfId="1048" xr:uid="{00000000-0005-0000-0000-000017040000}"/>
    <cellStyle name="40% - Accent4 2 10" xfId="1049" xr:uid="{00000000-0005-0000-0000-000018040000}"/>
    <cellStyle name="40% - Accent4 2 10 2" xfId="1050" xr:uid="{00000000-0005-0000-0000-000019040000}"/>
    <cellStyle name="40% - Accent4 2 11" xfId="1051" xr:uid="{00000000-0005-0000-0000-00001A040000}"/>
    <cellStyle name="40% - Accent4 2 11 2" xfId="1052" xr:uid="{00000000-0005-0000-0000-00001B040000}"/>
    <cellStyle name="40% - Accent4 2 12" xfId="1053" xr:uid="{00000000-0005-0000-0000-00001C040000}"/>
    <cellStyle name="40% - Accent4 2 12 2" xfId="1054" xr:uid="{00000000-0005-0000-0000-00001D040000}"/>
    <cellStyle name="40% - Accent4 2 13" xfId="1055" xr:uid="{00000000-0005-0000-0000-00001E040000}"/>
    <cellStyle name="40% - Accent4 2 13 2" xfId="1056" xr:uid="{00000000-0005-0000-0000-00001F040000}"/>
    <cellStyle name="40% - Accent4 2 14" xfId="1057" xr:uid="{00000000-0005-0000-0000-000020040000}"/>
    <cellStyle name="40% - Accent4 2 14 2" xfId="1058" xr:uid="{00000000-0005-0000-0000-000021040000}"/>
    <cellStyle name="40% - Accent4 2 15" xfId="1059" xr:uid="{00000000-0005-0000-0000-000022040000}"/>
    <cellStyle name="40% - Accent4 2 15 2" xfId="1060" xr:uid="{00000000-0005-0000-0000-000023040000}"/>
    <cellStyle name="40% - Accent4 2 16" xfId="1061" xr:uid="{00000000-0005-0000-0000-000024040000}"/>
    <cellStyle name="40% - Accent4 2 16 2" xfId="1062" xr:uid="{00000000-0005-0000-0000-000025040000}"/>
    <cellStyle name="40% - Accent4 2 17" xfId="1063" xr:uid="{00000000-0005-0000-0000-000026040000}"/>
    <cellStyle name="40% - Accent4 2 18" xfId="1064" xr:uid="{00000000-0005-0000-0000-000027040000}"/>
    <cellStyle name="40% - Accent4 2 2" xfId="1065" xr:uid="{00000000-0005-0000-0000-000028040000}"/>
    <cellStyle name="40% - Accent4 2 2 2" xfId="1066" xr:uid="{00000000-0005-0000-0000-000029040000}"/>
    <cellStyle name="40% - Accent4 2 3" xfId="1067" xr:uid="{00000000-0005-0000-0000-00002A040000}"/>
    <cellStyle name="40% - Accent4 2 3 2" xfId="1068" xr:uid="{00000000-0005-0000-0000-00002B040000}"/>
    <cellStyle name="40% - Accent4 2 4" xfId="1069" xr:uid="{00000000-0005-0000-0000-00002C040000}"/>
    <cellStyle name="40% - Accent4 2 4 2" xfId="1070" xr:uid="{00000000-0005-0000-0000-00002D040000}"/>
    <cellStyle name="40% - Accent4 2 5" xfId="1071" xr:uid="{00000000-0005-0000-0000-00002E040000}"/>
    <cellStyle name="40% - Accent4 2 5 2" xfId="1072" xr:uid="{00000000-0005-0000-0000-00002F040000}"/>
    <cellStyle name="40% - Accent4 2 6" xfId="1073" xr:uid="{00000000-0005-0000-0000-000030040000}"/>
    <cellStyle name="40% - Accent4 2 6 2" xfId="1074" xr:uid="{00000000-0005-0000-0000-000031040000}"/>
    <cellStyle name="40% - Accent4 2 7" xfId="1075" xr:uid="{00000000-0005-0000-0000-000032040000}"/>
    <cellStyle name="40% - Accent4 2 7 2" xfId="1076" xr:uid="{00000000-0005-0000-0000-000033040000}"/>
    <cellStyle name="40% - Accent4 2 8" xfId="1077" xr:uid="{00000000-0005-0000-0000-000034040000}"/>
    <cellStyle name="40% - Accent4 2 8 2" xfId="1078" xr:uid="{00000000-0005-0000-0000-000035040000}"/>
    <cellStyle name="40% - Accent4 2 9" xfId="1079" xr:uid="{00000000-0005-0000-0000-000036040000}"/>
    <cellStyle name="40% - Accent4 2 9 2" xfId="1080" xr:uid="{00000000-0005-0000-0000-000037040000}"/>
    <cellStyle name="40% - Accent4 3" xfId="1081" xr:uid="{00000000-0005-0000-0000-000038040000}"/>
    <cellStyle name="40% - Accent4 3 10" xfId="1082" xr:uid="{00000000-0005-0000-0000-000039040000}"/>
    <cellStyle name="40% - Accent4 3 10 2" xfId="1083" xr:uid="{00000000-0005-0000-0000-00003A040000}"/>
    <cellStyle name="40% - Accent4 3 11" xfId="1084" xr:uid="{00000000-0005-0000-0000-00003B040000}"/>
    <cellStyle name="40% - Accent4 3 11 2" xfId="1085" xr:uid="{00000000-0005-0000-0000-00003C040000}"/>
    <cellStyle name="40% - Accent4 3 12" xfId="1086" xr:uid="{00000000-0005-0000-0000-00003D040000}"/>
    <cellStyle name="40% - Accent4 3 12 2" xfId="1087" xr:uid="{00000000-0005-0000-0000-00003E040000}"/>
    <cellStyle name="40% - Accent4 3 13" xfId="1088" xr:uid="{00000000-0005-0000-0000-00003F040000}"/>
    <cellStyle name="40% - Accent4 3 13 2" xfId="1089" xr:uid="{00000000-0005-0000-0000-000040040000}"/>
    <cellStyle name="40% - Accent4 3 14" xfId="1090" xr:uid="{00000000-0005-0000-0000-000041040000}"/>
    <cellStyle name="40% - Accent4 3 14 2" xfId="1091" xr:uid="{00000000-0005-0000-0000-000042040000}"/>
    <cellStyle name="40% - Accent4 3 15" xfId="1092" xr:uid="{00000000-0005-0000-0000-000043040000}"/>
    <cellStyle name="40% - Accent4 3 15 2" xfId="1093" xr:uid="{00000000-0005-0000-0000-000044040000}"/>
    <cellStyle name="40% - Accent4 3 16" xfId="1094" xr:uid="{00000000-0005-0000-0000-000045040000}"/>
    <cellStyle name="40% - Accent4 3 17" xfId="1095" xr:uid="{00000000-0005-0000-0000-000046040000}"/>
    <cellStyle name="40% - Accent4 3 2" xfId="1096" xr:uid="{00000000-0005-0000-0000-000047040000}"/>
    <cellStyle name="40% - Accent4 3 2 2" xfId="1097" xr:uid="{00000000-0005-0000-0000-000048040000}"/>
    <cellStyle name="40% - Accent4 3 3" xfId="1098" xr:uid="{00000000-0005-0000-0000-000049040000}"/>
    <cellStyle name="40% - Accent4 3 3 2" xfId="1099" xr:uid="{00000000-0005-0000-0000-00004A040000}"/>
    <cellStyle name="40% - Accent4 3 4" xfId="1100" xr:uid="{00000000-0005-0000-0000-00004B040000}"/>
    <cellStyle name="40% - Accent4 3 4 2" xfId="1101" xr:uid="{00000000-0005-0000-0000-00004C040000}"/>
    <cellStyle name="40% - Accent4 3 5" xfId="1102" xr:uid="{00000000-0005-0000-0000-00004D040000}"/>
    <cellStyle name="40% - Accent4 3 5 2" xfId="1103" xr:uid="{00000000-0005-0000-0000-00004E040000}"/>
    <cellStyle name="40% - Accent4 3 6" xfId="1104" xr:uid="{00000000-0005-0000-0000-00004F040000}"/>
    <cellStyle name="40% - Accent4 3 6 2" xfId="1105" xr:uid="{00000000-0005-0000-0000-000050040000}"/>
    <cellStyle name="40% - Accent4 3 7" xfId="1106" xr:uid="{00000000-0005-0000-0000-000051040000}"/>
    <cellStyle name="40% - Accent4 3 7 2" xfId="1107" xr:uid="{00000000-0005-0000-0000-000052040000}"/>
    <cellStyle name="40% - Accent4 3 8" xfId="1108" xr:uid="{00000000-0005-0000-0000-000053040000}"/>
    <cellStyle name="40% - Accent4 3 8 2" xfId="1109" xr:uid="{00000000-0005-0000-0000-000054040000}"/>
    <cellStyle name="40% - Accent4 3 9" xfId="1110" xr:uid="{00000000-0005-0000-0000-000055040000}"/>
    <cellStyle name="40% - Accent4 3 9 2" xfId="1111" xr:uid="{00000000-0005-0000-0000-000056040000}"/>
    <cellStyle name="40% - Accent4 4" xfId="1112" xr:uid="{00000000-0005-0000-0000-000057040000}"/>
    <cellStyle name="40% - Accent4 4 2" xfId="1113" xr:uid="{00000000-0005-0000-0000-000058040000}"/>
    <cellStyle name="40% - Accent4 5" xfId="1114" xr:uid="{00000000-0005-0000-0000-000059040000}"/>
    <cellStyle name="40% - Accent4 5 2" xfId="1115" xr:uid="{00000000-0005-0000-0000-00005A040000}"/>
    <cellStyle name="40% - Accent4 6" xfId="1116" xr:uid="{00000000-0005-0000-0000-00005B040000}"/>
    <cellStyle name="40% - Accent4 6 2" xfId="1117" xr:uid="{00000000-0005-0000-0000-00005C040000}"/>
    <cellStyle name="40% - Accent4 7" xfId="1118" xr:uid="{00000000-0005-0000-0000-00005D040000}"/>
    <cellStyle name="40% - Accent4 7 2" xfId="1119" xr:uid="{00000000-0005-0000-0000-00005E040000}"/>
    <cellStyle name="40% - Accent4 8" xfId="1120" xr:uid="{00000000-0005-0000-0000-00005F040000}"/>
    <cellStyle name="40% - Accent4 8 2" xfId="1121" xr:uid="{00000000-0005-0000-0000-000060040000}"/>
    <cellStyle name="40% - Accent4 9" xfId="1122" xr:uid="{00000000-0005-0000-0000-000061040000}"/>
    <cellStyle name="40% - Accent4 9 2" xfId="1123" xr:uid="{00000000-0005-0000-0000-000062040000}"/>
    <cellStyle name="40% - Accent5 10" xfId="1124" xr:uid="{00000000-0005-0000-0000-000063040000}"/>
    <cellStyle name="40% - Accent5 10 2" xfId="1125" xr:uid="{00000000-0005-0000-0000-000064040000}"/>
    <cellStyle name="40% - Accent5 11" xfId="1126" xr:uid="{00000000-0005-0000-0000-000065040000}"/>
    <cellStyle name="40% - Accent5 11 2" xfId="1127" xr:uid="{00000000-0005-0000-0000-000066040000}"/>
    <cellStyle name="40% - Accent5 12" xfId="1128" xr:uid="{00000000-0005-0000-0000-000067040000}"/>
    <cellStyle name="40% - Accent5 12 2" xfId="1129" xr:uid="{00000000-0005-0000-0000-000068040000}"/>
    <cellStyle name="40% - Accent5 13" xfId="1130" xr:uid="{00000000-0005-0000-0000-000069040000}"/>
    <cellStyle name="40% - Accent5 13 2" xfId="1131" xr:uid="{00000000-0005-0000-0000-00006A040000}"/>
    <cellStyle name="40% - Accent5 14" xfId="1132" xr:uid="{00000000-0005-0000-0000-00006B040000}"/>
    <cellStyle name="40% - Accent5 14 2" xfId="1133" xr:uid="{00000000-0005-0000-0000-00006C040000}"/>
    <cellStyle name="40% - Accent5 15" xfId="1134" xr:uid="{00000000-0005-0000-0000-00006D040000}"/>
    <cellStyle name="40% - Accent5 15 2" xfId="1135" xr:uid="{00000000-0005-0000-0000-00006E040000}"/>
    <cellStyle name="40% - Accent5 16" xfId="1136" xr:uid="{00000000-0005-0000-0000-00006F040000}"/>
    <cellStyle name="40% - Accent5 16 2" xfId="1137" xr:uid="{00000000-0005-0000-0000-000070040000}"/>
    <cellStyle name="40% - Accent5 17" xfId="1138" xr:uid="{00000000-0005-0000-0000-000071040000}"/>
    <cellStyle name="40% - Accent5 17 2" xfId="1139" xr:uid="{00000000-0005-0000-0000-000072040000}"/>
    <cellStyle name="40% - Accent5 18" xfId="1140" xr:uid="{00000000-0005-0000-0000-000073040000}"/>
    <cellStyle name="40% - Accent5 18 2" xfId="1141" xr:uid="{00000000-0005-0000-0000-000074040000}"/>
    <cellStyle name="40% - Accent5 19" xfId="1142" xr:uid="{00000000-0005-0000-0000-000075040000}"/>
    <cellStyle name="40% - Accent5 2" xfId="1143" xr:uid="{00000000-0005-0000-0000-000076040000}"/>
    <cellStyle name="40% - Accent5 2 10" xfId="1144" xr:uid="{00000000-0005-0000-0000-000077040000}"/>
    <cellStyle name="40% - Accent5 2 10 2" xfId="1145" xr:uid="{00000000-0005-0000-0000-000078040000}"/>
    <cellStyle name="40% - Accent5 2 11" xfId="1146" xr:uid="{00000000-0005-0000-0000-000079040000}"/>
    <cellStyle name="40% - Accent5 2 11 2" xfId="1147" xr:uid="{00000000-0005-0000-0000-00007A040000}"/>
    <cellStyle name="40% - Accent5 2 12" xfId="1148" xr:uid="{00000000-0005-0000-0000-00007B040000}"/>
    <cellStyle name="40% - Accent5 2 12 2" xfId="1149" xr:uid="{00000000-0005-0000-0000-00007C040000}"/>
    <cellStyle name="40% - Accent5 2 13" xfId="1150" xr:uid="{00000000-0005-0000-0000-00007D040000}"/>
    <cellStyle name="40% - Accent5 2 13 2" xfId="1151" xr:uid="{00000000-0005-0000-0000-00007E040000}"/>
    <cellStyle name="40% - Accent5 2 14" xfId="1152" xr:uid="{00000000-0005-0000-0000-00007F040000}"/>
    <cellStyle name="40% - Accent5 2 14 2" xfId="1153" xr:uid="{00000000-0005-0000-0000-000080040000}"/>
    <cellStyle name="40% - Accent5 2 15" xfId="1154" xr:uid="{00000000-0005-0000-0000-000081040000}"/>
    <cellStyle name="40% - Accent5 2 15 2" xfId="1155" xr:uid="{00000000-0005-0000-0000-000082040000}"/>
    <cellStyle name="40% - Accent5 2 16" xfId="1156" xr:uid="{00000000-0005-0000-0000-000083040000}"/>
    <cellStyle name="40% - Accent5 2 16 2" xfId="1157" xr:uid="{00000000-0005-0000-0000-000084040000}"/>
    <cellStyle name="40% - Accent5 2 17" xfId="1158" xr:uid="{00000000-0005-0000-0000-000085040000}"/>
    <cellStyle name="40% - Accent5 2 18" xfId="1159" xr:uid="{00000000-0005-0000-0000-000086040000}"/>
    <cellStyle name="40% - Accent5 2 2" xfId="1160" xr:uid="{00000000-0005-0000-0000-000087040000}"/>
    <cellStyle name="40% - Accent5 2 2 2" xfId="1161" xr:uid="{00000000-0005-0000-0000-000088040000}"/>
    <cellStyle name="40% - Accent5 2 3" xfId="1162" xr:uid="{00000000-0005-0000-0000-000089040000}"/>
    <cellStyle name="40% - Accent5 2 3 2" xfId="1163" xr:uid="{00000000-0005-0000-0000-00008A040000}"/>
    <cellStyle name="40% - Accent5 2 4" xfId="1164" xr:uid="{00000000-0005-0000-0000-00008B040000}"/>
    <cellStyle name="40% - Accent5 2 4 2" xfId="1165" xr:uid="{00000000-0005-0000-0000-00008C040000}"/>
    <cellStyle name="40% - Accent5 2 5" xfId="1166" xr:uid="{00000000-0005-0000-0000-00008D040000}"/>
    <cellStyle name="40% - Accent5 2 5 2" xfId="1167" xr:uid="{00000000-0005-0000-0000-00008E040000}"/>
    <cellStyle name="40% - Accent5 2 6" xfId="1168" xr:uid="{00000000-0005-0000-0000-00008F040000}"/>
    <cellStyle name="40% - Accent5 2 6 2" xfId="1169" xr:uid="{00000000-0005-0000-0000-000090040000}"/>
    <cellStyle name="40% - Accent5 2 7" xfId="1170" xr:uid="{00000000-0005-0000-0000-000091040000}"/>
    <cellStyle name="40% - Accent5 2 7 2" xfId="1171" xr:uid="{00000000-0005-0000-0000-000092040000}"/>
    <cellStyle name="40% - Accent5 2 8" xfId="1172" xr:uid="{00000000-0005-0000-0000-000093040000}"/>
    <cellStyle name="40% - Accent5 2 8 2" xfId="1173" xr:uid="{00000000-0005-0000-0000-000094040000}"/>
    <cellStyle name="40% - Accent5 2 9" xfId="1174" xr:uid="{00000000-0005-0000-0000-000095040000}"/>
    <cellStyle name="40% - Accent5 2 9 2" xfId="1175" xr:uid="{00000000-0005-0000-0000-000096040000}"/>
    <cellStyle name="40% - Accent5 3" xfId="1176" xr:uid="{00000000-0005-0000-0000-000097040000}"/>
    <cellStyle name="40% - Accent5 3 10" xfId="1177" xr:uid="{00000000-0005-0000-0000-000098040000}"/>
    <cellStyle name="40% - Accent5 3 10 2" xfId="1178" xr:uid="{00000000-0005-0000-0000-000099040000}"/>
    <cellStyle name="40% - Accent5 3 11" xfId="1179" xr:uid="{00000000-0005-0000-0000-00009A040000}"/>
    <cellStyle name="40% - Accent5 3 11 2" xfId="1180" xr:uid="{00000000-0005-0000-0000-00009B040000}"/>
    <cellStyle name="40% - Accent5 3 12" xfId="1181" xr:uid="{00000000-0005-0000-0000-00009C040000}"/>
    <cellStyle name="40% - Accent5 3 12 2" xfId="1182" xr:uid="{00000000-0005-0000-0000-00009D040000}"/>
    <cellStyle name="40% - Accent5 3 13" xfId="1183" xr:uid="{00000000-0005-0000-0000-00009E040000}"/>
    <cellStyle name="40% - Accent5 3 13 2" xfId="1184" xr:uid="{00000000-0005-0000-0000-00009F040000}"/>
    <cellStyle name="40% - Accent5 3 14" xfId="1185" xr:uid="{00000000-0005-0000-0000-0000A0040000}"/>
    <cellStyle name="40% - Accent5 3 14 2" xfId="1186" xr:uid="{00000000-0005-0000-0000-0000A1040000}"/>
    <cellStyle name="40% - Accent5 3 15" xfId="1187" xr:uid="{00000000-0005-0000-0000-0000A2040000}"/>
    <cellStyle name="40% - Accent5 3 15 2" xfId="1188" xr:uid="{00000000-0005-0000-0000-0000A3040000}"/>
    <cellStyle name="40% - Accent5 3 16" xfId="1189" xr:uid="{00000000-0005-0000-0000-0000A4040000}"/>
    <cellStyle name="40% - Accent5 3 17" xfId="1190" xr:uid="{00000000-0005-0000-0000-0000A5040000}"/>
    <cellStyle name="40% - Accent5 3 2" xfId="1191" xr:uid="{00000000-0005-0000-0000-0000A6040000}"/>
    <cellStyle name="40% - Accent5 3 2 2" xfId="1192" xr:uid="{00000000-0005-0000-0000-0000A7040000}"/>
    <cellStyle name="40% - Accent5 3 3" xfId="1193" xr:uid="{00000000-0005-0000-0000-0000A8040000}"/>
    <cellStyle name="40% - Accent5 3 3 2" xfId="1194" xr:uid="{00000000-0005-0000-0000-0000A9040000}"/>
    <cellStyle name="40% - Accent5 3 4" xfId="1195" xr:uid="{00000000-0005-0000-0000-0000AA040000}"/>
    <cellStyle name="40% - Accent5 3 4 2" xfId="1196" xr:uid="{00000000-0005-0000-0000-0000AB040000}"/>
    <cellStyle name="40% - Accent5 3 5" xfId="1197" xr:uid="{00000000-0005-0000-0000-0000AC040000}"/>
    <cellStyle name="40% - Accent5 3 5 2" xfId="1198" xr:uid="{00000000-0005-0000-0000-0000AD040000}"/>
    <cellStyle name="40% - Accent5 3 6" xfId="1199" xr:uid="{00000000-0005-0000-0000-0000AE040000}"/>
    <cellStyle name="40% - Accent5 3 6 2" xfId="1200" xr:uid="{00000000-0005-0000-0000-0000AF040000}"/>
    <cellStyle name="40% - Accent5 3 7" xfId="1201" xr:uid="{00000000-0005-0000-0000-0000B0040000}"/>
    <cellStyle name="40% - Accent5 3 7 2" xfId="1202" xr:uid="{00000000-0005-0000-0000-0000B1040000}"/>
    <cellStyle name="40% - Accent5 3 8" xfId="1203" xr:uid="{00000000-0005-0000-0000-0000B2040000}"/>
    <cellStyle name="40% - Accent5 3 8 2" xfId="1204" xr:uid="{00000000-0005-0000-0000-0000B3040000}"/>
    <cellStyle name="40% - Accent5 3 9" xfId="1205" xr:uid="{00000000-0005-0000-0000-0000B4040000}"/>
    <cellStyle name="40% - Accent5 3 9 2" xfId="1206" xr:uid="{00000000-0005-0000-0000-0000B5040000}"/>
    <cellStyle name="40% - Accent5 4" xfId="1207" xr:uid="{00000000-0005-0000-0000-0000B6040000}"/>
    <cellStyle name="40% - Accent5 4 2" xfId="1208" xr:uid="{00000000-0005-0000-0000-0000B7040000}"/>
    <cellStyle name="40% - Accent5 5" xfId="1209" xr:uid="{00000000-0005-0000-0000-0000B8040000}"/>
    <cellStyle name="40% - Accent5 5 2" xfId="1210" xr:uid="{00000000-0005-0000-0000-0000B9040000}"/>
    <cellStyle name="40% - Accent5 6" xfId="1211" xr:uid="{00000000-0005-0000-0000-0000BA040000}"/>
    <cellStyle name="40% - Accent5 6 2" xfId="1212" xr:uid="{00000000-0005-0000-0000-0000BB040000}"/>
    <cellStyle name="40% - Accent5 7" xfId="1213" xr:uid="{00000000-0005-0000-0000-0000BC040000}"/>
    <cellStyle name="40% - Accent5 7 2" xfId="1214" xr:uid="{00000000-0005-0000-0000-0000BD040000}"/>
    <cellStyle name="40% - Accent5 8" xfId="1215" xr:uid="{00000000-0005-0000-0000-0000BE040000}"/>
    <cellStyle name="40% - Accent5 8 2" xfId="1216" xr:uid="{00000000-0005-0000-0000-0000BF040000}"/>
    <cellStyle name="40% - Accent5 9" xfId="1217" xr:uid="{00000000-0005-0000-0000-0000C0040000}"/>
    <cellStyle name="40% - Accent5 9 2" xfId="1218" xr:uid="{00000000-0005-0000-0000-0000C1040000}"/>
    <cellStyle name="40% - Accent6 10" xfId="1219" xr:uid="{00000000-0005-0000-0000-0000C2040000}"/>
    <cellStyle name="40% - Accent6 10 2" xfId="1220" xr:uid="{00000000-0005-0000-0000-0000C3040000}"/>
    <cellStyle name="40% - Accent6 11" xfId="1221" xr:uid="{00000000-0005-0000-0000-0000C4040000}"/>
    <cellStyle name="40% - Accent6 11 2" xfId="1222" xr:uid="{00000000-0005-0000-0000-0000C5040000}"/>
    <cellStyle name="40% - Accent6 12" xfId="1223" xr:uid="{00000000-0005-0000-0000-0000C6040000}"/>
    <cellStyle name="40% - Accent6 12 2" xfId="1224" xr:uid="{00000000-0005-0000-0000-0000C7040000}"/>
    <cellStyle name="40% - Accent6 13" xfId="1225" xr:uid="{00000000-0005-0000-0000-0000C8040000}"/>
    <cellStyle name="40% - Accent6 13 2" xfId="1226" xr:uid="{00000000-0005-0000-0000-0000C9040000}"/>
    <cellStyle name="40% - Accent6 14" xfId="1227" xr:uid="{00000000-0005-0000-0000-0000CA040000}"/>
    <cellStyle name="40% - Accent6 14 2" xfId="1228" xr:uid="{00000000-0005-0000-0000-0000CB040000}"/>
    <cellStyle name="40% - Accent6 15" xfId="1229" xr:uid="{00000000-0005-0000-0000-0000CC040000}"/>
    <cellStyle name="40% - Accent6 15 2" xfId="1230" xr:uid="{00000000-0005-0000-0000-0000CD040000}"/>
    <cellStyle name="40% - Accent6 16" xfId="1231" xr:uid="{00000000-0005-0000-0000-0000CE040000}"/>
    <cellStyle name="40% - Accent6 16 2" xfId="1232" xr:uid="{00000000-0005-0000-0000-0000CF040000}"/>
    <cellStyle name="40% - Accent6 17" xfId="1233" xr:uid="{00000000-0005-0000-0000-0000D0040000}"/>
    <cellStyle name="40% - Accent6 17 2" xfId="1234" xr:uid="{00000000-0005-0000-0000-0000D1040000}"/>
    <cellStyle name="40% - Accent6 18" xfId="1235" xr:uid="{00000000-0005-0000-0000-0000D2040000}"/>
    <cellStyle name="40% - Accent6 18 2" xfId="1236" xr:uid="{00000000-0005-0000-0000-0000D3040000}"/>
    <cellStyle name="40% - Accent6 19" xfId="1237" xr:uid="{00000000-0005-0000-0000-0000D4040000}"/>
    <cellStyle name="40% - Accent6 2" xfId="1238" xr:uid="{00000000-0005-0000-0000-0000D5040000}"/>
    <cellStyle name="40% - Accent6 2 10" xfId="1239" xr:uid="{00000000-0005-0000-0000-0000D6040000}"/>
    <cellStyle name="40% - Accent6 2 10 2" xfId="1240" xr:uid="{00000000-0005-0000-0000-0000D7040000}"/>
    <cellStyle name="40% - Accent6 2 11" xfId="1241" xr:uid="{00000000-0005-0000-0000-0000D8040000}"/>
    <cellStyle name="40% - Accent6 2 11 2" xfId="1242" xr:uid="{00000000-0005-0000-0000-0000D9040000}"/>
    <cellStyle name="40% - Accent6 2 12" xfId="1243" xr:uid="{00000000-0005-0000-0000-0000DA040000}"/>
    <cellStyle name="40% - Accent6 2 12 2" xfId="1244" xr:uid="{00000000-0005-0000-0000-0000DB040000}"/>
    <cellStyle name="40% - Accent6 2 13" xfId="1245" xr:uid="{00000000-0005-0000-0000-0000DC040000}"/>
    <cellStyle name="40% - Accent6 2 13 2" xfId="1246" xr:uid="{00000000-0005-0000-0000-0000DD040000}"/>
    <cellStyle name="40% - Accent6 2 14" xfId="1247" xr:uid="{00000000-0005-0000-0000-0000DE040000}"/>
    <cellStyle name="40% - Accent6 2 14 2" xfId="1248" xr:uid="{00000000-0005-0000-0000-0000DF040000}"/>
    <cellStyle name="40% - Accent6 2 15" xfId="1249" xr:uid="{00000000-0005-0000-0000-0000E0040000}"/>
    <cellStyle name="40% - Accent6 2 15 2" xfId="1250" xr:uid="{00000000-0005-0000-0000-0000E1040000}"/>
    <cellStyle name="40% - Accent6 2 16" xfId="1251" xr:uid="{00000000-0005-0000-0000-0000E2040000}"/>
    <cellStyle name="40% - Accent6 2 16 2" xfId="1252" xr:uid="{00000000-0005-0000-0000-0000E3040000}"/>
    <cellStyle name="40% - Accent6 2 17" xfId="1253" xr:uid="{00000000-0005-0000-0000-0000E4040000}"/>
    <cellStyle name="40% - Accent6 2 18" xfId="1254" xr:uid="{00000000-0005-0000-0000-0000E5040000}"/>
    <cellStyle name="40% - Accent6 2 2" xfId="1255" xr:uid="{00000000-0005-0000-0000-0000E6040000}"/>
    <cellStyle name="40% - Accent6 2 2 2" xfId="1256" xr:uid="{00000000-0005-0000-0000-0000E7040000}"/>
    <cellStyle name="40% - Accent6 2 3" xfId="1257" xr:uid="{00000000-0005-0000-0000-0000E8040000}"/>
    <cellStyle name="40% - Accent6 2 3 2" xfId="1258" xr:uid="{00000000-0005-0000-0000-0000E9040000}"/>
    <cellStyle name="40% - Accent6 2 4" xfId="1259" xr:uid="{00000000-0005-0000-0000-0000EA040000}"/>
    <cellStyle name="40% - Accent6 2 4 2" xfId="1260" xr:uid="{00000000-0005-0000-0000-0000EB040000}"/>
    <cellStyle name="40% - Accent6 2 5" xfId="1261" xr:uid="{00000000-0005-0000-0000-0000EC040000}"/>
    <cellStyle name="40% - Accent6 2 5 2" xfId="1262" xr:uid="{00000000-0005-0000-0000-0000ED040000}"/>
    <cellStyle name="40% - Accent6 2 6" xfId="1263" xr:uid="{00000000-0005-0000-0000-0000EE040000}"/>
    <cellStyle name="40% - Accent6 2 6 2" xfId="1264" xr:uid="{00000000-0005-0000-0000-0000EF040000}"/>
    <cellStyle name="40% - Accent6 2 7" xfId="1265" xr:uid="{00000000-0005-0000-0000-0000F0040000}"/>
    <cellStyle name="40% - Accent6 2 7 2" xfId="1266" xr:uid="{00000000-0005-0000-0000-0000F1040000}"/>
    <cellStyle name="40% - Accent6 2 8" xfId="1267" xr:uid="{00000000-0005-0000-0000-0000F2040000}"/>
    <cellStyle name="40% - Accent6 2 8 2" xfId="1268" xr:uid="{00000000-0005-0000-0000-0000F3040000}"/>
    <cellStyle name="40% - Accent6 2 9" xfId="1269" xr:uid="{00000000-0005-0000-0000-0000F4040000}"/>
    <cellStyle name="40% - Accent6 2 9 2" xfId="1270" xr:uid="{00000000-0005-0000-0000-0000F5040000}"/>
    <cellStyle name="40% - Accent6 3" xfId="1271" xr:uid="{00000000-0005-0000-0000-0000F6040000}"/>
    <cellStyle name="40% - Accent6 3 10" xfId="1272" xr:uid="{00000000-0005-0000-0000-0000F7040000}"/>
    <cellStyle name="40% - Accent6 3 10 2" xfId="1273" xr:uid="{00000000-0005-0000-0000-0000F8040000}"/>
    <cellStyle name="40% - Accent6 3 11" xfId="1274" xr:uid="{00000000-0005-0000-0000-0000F9040000}"/>
    <cellStyle name="40% - Accent6 3 11 2" xfId="1275" xr:uid="{00000000-0005-0000-0000-0000FA040000}"/>
    <cellStyle name="40% - Accent6 3 12" xfId="1276" xr:uid="{00000000-0005-0000-0000-0000FB040000}"/>
    <cellStyle name="40% - Accent6 3 12 2" xfId="1277" xr:uid="{00000000-0005-0000-0000-0000FC040000}"/>
    <cellStyle name="40% - Accent6 3 13" xfId="1278" xr:uid="{00000000-0005-0000-0000-0000FD040000}"/>
    <cellStyle name="40% - Accent6 3 13 2" xfId="1279" xr:uid="{00000000-0005-0000-0000-0000FE040000}"/>
    <cellStyle name="40% - Accent6 3 14" xfId="1280" xr:uid="{00000000-0005-0000-0000-0000FF040000}"/>
    <cellStyle name="40% - Accent6 3 14 2" xfId="1281" xr:uid="{00000000-0005-0000-0000-000000050000}"/>
    <cellStyle name="40% - Accent6 3 15" xfId="1282" xr:uid="{00000000-0005-0000-0000-000001050000}"/>
    <cellStyle name="40% - Accent6 3 15 2" xfId="1283" xr:uid="{00000000-0005-0000-0000-000002050000}"/>
    <cellStyle name="40% - Accent6 3 16" xfId="1284" xr:uid="{00000000-0005-0000-0000-000003050000}"/>
    <cellStyle name="40% - Accent6 3 17" xfId="1285" xr:uid="{00000000-0005-0000-0000-000004050000}"/>
    <cellStyle name="40% - Accent6 3 2" xfId="1286" xr:uid="{00000000-0005-0000-0000-000005050000}"/>
    <cellStyle name="40% - Accent6 3 2 2" xfId="1287" xr:uid="{00000000-0005-0000-0000-000006050000}"/>
    <cellStyle name="40% - Accent6 3 3" xfId="1288" xr:uid="{00000000-0005-0000-0000-000007050000}"/>
    <cellStyle name="40% - Accent6 3 3 2" xfId="1289" xr:uid="{00000000-0005-0000-0000-000008050000}"/>
    <cellStyle name="40% - Accent6 3 4" xfId="1290" xr:uid="{00000000-0005-0000-0000-000009050000}"/>
    <cellStyle name="40% - Accent6 3 4 2" xfId="1291" xr:uid="{00000000-0005-0000-0000-00000A050000}"/>
    <cellStyle name="40% - Accent6 3 5" xfId="1292" xr:uid="{00000000-0005-0000-0000-00000B050000}"/>
    <cellStyle name="40% - Accent6 3 5 2" xfId="1293" xr:uid="{00000000-0005-0000-0000-00000C050000}"/>
    <cellStyle name="40% - Accent6 3 6" xfId="1294" xr:uid="{00000000-0005-0000-0000-00000D050000}"/>
    <cellStyle name="40% - Accent6 3 6 2" xfId="1295" xr:uid="{00000000-0005-0000-0000-00000E050000}"/>
    <cellStyle name="40% - Accent6 3 7" xfId="1296" xr:uid="{00000000-0005-0000-0000-00000F050000}"/>
    <cellStyle name="40% - Accent6 3 7 2" xfId="1297" xr:uid="{00000000-0005-0000-0000-000010050000}"/>
    <cellStyle name="40% - Accent6 3 8" xfId="1298" xr:uid="{00000000-0005-0000-0000-000011050000}"/>
    <cellStyle name="40% - Accent6 3 8 2" xfId="1299" xr:uid="{00000000-0005-0000-0000-000012050000}"/>
    <cellStyle name="40% - Accent6 3 9" xfId="1300" xr:uid="{00000000-0005-0000-0000-000013050000}"/>
    <cellStyle name="40% - Accent6 3 9 2" xfId="1301" xr:uid="{00000000-0005-0000-0000-000014050000}"/>
    <cellStyle name="40% - Accent6 4" xfId="1302" xr:uid="{00000000-0005-0000-0000-000015050000}"/>
    <cellStyle name="40% - Accent6 4 2" xfId="1303" xr:uid="{00000000-0005-0000-0000-000016050000}"/>
    <cellStyle name="40% - Accent6 5" xfId="1304" xr:uid="{00000000-0005-0000-0000-000017050000}"/>
    <cellStyle name="40% - Accent6 5 2" xfId="1305" xr:uid="{00000000-0005-0000-0000-000018050000}"/>
    <cellStyle name="40% - Accent6 6" xfId="1306" xr:uid="{00000000-0005-0000-0000-000019050000}"/>
    <cellStyle name="40% - Accent6 6 2" xfId="1307" xr:uid="{00000000-0005-0000-0000-00001A050000}"/>
    <cellStyle name="40% - Accent6 7" xfId="1308" xr:uid="{00000000-0005-0000-0000-00001B050000}"/>
    <cellStyle name="40% - Accent6 7 2" xfId="1309" xr:uid="{00000000-0005-0000-0000-00001C050000}"/>
    <cellStyle name="40% - Accent6 8" xfId="1310" xr:uid="{00000000-0005-0000-0000-00001D050000}"/>
    <cellStyle name="40% - Accent6 8 2" xfId="1311" xr:uid="{00000000-0005-0000-0000-00001E050000}"/>
    <cellStyle name="40% - Accent6 9" xfId="1312" xr:uid="{00000000-0005-0000-0000-00001F050000}"/>
    <cellStyle name="40% - Accent6 9 2" xfId="1313" xr:uid="{00000000-0005-0000-0000-000020050000}"/>
    <cellStyle name="40% - Akzent1" xfId="1314" xr:uid="{00000000-0005-0000-0000-000021050000}"/>
    <cellStyle name="40% - Akzent2" xfId="1315" xr:uid="{00000000-0005-0000-0000-000022050000}"/>
    <cellStyle name="40% - Akzent3" xfId="1316" xr:uid="{00000000-0005-0000-0000-000023050000}"/>
    <cellStyle name="40% - Akzent4" xfId="1317" xr:uid="{00000000-0005-0000-0000-000024050000}"/>
    <cellStyle name="40% - Akzent5" xfId="1318" xr:uid="{00000000-0005-0000-0000-000025050000}"/>
    <cellStyle name="40% - Akzent6" xfId="1319" xr:uid="{00000000-0005-0000-0000-000026050000}"/>
    <cellStyle name="60% - Accent1 2" xfId="1320" xr:uid="{00000000-0005-0000-0000-000027050000}"/>
    <cellStyle name="60% - Accent1 3" xfId="1321" xr:uid="{00000000-0005-0000-0000-000028050000}"/>
    <cellStyle name="60% - Accent2 2" xfId="1322" xr:uid="{00000000-0005-0000-0000-000029050000}"/>
    <cellStyle name="60% - Accent2 3" xfId="1323" xr:uid="{00000000-0005-0000-0000-00002A050000}"/>
    <cellStyle name="60% - Accent3 2" xfId="1324" xr:uid="{00000000-0005-0000-0000-00002B050000}"/>
    <cellStyle name="60% - Accent3 3" xfId="1325" xr:uid="{00000000-0005-0000-0000-00002C050000}"/>
    <cellStyle name="60% - Accent4 2" xfId="1326" xr:uid="{00000000-0005-0000-0000-00002D050000}"/>
    <cellStyle name="60% - Accent4 3" xfId="1327" xr:uid="{00000000-0005-0000-0000-00002E050000}"/>
    <cellStyle name="60% - Accent5 2" xfId="1328" xr:uid="{00000000-0005-0000-0000-00002F050000}"/>
    <cellStyle name="60% - Accent5 3" xfId="1329" xr:uid="{00000000-0005-0000-0000-000030050000}"/>
    <cellStyle name="60% - Accent6 2" xfId="1330" xr:uid="{00000000-0005-0000-0000-000031050000}"/>
    <cellStyle name="60% - Accent6 3" xfId="1331" xr:uid="{00000000-0005-0000-0000-000032050000}"/>
    <cellStyle name="60% - Akzent1" xfId="1332" xr:uid="{00000000-0005-0000-0000-000033050000}"/>
    <cellStyle name="60% - Akzent2" xfId="1333" xr:uid="{00000000-0005-0000-0000-000034050000}"/>
    <cellStyle name="60% - Akzent3" xfId="1334" xr:uid="{00000000-0005-0000-0000-000035050000}"/>
    <cellStyle name="60% - Akzent4" xfId="1335" xr:uid="{00000000-0005-0000-0000-000036050000}"/>
    <cellStyle name="60% - Akzent5" xfId="1336" xr:uid="{00000000-0005-0000-0000-000037050000}"/>
    <cellStyle name="60% - Akzent6" xfId="1337" xr:uid="{00000000-0005-0000-0000-000038050000}"/>
    <cellStyle name="6mitP 2 2" xfId="1338" xr:uid="{00000000-0005-0000-0000-000039050000}"/>
    <cellStyle name="6mitP_R13_Fs-j32" xfId="1339" xr:uid="{00000000-0005-0000-0000-00003A050000}"/>
    <cellStyle name="9mitP 2 2" xfId="1340" xr:uid="{00000000-0005-0000-0000-00003B050000}"/>
    <cellStyle name="9mitP_R14_J33" xfId="1341" xr:uid="{00000000-0005-0000-0000-00003C050000}"/>
    <cellStyle name="Accent1 2" xfId="1342" xr:uid="{00000000-0005-0000-0000-00003D050000}"/>
    <cellStyle name="Accent1 3" xfId="1343" xr:uid="{00000000-0005-0000-0000-00003E050000}"/>
    <cellStyle name="Accent2 2" xfId="1344" xr:uid="{00000000-0005-0000-0000-00003F050000}"/>
    <cellStyle name="Accent2 3" xfId="1345" xr:uid="{00000000-0005-0000-0000-000040050000}"/>
    <cellStyle name="Accent3 2" xfId="1346" xr:uid="{00000000-0005-0000-0000-000041050000}"/>
    <cellStyle name="Accent3 3" xfId="1347" xr:uid="{00000000-0005-0000-0000-000042050000}"/>
    <cellStyle name="Accent4 2" xfId="1348" xr:uid="{00000000-0005-0000-0000-000043050000}"/>
    <cellStyle name="Accent4 3" xfId="1349" xr:uid="{00000000-0005-0000-0000-000044050000}"/>
    <cellStyle name="Accent5 2" xfId="1350" xr:uid="{00000000-0005-0000-0000-000045050000}"/>
    <cellStyle name="Accent5 3" xfId="1351" xr:uid="{00000000-0005-0000-0000-000046050000}"/>
    <cellStyle name="Accent6 2" xfId="1352" xr:uid="{00000000-0005-0000-0000-000047050000}"/>
    <cellStyle name="Accent6 3" xfId="1353" xr:uid="{00000000-0005-0000-0000-000048050000}"/>
    <cellStyle name="Akzent1" xfId="1354" xr:uid="{00000000-0005-0000-0000-000049050000}"/>
    <cellStyle name="Akzent2" xfId="1355" xr:uid="{00000000-0005-0000-0000-00004A050000}"/>
    <cellStyle name="Akzent3" xfId="1356" xr:uid="{00000000-0005-0000-0000-00004B050000}"/>
    <cellStyle name="Akzent4" xfId="1357" xr:uid="{00000000-0005-0000-0000-00004C050000}"/>
    <cellStyle name="Akzent5" xfId="1358" xr:uid="{00000000-0005-0000-0000-00004D050000}"/>
    <cellStyle name="Akzent6" xfId="1359" xr:uid="{00000000-0005-0000-0000-00004E050000}"/>
    <cellStyle name="ANCLAS,REZONES Y SUS PARTES,DE FUNDICION,DE HIERRO O DE ACERO" xfId="1360" xr:uid="{00000000-0005-0000-0000-00004F050000}"/>
    <cellStyle name="ANCLAS,REZONES Y SUS PARTES,DE FUNDICION,DE HIERRO O DE ACERO 10" xfId="1361" xr:uid="{00000000-0005-0000-0000-000050050000}"/>
    <cellStyle name="ANCLAS,REZONES Y SUS PARTES,DE FUNDICION,DE HIERRO O DE ACERO 10 2" xfId="1362" xr:uid="{00000000-0005-0000-0000-000051050000}"/>
    <cellStyle name="ANCLAS,REZONES Y SUS PARTES,DE FUNDICION,DE HIERRO O DE ACERO 10 2 2" xfId="1363" xr:uid="{00000000-0005-0000-0000-000052050000}"/>
    <cellStyle name="ANCLAS,REZONES Y SUS PARTES,DE FUNDICION,DE HIERRO O DE ACERO 10 3" xfId="1364" xr:uid="{00000000-0005-0000-0000-000053050000}"/>
    <cellStyle name="ANCLAS,REZONES Y SUS PARTES,DE FUNDICION,DE HIERRO O DE ACERO 10 4" xfId="1365" xr:uid="{00000000-0005-0000-0000-000054050000}"/>
    <cellStyle name="ANCLAS,REZONES Y SUS PARTES,DE FUNDICION,DE HIERRO O DE ACERO 100" xfId="1366" xr:uid="{00000000-0005-0000-0000-000055050000}"/>
    <cellStyle name="ANCLAS,REZONES Y SUS PARTES,DE FUNDICION,DE HIERRO O DE ACERO 101" xfId="1367" xr:uid="{00000000-0005-0000-0000-000056050000}"/>
    <cellStyle name="ANCLAS,REZONES Y SUS PARTES,DE FUNDICION,DE HIERRO O DE ACERO 102" xfId="1368" xr:uid="{00000000-0005-0000-0000-000057050000}"/>
    <cellStyle name="ANCLAS,REZONES Y SUS PARTES,DE FUNDICION,DE HIERRO O DE ACERO 11" xfId="1369" xr:uid="{00000000-0005-0000-0000-000058050000}"/>
    <cellStyle name="ANCLAS,REZONES Y SUS PARTES,DE FUNDICION,DE HIERRO O DE ACERO 12" xfId="1370" xr:uid="{00000000-0005-0000-0000-000059050000}"/>
    <cellStyle name="ANCLAS,REZONES Y SUS PARTES,DE FUNDICION,DE HIERRO O DE ACERO 13" xfId="1371" xr:uid="{00000000-0005-0000-0000-00005A050000}"/>
    <cellStyle name="ANCLAS,REZONES Y SUS PARTES,DE FUNDICION,DE HIERRO O DE ACERO 14" xfId="1372" xr:uid="{00000000-0005-0000-0000-00005B050000}"/>
    <cellStyle name="ANCLAS,REZONES Y SUS PARTES,DE FUNDICION,DE HIERRO O DE ACERO 15" xfId="1373" xr:uid="{00000000-0005-0000-0000-00005C050000}"/>
    <cellStyle name="ANCLAS,REZONES Y SUS PARTES,DE FUNDICION,DE HIERRO O DE ACERO 16" xfId="1374" xr:uid="{00000000-0005-0000-0000-00005D050000}"/>
    <cellStyle name="ANCLAS,REZONES Y SUS PARTES,DE FUNDICION,DE HIERRO O DE ACERO 17" xfId="1375" xr:uid="{00000000-0005-0000-0000-00005E050000}"/>
    <cellStyle name="ANCLAS,REZONES Y SUS PARTES,DE FUNDICION,DE HIERRO O DE ACERO 18" xfId="1376" xr:uid="{00000000-0005-0000-0000-00005F050000}"/>
    <cellStyle name="ANCLAS,REZONES Y SUS PARTES,DE FUNDICION,DE HIERRO O DE ACERO 19" xfId="1377" xr:uid="{00000000-0005-0000-0000-000060050000}"/>
    <cellStyle name="ANCLAS,REZONES Y SUS PARTES,DE FUNDICION,DE HIERRO O DE ACERO 2" xfId="1378" xr:uid="{00000000-0005-0000-0000-000061050000}"/>
    <cellStyle name="ANCLAS,REZONES Y SUS PARTES,DE FUNDICION,DE HIERRO O DE ACERO 2 10" xfId="1379" xr:uid="{00000000-0005-0000-0000-000062050000}"/>
    <cellStyle name="ANCLAS,REZONES Y SUS PARTES,DE FUNDICION,DE HIERRO O DE ACERO 2 11" xfId="1380" xr:uid="{00000000-0005-0000-0000-000063050000}"/>
    <cellStyle name="ANCLAS,REZONES Y SUS PARTES,DE FUNDICION,DE HIERRO O DE ACERO 2 12" xfId="1381" xr:uid="{00000000-0005-0000-0000-000064050000}"/>
    <cellStyle name="ANCLAS,REZONES Y SUS PARTES,DE FUNDICION,DE HIERRO O DE ACERO 2 13" xfId="1382" xr:uid="{00000000-0005-0000-0000-000065050000}"/>
    <cellStyle name="ANCLAS,REZONES Y SUS PARTES,DE FUNDICION,DE HIERRO O DE ACERO 2 14" xfId="1383" xr:uid="{00000000-0005-0000-0000-000066050000}"/>
    <cellStyle name="ANCLAS,REZONES Y SUS PARTES,DE FUNDICION,DE HIERRO O DE ACERO 2 15" xfId="1384" xr:uid="{00000000-0005-0000-0000-000067050000}"/>
    <cellStyle name="ANCLAS,REZONES Y SUS PARTES,DE FUNDICION,DE HIERRO O DE ACERO 2 16" xfId="1385" xr:uid="{00000000-0005-0000-0000-000068050000}"/>
    <cellStyle name="ANCLAS,REZONES Y SUS PARTES,DE FUNDICION,DE HIERRO O DE ACERO 2 17" xfId="1386" xr:uid="{00000000-0005-0000-0000-000069050000}"/>
    <cellStyle name="ANCLAS,REZONES Y SUS PARTES,DE FUNDICION,DE HIERRO O DE ACERO 2 18" xfId="1387" xr:uid="{00000000-0005-0000-0000-00006A050000}"/>
    <cellStyle name="ANCLAS,REZONES Y SUS PARTES,DE FUNDICION,DE HIERRO O DE ACERO 2 19" xfId="1388" xr:uid="{00000000-0005-0000-0000-00006B050000}"/>
    <cellStyle name="ANCLAS,REZONES Y SUS PARTES,DE FUNDICION,DE HIERRO O DE ACERO 2 2" xfId="1389" xr:uid="{00000000-0005-0000-0000-00006C050000}"/>
    <cellStyle name="ANCLAS,REZONES Y SUS PARTES,DE FUNDICION,DE HIERRO O DE ACERO 2 20" xfId="1390" xr:uid="{00000000-0005-0000-0000-00006D050000}"/>
    <cellStyle name="ANCLAS,REZONES Y SUS PARTES,DE FUNDICION,DE HIERRO O DE ACERO 2 3" xfId="1391" xr:uid="{00000000-0005-0000-0000-00006E050000}"/>
    <cellStyle name="ANCLAS,REZONES Y SUS PARTES,DE FUNDICION,DE HIERRO O DE ACERO 2 4" xfId="1392" xr:uid="{00000000-0005-0000-0000-00006F050000}"/>
    <cellStyle name="ANCLAS,REZONES Y SUS PARTES,DE FUNDICION,DE HIERRO O DE ACERO 2 5" xfId="1393" xr:uid="{00000000-0005-0000-0000-000070050000}"/>
    <cellStyle name="ANCLAS,REZONES Y SUS PARTES,DE FUNDICION,DE HIERRO O DE ACERO 2 6" xfId="1394" xr:uid="{00000000-0005-0000-0000-000071050000}"/>
    <cellStyle name="ANCLAS,REZONES Y SUS PARTES,DE FUNDICION,DE HIERRO O DE ACERO 2 7" xfId="1395" xr:uid="{00000000-0005-0000-0000-000072050000}"/>
    <cellStyle name="ANCLAS,REZONES Y SUS PARTES,DE FUNDICION,DE HIERRO O DE ACERO 2 8" xfId="1396" xr:uid="{00000000-0005-0000-0000-000073050000}"/>
    <cellStyle name="ANCLAS,REZONES Y SUS PARTES,DE FUNDICION,DE HIERRO O DE ACERO 2 9" xfId="1397" xr:uid="{00000000-0005-0000-0000-000074050000}"/>
    <cellStyle name="ANCLAS,REZONES Y SUS PARTES,DE FUNDICION,DE HIERRO O DE ACERO 20" xfId="1398" xr:uid="{00000000-0005-0000-0000-000075050000}"/>
    <cellStyle name="ANCLAS,REZONES Y SUS PARTES,DE FUNDICION,DE HIERRO O DE ACERO 21" xfId="1399" xr:uid="{00000000-0005-0000-0000-000076050000}"/>
    <cellStyle name="ANCLAS,REZONES Y SUS PARTES,DE FUNDICION,DE HIERRO O DE ACERO 22" xfId="1400" xr:uid="{00000000-0005-0000-0000-000077050000}"/>
    <cellStyle name="ANCLAS,REZONES Y SUS PARTES,DE FUNDICION,DE HIERRO O DE ACERO 23" xfId="1401" xr:uid="{00000000-0005-0000-0000-000078050000}"/>
    <cellStyle name="ANCLAS,REZONES Y SUS PARTES,DE FUNDICION,DE HIERRO O DE ACERO 24" xfId="1402" xr:uid="{00000000-0005-0000-0000-000079050000}"/>
    <cellStyle name="ANCLAS,REZONES Y SUS PARTES,DE FUNDICION,DE HIERRO O DE ACERO 25" xfId="1403" xr:uid="{00000000-0005-0000-0000-00007A050000}"/>
    <cellStyle name="ANCLAS,REZONES Y SUS PARTES,DE FUNDICION,DE HIERRO O DE ACERO 26" xfId="1404" xr:uid="{00000000-0005-0000-0000-00007B050000}"/>
    <cellStyle name="ANCLAS,REZONES Y SUS PARTES,DE FUNDICION,DE HIERRO O DE ACERO 27" xfId="1405" xr:uid="{00000000-0005-0000-0000-00007C050000}"/>
    <cellStyle name="ANCLAS,REZONES Y SUS PARTES,DE FUNDICION,DE HIERRO O DE ACERO 28" xfId="1406" xr:uid="{00000000-0005-0000-0000-00007D050000}"/>
    <cellStyle name="ANCLAS,REZONES Y SUS PARTES,DE FUNDICION,DE HIERRO O DE ACERO 29" xfId="1407" xr:uid="{00000000-0005-0000-0000-00007E050000}"/>
    <cellStyle name="ANCLAS,REZONES Y SUS PARTES,DE FUNDICION,DE HIERRO O DE ACERO 3" xfId="1408" xr:uid="{00000000-0005-0000-0000-00007F050000}"/>
    <cellStyle name="ANCLAS,REZONES Y SUS PARTES,DE FUNDICION,DE HIERRO O DE ACERO 3 2" xfId="1409" xr:uid="{00000000-0005-0000-0000-000080050000}"/>
    <cellStyle name="ANCLAS,REZONES Y SUS PARTES,DE FUNDICION,DE HIERRO O DE ACERO 3 2 2" xfId="1410" xr:uid="{00000000-0005-0000-0000-000081050000}"/>
    <cellStyle name="ANCLAS,REZONES Y SUS PARTES,DE FUNDICION,DE HIERRO O DE ACERO 3 3" xfId="1411" xr:uid="{00000000-0005-0000-0000-000082050000}"/>
    <cellStyle name="ANCLAS,REZONES Y SUS PARTES,DE FUNDICION,DE HIERRO O DE ACERO 3 4" xfId="1412" xr:uid="{00000000-0005-0000-0000-000083050000}"/>
    <cellStyle name="ANCLAS,REZONES Y SUS PARTES,DE FUNDICION,DE HIERRO O DE ACERO 3 5" xfId="1413" xr:uid="{00000000-0005-0000-0000-000084050000}"/>
    <cellStyle name="ANCLAS,REZONES Y SUS PARTES,DE FUNDICION,DE HIERRO O DE ACERO 3 6" xfId="1414" xr:uid="{00000000-0005-0000-0000-000085050000}"/>
    <cellStyle name="ANCLAS,REZONES Y SUS PARTES,DE FUNDICION,DE HIERRO O DE ACERO 30" xfId="1415" xr:uid="{00000000-0005-0000-0000-000086050000}"/>
    <cellStyle name="ANCLAS,REZONES Y SUS PARTES,DE FUNDICION,DE HIERRO O DE ACERO 31" xfId="1416" xr:uid="{00000000-0005-0000-0000-000087050000}"/>
    <cellStyle name="ANCLAS,REZONES Y SUS PARTES,DE FUNDICION,DE HIERRO O DE ACERO 32" xfId="1417" xr:uid="{00000000-0005-0000-0000-000088050000}"/>
    <cellStyle name="ANCLAS,REZONES Y SUS PARTES,DE FUNDICION,DE HIERRO O DE ACERO 33" xfId="1418" xr:uid="{00000000-0005-0000-0000-000089050000}"/>
    <cellStyle name="ANCLAS,REZONES Y SUS PARTES,DE FUNDICION,DE HIERRO O DE ACERO 34" xfId="1419" xr:uid="{00000000-0005-0000-0000-00008A050000}"/>
    <cellStyle name="ANCLAS,REZONES Y SUS PARTES,DE FUNDICION,DE HIERRO O DE ACERO 35" xfId="1420" xr:uid="{00000000-0005-0000-0000-00008B050000}"/>
    <cellStyle name="ANCLAS,REZONES Y SUS PARTES,DE FUNDICION,DE HIERRO O DE ACERO 36" xfId="1421" xr:uid="{00000000-0005-0000-0000-00008C050000}"/>
    <cellStyle name="ANCLAS,REZONES Y SUS PARTES,DE FUNDICION,DE HIERRO O DE ACERO 37" xfId="1422" xr:uid="{00000000-0005-0000-0000-00008D050000}"/>
    <cellStyle name="ANCLAS,REZONES Y SUS PARTES,DE FUNDICION,DE HIERRO O DE ACERO 38" xfId="1423" xr:uid="{00000000-0005-0000-0000-00008E050000}"/>
    <cellStyle name="ANCLAS,REZONES Y SUS PARTES,DE FUNDICION,DE HIERRO O DE ACERO 39" xfId="1424" xr:uid="{00000000-0005-0000-0000-00008F050000}"/>
    <cellStyle name="ANCLAS,REZONES Y SUS PARTES,DE FUNDICION,DE HIERRO O DE ACERO 4" xfId="1425" xr:uid="{00000000-0005-0000-0000-000090050000}"/>
    <cellStyle name="ANCLAS,REZONES Y SUS PARTES,DE FUNDICION,DE HIERRO O DE ACERO 4 2" xfId="1426" xr:uid="{00000000-0005-0000-0000-000091050000}"/>
    <cellStyle name="ANCLAS,REZONES Y SUS PARTES,DE FUNDICION,DE HIERRO O DE ACERO 4 2 2" xfId="1427" xr:uid="{00000000-0005-0000-0000-000092050000}"/>
    <cellStyle name="ANCLAS,REZONES Y SUS PARTES,DE FUNDICION,DE HIERRO O DE ACERO 4 3" xfId="1428" xr:uid="{00000000-0005-0000-0000-000093050000}"/>
    <cellStyle name="ANCLAS,REZONES Y SUS PARTES,DE FUNDICION,DE HIERRO O DE ACERO 4 4" xfId="1429" xr:uid="{00000000-0005-0000-0000-000094050000}"/>
    <cellStyle name="ANCLAS,REZONES Y SUS PARTES,DE FUNDICION,DE HIERRO O DE ACERO 4 5" xfId="1430" xr:uid="{00000000-0005-0000-0000-000095050000}"/>
    <cellStyle name="ANCLAS,REZONES Y SUS PARTES,DE FUNDICION,DE HIERRO O DE ACERO 4 6" xfId="1431" xr:uid="{00000000-0005-0000-0000-000096050000}"/>
    <cellStyle name="ANCLAS,REZONES Y SUS PARTES,DE FUNDICION,DE HIERRO O DE ACERO 40" xfId="1432" xr:uid="{00000000-0005-0000-0000-000097050000}"/>
    <cellStyle name="ANCLAS,REZONES Y SUS PARTES,DE FUNDICION,DE HIERRO O DE ACERO 41" xfId="1433" xr:uid="{00000000-0005-0000-0000-000098050000}"/>
    <cellStyle name="ANCLAS,REZONES Y SUS PARTES,DE FUNDICION,DE HIERRO O DE ACERO 42" xfId="1434" xr:uid="{00000000-0005-0000-0000-000099050000}"/>
    <cellStyle name="ANCLAS,REZONES Y SUS PARTES,DE FUNDICION,DE HIERRO O DE ACERO 43" xfId="1435" xr:uid="{00000000-0005-0000-0000-00009A050000}"/>
    <cellStyle name="ANCLAS,REZONES Y SUS PARTES,DE FUNDICION,DE HIERRO O DE ACERO 44" xfId="1436" xr:uid="{00000000-0005-0000-0000-00009B050000}"/>
    <cellStyle name="ANCLAS,REZONES Y SUS PARTES,DE FUNDICION,DE HIERRO O DE ACERO 45" xfId="1437" xr:uid="{00000000-0005-0000-0000-00009C050000}"/>
    <cellStyle name="ANCLAS,REZONES Y SUS PARTES,DE FUNDICION,DE HIERRO O DE ACERO 46" xfId="1438" xr:uid="{00000000-0005-0000-0000-00009D050000}"/>
    <cellStyle name="ANCLAS,REZONES Y SUS PARTES,DE FUNDICION,DE HIERRO O DE ACERO 47" xfId="1439" xr:uid="{00000000-0005-0000-0000-00009E050000}"/>
    <cellStyle name="ANCLAS,REZONES Y SUS PARTES,DE FUNDICION,DE HIERRO O DE ACERO 48" xfId="1440" xr:uid="{00000000-0005-0000-0000-00009F050000}"/>
    <cellStyle name="ANCLAS,REZONES Y SUS PARTES,DE FUNDICION,DE HIERRO O DE ACERO 49" xfId="1441" xr:uid="{00000000-0005-0000-0000-0000A0050000}"/>
    <cellStyle name="ANCLAS,REZONES Y SUS PARTES,DE FUNDICION,DE HIERRO O DE ACERO 5" xfId="1442" xr:uid="{00000000-0005-0000-0000-0000A1050000}"/>
    <cellStyle name="ANCLAS,REZONES Y SUS PARTES,DE FUNDICION,DE HIERRO O DE ACERO 5 2" xfId="1443" xr:uid="{00000000-0005-0000-0000-0000A2050000}"/>
    <cellStyle name="ANCLAS,REZONES Y SUS PARTES,DE FUNDICION,DE HIERRO O DE ACERO 5 2 2" xfId="1444" xr:uid="{00000000-0005-0000-0000-0000A3050000}"/>
    <cellStyle name="ANCLAS,REZONES Y SUS PARTES,DE FUNDICION,DE HIERRO O DE ACERO 5 3" xfId="1445" xr:uid="{00000000-0005-0000-0000-0000A4050000}"/>
    <cellStyle name="ANCLAS,REZONES Y SUS PARTES,DE FUNDICION,DE HIERRO O DE ACERO 5 4" xfId="1446" xr:uid="{00000000-0005-0000-0000-0000A5050000}"/>
    <cellStyle name="ANCLAS,REZONES Y SUS PARTES,DE FUNDICION,DE HIERRO O DE ACERO 5 5" xfId="1447" xr:uid="{00000000-0005-0000-0000-0000A6050000}"/>
    <cellStyle name="ANCLAS,REZONES Y SUS PARTES,DE FUNDICION,DE HIERRO O DE ACERO 5 6" xfId="1448" xr:uid="{00000000-0005-0000-0000-0000A7050000}"/>
    <cellStyle name="ANCLAS,REZONES Y SUS PARTES,DE FUNDICION,DE HIERRO O DE ACERO 50" xfId="1449" xr:uid="{00000000-0005-0000-0000-0000A8050000}"/>
    <cellStyle name="ANCLAS,REZONES Y SUS PARTES,DE FUNDICION,DE HIERRO O DE ACERO 51" xfId="1450" xr:uid="{00000000-0005-0000-0000-0000A9050000}"/>
    <cellStyle name="ANCLAS,REZONES Y SUS PARTES,DE FUNDICION,DE HIERRO O DE ACERO 52" xfId="1451" xr:uid="{00000000-0005-0000-0000-0000AA050000}"/>
    <cellStyle name="ANCLAS,REZONES Y SUS PARTES,DE FUNDICION,DE HIERRO O DE ACERO 53" xfId="1452" xr:uid="{00000000-0005-0000-0000-0000AB050000}"/>
    <cellStyle name="ANCLAS,REZONES Y SUS PARTES,DE FUNDICION,DE HIERRO O DE ACERO 54" xfId="1453" xr:uid="{00000000-0005-0000-0000-0000AC050000}"/>
    <cellStyle name="ANCLAS,REZONES Y SUS PARTES,DE FUNDICION,DE HIERRO O DE ACERO 55" xfId="1454" xr:uid="{00000000-0005-0000-0000-0000AD050000}"/>
    <cellStyle name="ANCLAS,REZONES Y SUS PARTES,DE FUNDICION,DE HIERRO O DE ACERO 56" xfId="1455" xr:uid="{00000000-0005-0000-0000-0000AE050000}"/>
    <cellStyle name="ANCLAS,REZONES Y SUS PARTES,DE FUNDICION,DE HIERRO O DE ACERO 57" xfId="1456" xr:uid="{00000000-0005-0000-0000-0000AF050000}"/>
    <cellStyle name="ANCLAS,REZONES Y SUS PARTES,DE FUNDICION,DE HIERRO O DE ACERO 58" xfId="1457" xr:uid="{00000000-0005-0000-0000-0000B0050000}"/>
    <cellStyle name="ANCLAS,REZONES Y SUS PARTES,DE FUNDICION,DE HIERRO O DE ACERO 59" xfId="1458" xr:uid="{00000000-0005-0000-0000-0000B1050000}"/>
    <cellStyle name="ANCLAS,REZONES Y SUS PARTES,DE FUNDICION,DE HIERRO O DE ACERO 6" xfId="1459" xr:uid="{00000000-0005-0000-0000-0000B2050000}"/>
    <cellStyle name="ANCLAS,REZONES Y SUS PARTES,DE FUNDICION,DE HIERRO O DE ACERO 6 2" xfId="1460" xr:uid="{00000000-0005-0000-0000-0000B3050000}"/>
    <cellStyle name="ANCLAS,REZONES Y SUS PARTES,DE FUNDICION,DE HIERRO O DE ACERO 6 2 2" xfId="1461" xr:uid="{00000000-0005-0000-0000-0000B4050000}"/>
    <cellStyle name="ANCLAS,REZONES Y SUS PARTES,DE FUNDICION,DE HIERRO O DE ACERO 6 3" xfId="1462" xr:uid="{00000000-0005-0000-0000-0000B5050000}"/>
    <cellStyle name="ANCLAS,REZONES Y SUS PARTES,DE FUNDICION,DE HIERRO O DE ACERO 6 4" xfId="1463" xr:uid="{00000000-0005-0000-0000-0000B6050000}"/>
    <cellStyle name="ANCLAS,REZONES Y SUS PARTES,DE FUNDICION,DE HIERRO O DE ACERO 6 5" xfId="1464" xr:uid="{00000000-0005-0000-0000-0000B7050000}"/>
    <cellStyle name="ANCLAS,REZONES Y SUS PARTES,DE FUNDICION,DE HIERRO O DE ACERO 6 6" xfId="1465" xr:uid="{00000000-0005-0000-0000-0000B8050000}"/>
    <cellStyle name="ANCLAS,REZONES Y SUS PARTES,DE FUNDICION,DE HIERRO O DE ACERO 60" xfId="1466" xr:uid="{00000000-0005-0000-0000-0000B9050000}"/>
    <cellStyle name="ANCLAS,REZONES Y SUS PARTES,DE FUNDICION,DE HIERRO O DE ACERO 61" xfId="1467" xr:uid="{00000000-0005-0000-0000-0000BA050000}"/>
    <cellStyle name="ANCLAS,REZONES Y SUS PARTES,DE FUNDICION,DE HIERRO O DE ACERO 62" xfId="1468" xr:uid="{00000000-0005-0000-0000-0000BB050000}"/>
    <cellStyle name="ANCLAS,REZONES Y SUS PARTES,DE FUNDICION,DE HIERRO O DE ACERO 63" xfId="1469" xr:uid="{00000000-0005-0000-0000-0000BC050000}"/>
    <cellStyle name="ANCLAS,REZONES Y SUS PARTES,DE FUNDICION,DE HIERRO O DE ACERO 64" xfId="1470" xr:uid="{00000000-0005-0000-0000-0000BD050000}"/>
    <cellStyle name="ANCLAS,REZONES Y SUS PARTES,DE FUNDICION,DE HIERRO O DE ACERO 65" xfId="1471" xr:uid="{00000000-0005-0000-0000-0000BE050000}"/>
    <cellStyle name="ANCLAS,REZONES Y SUS PARTES,DE FUNDICION,DE HIERRO O DE ACERO 66" xfId="1472" xr:uid="{00000000-0005-0000-0000-0000BF050000}"/>
    <cellStyle name="ANCLAS,REZONES Y SUS PARTES,DE FUNDICION,DE HIERRO O DE ACERO 67" xfId="1473" xr:uid="{00000000-0005-0000-0000-0000C0050000}"/>
    <cellStyle name="ANCLAS,REZONES Y SUS PARTES,DE FUNDICION,DE HIERRO O DE ACERO 68" xfId="1474" xr:uid="{00000000-0005-0000-0000-0000C1050000}"/>
    <cellStyle name="ANCLAS,REZONES Y SUS PARTES,DE FUNDICION,DE HIERRO O DE ACERO 69" xfId="1475" xr:uid="{00000000-0005-0000-0000-0000C2050000}"/>
    <cellStyle name="ANCLAS,REZONES Y SUS PARTES,DE FUNDICION,DE HIERRO O DE ACERO 7" xfId="1476" xr:uid="{00000000-0005-0000-0000-0000C3050000}"/>
    <cellStyle name="ANCLAS,REZONES Y SUS PARTES,DE FUNDICION,DE HIERRO O DE ACERO 7 2" xfId="1477" xr:uid="{00000000-0005-0000-0000-0000C4050000}"/>
    <cellStyle name="ANCLAS,REZONES Y SUS PARTES,DE FUNDICION,DE HIERRO O DE ACERO 7 2 2" xfId="1478" xr:uid="{00000000-0005-0000-0000-0000C5050000}"/>
    <cellStyle name="ANCLAS,REZONES Y SUS PARTES,DE FUNDICION,DE HIERRO O DE ACERO 7 3" xfId="1479" xr:uid="{00000000-0005-0000-0000-0000C6050000}"/>
    <cellStyle name="ANCLAS,REZONES Y SUS PARTES,DE FUNDICION,DE HIERRO O DE ACERO 7 4" xfId="1480" xr:uid="{00000000-0005-0000-0000-0000C7050000}"/>
    <cellStyle name="ANCLAS,REZONES Y SUS PARTES,DE FUNDICION,DE HIERRO O DE ACERO 7 5" xfId="1481" xr:uid="{00000000-0005-0000-0000-0000C8050000}"/>
    <cellStyle name="ANCLAS,REZONES Y SUS PARTES,DE FUNDICION,DE HIERRO O DE ACERO 7 6" xfId="1482" xr:uid="{00000000-0005-0000-0000-0000C9050000}"/>
    <cellStyle name="ANCLAS,REZONES Y SUS PARTES,DE FUNDICION,DE HIERRO O DE ACERO 70" xfId="1483" xr:uid="{00000000-0005-0000-0000-0000CA050000}"/>
    <cellStyle name="ANCLAS,REZONES Y SUS PARTES,DE FUNDICION,DE HIERRO O DE ACERO 71" xfId="1484" xr:uid="{00000000-0005-0000-0000-0000CB050000}"/>
    <cellStyle name="ANCLAS,REZONES Y SUS PARTES,DE FUNDICION,DE HIERRO O DE ACERO 72" xfId="1485" xr:uid="{00000000-0005-0000-0000-0000CC050000}"/>
    <cellStyle name="ANCLAS,REZONES Y SUS PARTES,DE FUNDICION,DE HIERRO O DE ACERO 73" xfId="1486" xr:uid="{00000000-0005-0000-0000-0000CD050000}"/>
    <cellStyle name="ANCLAS,REZONES Y SUS PARTES,DE FUNDICION,DE HIERRO O DE ACERO 74" xfId="1487" xr:uid="{00000000-0005-0000-0000-0000CE050000}"/>
    <cellStyle name="ANCLAS,REZONES Y SUS PARTES,DE FUNDICION,DE HIERRO O DE ACERO 75" xfId="1488" xr:uid="{00000000-0005-0000-0000-0000CF050000}"/>
    <cellStyle name="ANCLAS,REZONES Y SUS PARTES,DE FUNDICION,DE HIERRO O DE ACERO 76" xfId="1489" xr:uid="{00000000-0005-0000-0000-0000D0050000}"/>
    <cellStyle name="ANCLAS,REZONES Y SUS PARTES,DE FUNDICION,DE HIERRO O DE ACERO 77" xfId="1490" xr:uid="{00000000-0005-0000-0000-0000D1050000}"/>
    <cellStyle name="ANCLAS,REZONES Y SUS PARTES,DE FUNDICION,DE HIERRO O DE ACERO 78" xfId="1491" xr:uid="{00000000-0005-0000-0000-0000D2050000}"/>
    <cellStyle name="ANCLAS,REZONES Y SUS PARTES,DE FUNDICION,DE HIERRO O DE ACERO 79" xfId="1492" xr:uid="{00000000-0005-0000-0000-0000D3050000}"/>
    <cellStyle name="ANCLAS,REZONES Y SUS PARTES,DE FUNDICION,DE HIERRO O DE ACERO 8" xfId="1493" xr:uid="{00000000-0005-0000-0000-0000D4050000}"/>
    <cellStyle name="ANCLAS,REZONES Y SUS PARTES,DE FUNDICION,DE HIERRO O DE ACERO 8 2" xfId="1494" xr:uid="{00000000-0005-0000-0000-0000D5050000}"/>
    <cellStyle name="ANCLAS,REZONES Y SUS PARTES,DE FUNDICION,DE HIERRO O DE ACERO 8 2 2" xfId="1495" xr:uid="{00000000-0005-0000-0000-0000D6050000}"/>
    <cellStyle name="ANCLAS,REZONES Y SUS PARTES,DE FUNDICION,DE HIERRO O DE ACERO 8 3" xfId="1496" xr:uid="{00000000-0005-0000-0000-0000D7050000}"/>
    <cellStyle name="ANCLAS,REZONES Y SUS PARTES,DE FUNDICION,DE HIERRO O DE ACERO 8 4" xfId="1497" xr:uid="{00000000-0005-0000-0000-0000D8050000}"/>
    <cellStyle name="ANCLAS,REZONES Y SUS PARTES,DE FUNDICION,DE HIERRO O DE ACERO 8 5" xfId="1498" xr:uid="{00000000-0005-0000-0000-0000D9050000}"/>
    <cellStyle name="ANCLAS,REZONES Y SUS PARTES,DE FUNDICION,DE HIERRO O DE ACERO 8 6" xfId="1499" xr:uid="{00000000-0005-0000-0000-0000DA050000}"/>
    <cellStyle name="ANCLAS,REZONES Y SUS PARTES,DE FUNDICION,DE HIERRO O DE ACERO 80" xfId="1500" xr:uid="{00000000-0005-0000-0000-0000DB050000}"/>
    <cellStyle name="ANCLAS,REZONES Y SUS PARTES,DE FUNDICION,DE HIERRO O DE ACERO 81" xfId="1501" xr:uid="{00000000-0005-0000-0000-0000DC050000}"/>
    <cellStyle name="ANCLAS,REZONES Y SUS PARTES,DE FUNDICION,DE HIERRO O DE ACERO 82" xfId="1502" xr:uid="{00000000-0005-0000-0000-0000DD050000}"/>
    <cellStyle name="ANCLAS,REZONES Y SUS PARTES,DE FUNDICION,DE HIERRO O DE ACERO 83" xfId="1503" xr:uid="{00000000-0005-0000-0000-0000DE050000}"/>
    <cellStyle name="ANCLAS,REZONES Y SUS PARTES,DE FUNDICION,DE HIERRO O DE ACERO 84" xfId="1504" xr:uid="{00000000-0005-0000-0000-0000DF050000}"/>
    <cellStyle name="ANCLAS,REZONES Y SUS PARTES,DE FUNDICION,DE HIERRO O DE ACERO 85" xfId="1505" xr:uid="{00000000-0005-0000-0000-0000E0050000}"/>
    <cellStyle name="ANCLAS,REZONES Y SUS PARTES,DE FUNDICION,DE HIERRO O DE ACERO 86" xfId="1506" xr:uid="{00000000-0005-0000-0000-0000E1050000}"/>
    <cellStyle name="ANCLAS,REZONES Y SUS PARTES,DE FUNDICION,DE HIERRO O DE ACERO 87" xfId="1507" xr:uid="{00000000-0005-0000-0000-0000E2050000}"/>
    <cellStyle name="ANCLAS,REZONES Y SUS PARTES,DE FUNDICION,DE HIERRO O DE ACERO 88" xfId="1508" xr:uid="{00000000-0005-0000-0000-0000E3050000}"/>
    <cellStyle name="ANCLAS,REZONES Y SUS PARTES,DE FUNDICION,DE HIERRO O DE ACERO 89" xfId="1509" xr:uid="{00000000-0005-0000-0000-0000E4050000}"/>
    <cellStyle name="ANCLAS,REZONES Y SUS PARTES,DE FUNDICION,DE HIERRO O DE ACERO 9" xfId="1510" xr:uid="{00000000-0005-0000-0000-0000E5050000}"/>
    <cellStyle name="ANCLAS,REZONES Y SUS PARTES,DE FUNDICION,DE HIERRO O DE ACERO 90" xfId="1511" xr:uid="{00000000-0005-0000-0000-0000E6050000}"/>
    <cellStyle name="ANCLAS,REZONES Y SUS PARTES,DE FUNDICION,DE HIERRO O DE ACERO 91" xfId="1512" xr:uid="{00000000-0005-0000-0000-0000E7050000}"/>
    <cellStyle name="ANCLAS,REZONES Y SUS PARTES,DE FUNDICION,DE HIERRO O DE ACERO 92" xfId="1513" xr:uid="{00000000-0005-0000-0000-0000E8050000}"/>
    <cellStyle name="ANCLAS,REZONES Y SUS PARTES,DE FUNDICION,DE HIERRO O DE ACERO 93" xfId="1514" xr:uid="{00000000-0005-0000-0000-0000E9050000}"/>
    <cellStyle name="ANCLAS,REZONES Y SUS PARTES,DE FUNDICION,DE HIERRO O DE ACERO 94" xfId="1515" xr:uid="{00000000-0005-0000-0000-0000EA050000}"/>
    <cellStyle name="ANCLAS,REZONES Y SUS PARTES,DE FUNDICION,DE HIERRO O DE ACERO 95" xfId="1516" xr:uid="{00000000-0005-0000-0000-0000EB050000}"/>
    <cellStyle name="ANCLAS,REZONES Y SUS PARTES,DE FUNDICION,DE HIERRO O DE ACERO 96" xfId="1517" xr:uid="{00000000-0005-0000-0000-0000EC050000}"/>
    <cellStyle name="ANCLAS,REZONES Y SUS PARTES,DE FUNDICION,DE HIERRO O DE ACERO 97" xfId="1518" xr:uid="{00000000-0005-0000-0000-0000ED050000}"/>
    <cellStyle name="ANCLAS,REZONES Y SUS PARTES,DE FUNDICION,DE HIERRO O DE ACERO 97 2" xfId="1519" xr:uid="{00000000-0005-0000-0000-0000EE050000}"/>
    <cellStyle name="ANCLAS,REZONES Y SUS PARTES,DE FUNDICION,DE HIERRO O DE ACERO 98" xfId="1520" xr:uid="{00000000-0005-0000-0000-0000EF050000}"/>
    <cellStyle name="ANCLAS,REZONES Y SUS PARTES,DE FUNDICION,DE HIERRO O DE ACERO 99" xfId="1521" xr:uid="{00000000-0005-0000-0000-0000F0050000}"/>
    <cellStyle name="Ausgabe" xfId="1522" xr:uid="{00000000-0005-0000-0000-0000F1050000}"/>
    <cellStyle name="Bad 2" xfId="1523" xr:uid="{00000000-0005-0000-0000-0000F2050000}"/>
    <cellStyle name="Bad 3" xfId="1524" xr:uid="{00000000-0005-0000-0000-0000F3050000}"/>
    <cellStyle name="Berechnung" xfId="1525" xr:uid="{00000000-0005-0000-0000-0000F4050000}"/>
    <cellStyle name="Body line" xfId="1526" xr:uid="{00000000-0005-0000-0000-0000F5050000}"/>
    <cellStyle name="Calculation 2" xfId="1527" xr:uid="{00000000-0005-0000-0000-0000F6050000}"/>
    <cellStyle name="Calculation 3" xfId="1528" xr:uid="{00000000-0005-0000-0000-0000F7050000}"/>
    <cellStyle name="Check Cell 2" xfId="1529" xr:uid="{00000000-0005-0000-0000-0000F8050000}"/>
    <cellStyle name="Check Cell 3" xfId="1530" xr:uid="{00000000-0005-0000-0000-0000F9050000}"/>
    <cellStyle name="Comma 2" xfId="1531" xr:uid="{00000000-0005-0000-0000-0000FA050000}"/>
    <cellStyle name="Comma 2 2" xfId="1532" xr:uid="{00000000-0005-0000-0000-0000FB050000}"/>
    <cellStyle name="Comma 2 3" xfId="1533" xr:uid="{00000000-0005-0000-0000-0000FC050000}"/>
    <cellStyle name="Comma 3" xfId="1534" xr:uid="{00000000-0005-0000-0000-0000FD050000}"/>
    <cellStyle name="Comma 3 2" xfId="1535" xr:uid="{00000000-0005-0000-0000-0000FE050000}"/>
    <cellStyle name="Comma 3 3" xfId="1536" xr:uid="{00000000-0005-0000-0000-0000FF050000}"/>
    <cellStyle name="Comma 4" xfId="1537" xr:uid="{00000000-0005-0000-0000-000000060000}"/>
    <cellStyle name="Comma 4 2" xfId="1538" xr:uid="{00000000-0005-0000-0000-000001060000}"/>
    <cellStyle name="Comma 5" xfId="1539" xr:uid="{00000000-0005-0000-0000-000002060000}"/>
    <cellStyle name="ConditionalStyle_1" xfId="1540" xr:uid="{00000000-0005-0000-0000-000003060000}"/>
    <cellStyle name="DataPilot Category" xfId="1541" xr:uid="{00000000-0005-0000-0000-000004060000}"/>
    <cellStyle name="DataPilot Corner" xfId="1542" xr:uid="{00000000-0005-0000-0000-000005060000}"/>
    <cellStyle name="DataPilot Field" xfId="1543" xr:uid="{00000000-0005-0000-0000-000006060000}"/>
    <cellStyle name="Datum" xfId="1544" xr:uid="{00000000-0005-0000-0000-000007060000}"/>
    <cellStyle name="Eingabe" xfId="1545" xr:uid="{00000000-0005-0000-0000-000008060000}"/>
    <cellStyle name="Ergebnis" xfId="1546" xr:uid="{00000000-0005-0000-0000-000009060000}"/>
    <cellStyle name="Erklärender Text" xfId="1547" xr:uid="{00000000-0005-0000-0000-00000A060000}"/>
    <cellStyle name="Euro" xfId="1548" xr:uid="{00000000-0005-0000-0000-00000B060000}"/>
    <cellStyle name="Excel Built-in Normal" xfId="1549" xr:uid="{00000000-0005-0000-0000-00000C060000}"/>
    <cellStyle name="Explanatory Text 2" xfId="1550" xr:uid="{00000000-0005-0000-0000-00000D060000}"/>
    <cellStyle name="Explanatory Text 3" xfId="1551" xr:uid="{00000000-0005-0000-0000-00000E060000}"/>
    <cellStyle name="Fest" xfId="1552" xr:uid="{00000000-0005-0000-0000-00000F060000}"/>
    <cellStyle name="Fest0" xfId="1553" xr:uid="{00000000-0005-0000-0000-000010060000}"/>
    <cellStyle name="Fest2" xfId="1554" xr:uid="{00000000-0005-0000-0000-000011060000}"/>
    <cellStyle name="Gesamt" xfId="1555" xr:uid="{00000000-0005-0000-0000-000012060000}"/>
    <cellStyle name="Good 2" xfId="1556" xr:uid="{00000000-0005-0000-0000-000013060000}"/>
    <cellStyle name="Good 3" xfId="1557" xr:uid="{00000000-0005-0000-0000-000014060000}"/>
    <cellStyle name="Good 4" xfId="1558" xr:uid="{00000000-0005-0000-0000-000015060000}"/>
    <cellStyle name="Good 5" xfId="1559" xr:uid="{00000000-0005-0000-0000-000016060000}"/>
    <cellStyle name="Gut" xfId="1560" xr:uid="{00000000-0005-0000-0000-000017060000}"/>
    <cellStyle name="Heading 1 2" xfId="1561" xr:uid="{00000000-0005-0000-0000-000018060000}"/>
    <cellStyle name="Heading 1 3" xfId="1562" xr:uid="{00000000-0005-0000-0000-000019060000}"/>
    <cellStyle name="Heading 2 2" xfId="1563" xr:uid="{00000000-0005-0000-0000-00001A060000}"/>
    <cellStyle name="Heading 2 3" xfId="1564" xr:uid="{00000000-0005-0000-0000-00001B060000}"/>
    <cellStyle name="Heading 3 2" xfId="1565" xr:uid="{00000000-0005-0000-0000-00001C060000}"/>
    <cellStyle name="Heading 3 3" xfId="1566" xr:uid="{00000000-0005-0000-0000-00001D060000}"/>
    <cellStyle name="Heading 4 2" xfId="1567" xr:uid="{00000000-0005-0000-0000-00001E060000}"/>
    <cellStyle name="Heading 4 3" xfId="1568" xr:uid="{00000000-0005-0000-0000-00001F060000}"/>
    <cellStyle name="Hipervínculo" xfId="5235" builtinId="8"/>
    <cellStyle name="Hyperlink 10" xfId="1569" xr:uid="{00000000-0005-0000-0000-000020060000}"/>
    <cellStyle name="Hyperlink 2" xfId="1570" xr:uid="{00000000-0005-0000-0000-000021060000}"/>
    <cellStyle name="Hyperlink 2 2" xfId="1571" xr:uid="{00000000-0005-0000-0000-000022060000}"/>
    <cellStyle name="Hyperlink 2 2 2" xfId="1572" xr:uid="{00000000-0005-0000-0000-000023060000}"/>
    <cellStyle name="Hyperlink 2 3" xfId="1573" xr:uid="{00000000-0005-0000-0000-000024060000}"/>
    <cellStyle name="Hyperlink 2 4" xfId="1574" xr:uid="{00000000-0005-0000-0000-000025060000}"/>
    <cellStyle name="Hyperlink 3" xfId="1575" xr:uid="{00000000-0005-0000-0000-000026060000}"/>
    <cellStyle name="Hyperlink 3 2" xfId="1576" xr:uid="{00000000-0005-0000-0000-000027060000}"/>
    <cellStyle name="Hyperlink 4" xfId="1577" xr:uid="{00000000-0005-0000-0000-000028060000}"/>
    <cellStyle name="Hyperlink 5" xfId="1578" xr:uid="{00000000-0005-0000-0000-000029060000}"/>
    <cellStyle name="Hyperlink 6" xfId="1579" xr:uid="{00000000-0005-0000-0000-00002A060000}"/>
    <cellStyle name="Hyperlink 7" xfId="1580" xr:uid="{00000000-0005-0000-0000-00002B060000}"/>
    <cellStyle name="Hyperlink 8" xfId="1581" xr:uid="{00000000-0005-0000-0000-00002C060000}"/>
    <cellStyle name="Hyperlink 9" xfId="1582" xr:uid="{00000000-0005-0000-0000-00002D060000}"/>
    <cellStyle name="Input 2" xfId="1583" xr:uid="{00000000-0005-0000-0000-00002E060000}"/>
    <cellStyle name="Input 3" xfId="1584" xr:uid="{00000000-0005-0000-0000-00002F060000}"/>
    <cellStyle name="KeineLinie" xfId="1585" xr:uid="{00000000-0005-0000-0000-000030060000}"/>
    <cellStyle name="Komma0" xfId="1586" xr:uid="{00000000-0005-0000-0000-000031060000}"/>
    <cellStyle name="Komma0 2" xfId="1587" xr:uid="{00000000-0005-0000-0000-000032060000}"/>
    <cellStyle name="Komma1" xfId="1588" xr:uid="{00000000-0005-0000-0000-000033060000}"/>
    <cellStyle name="Komma2" xfId="1589" xr:uid="{00000000-0005-0000-0000-000034060000}"/>
    <cellStyle name="Komma3" xfId="1590" xr:uid="{00000000-0005-0000-0000-000035060000}"/>
    <cellStyle name="LinieHorizontal" xfId="1591" xr:uid="{00000000-0005-0000-0000-000036060000}"/>
    <cellStyle name="LinieLinks" xfId="1592" xr:uid="{00000000-0005-0000-0000-000037060000}"/>
    <cellStyle name="LinieRechts" xfId="1593" xr:uid="{00000000-0005-0000-0000-000038060000}"/>
    <cellStyle name="LinieVertikal" xfId="1594" xr:uid="{00000000-0005-0000-0000-000039060000}"/>
    <cellStyle name="Linked Cell 2" xfId="1595" xr:uid="{00000000-0005-0000-0000-00003A060000}"/>
    <cellStyle name="Linked Cell 3" xfId="1596" xr:uid="{00000000-0005-0000-0000-00003B060000}"/>
    <cellStyle name="n0" xfId="1597" xr:uid="{00000000-0005-0000-0000-00003C060000}"/>
    <cellStyle name="n1" xfId="1598" xr:uid="{00000000-0005-0000-0000-00003D060000}"/>
    <cellStyle name="n2" xfId="1599" xr:uid="{00000000-0005-0000-0000-00003E060000}"/>
    <cellStyle name="Neutral 2" xfId="1600" xr:uid="{00000000-0005-0000-0000-00003F060000}"/>
    <cellStyle name="Neutral 3" xfId="1601" xr:uid="{00000000-0005-0000-0000-000040060000}"/>
    <cellStyle name="Neutral 4" xfId="1602" xr:uid="{00000000-0005-0000-0000-000041060000}"/>
    <cellStyle name="Neutral 5" xfId="1603" xr:uid="{00000000-0005-0000-0000-000042060000}"/>
    <cellStyle name="Normal" xfId="0" builtinId="0"/>
    <cellStyle name="Normal 10" xfId="1604" xr:uid="{00000000-0005-0000-0000-000044060000}"/>
    <cellStyle name="Normal 10 10" xfId="1605" xr:uid="{00000000-0005-0000-0000-000045060000}"/>
    <cellStyle name="Normal 10 11" xfId="1606" xr:uid="{00000000-0005-0000-0000-000046060000}"/>
    <cellStyle name="Normal 10 12" xfId="1607" xr:uid="{00000000-0005-0000-0000-000047060000}"/>
    <cellStyle name="Normal 10 13" xfId="1608" xr:uid="{00000000-0005-0000-0000-000048060000}"/>
    <cellStyle name="Normal 10 14" xfId="1609" xr:uid="{00000000-0005-0000-0000-000049060000}"/>
    <cellStyle name="Normal 10 15" xfId="1610" xr:uid="{00000000-0005-0000-0000-00004A060000}"/>
    <cellStyle name="Normal 10 16" xfId="1611" xr:uid="{00000000-0005-0000-0000-00004B060000}"/>
    <cellStyle name="Normal 10 17" xfId="1612" xr:uid="{00000000-0005-0000-0000-00004C060000}"/>
    <cellStyle name="Normal 10 18" xfId="1613" xr:uid="{00000000-0005-0000-0000-00004D060000}"/>
    <cellStyle name="Normal 10 19" xfId="1614" xr:uid="{00000000-0005-0000-0000-00004E060000}"/>
    <cellStyle name="Normal 10 2" xfId="1615" xr:uid="{00000000-0005-0000-0000-00004F060000}"/>
    <cellStyle name="Normal 10 2 2" xfId="1616" xr:uid="{00000000-0005-0000-0000-000050060000}"/>
    <cellStyle name="Normal 10 2 2 2" xfId="1617" xr:uid="{00000000-0005-0000-0000-000051060000}"/>
    <cellStyle name="Normal 10 2 3" xfId="1618" xr:uid="{00000000-0005-0000-0000-000052060000}"/>
    <cellStyle name="Normal 10 2 4" xfId="1619" xr:uid="{00000000-0005-0000-0000-000053060000}"/>
    <cellStyle name="Normal 10 2 5" xfId="1620" xr:uid="{00000000-0005-0000-0000-000054060000}"/>
    <cellStyle name="Normal 10 2 6" xfId="1621" xr:uid="{00000000-0005-0000-0000-000055060000}"/>
    <cellStyle name="Normal 10 20" xfId="1622" xr:uid="{00000000-0005-0000-0000-000056060000}"/>
    <cellStyle name="Normal 10 20 2" xfId="1623" xr:uid="{00000000-0005-0000-0000-000057060000}"/>
    <cellStyle name="Normal 10 21" xfId="1624" xr:uid="{00000000-0005-0000-0000-000058060000}"/>
    <cellStyle name="Normal 10 21 2" xfId="1625" xr:uid="{00000000-0005-0000-0000-000059060000}"/>
    <cellStyle name="Normal 10 22" xfId="1626" xr:uid="{00000000-0005-0000-0000-00005A060000}"/>
    <cellStyle name="Normal 10 22 2" xfId="1627" xr:uid="{00000000-0005-0000-0000-00005B060000}"/>
    <cellStyle name="Normal 10 23" xfId="1628" xr:uid="{00000000-0005-0000-0000-00005C060000}"/>
    <cellStyle name="Normal 10 23 2" xfId="1629" xr:uid="{00000000-0005-0000-0000-00005D060000}"/>
    <cellStyle name="Normal 10 24" xfId="1630" xr:uid="{00000000-0005-0000-0000-00005E060000}"/>
    <cellStyle name="Normal 10 24 2" xfId="1631" xr:uid="{00000000-0005-0000-0000-00005F060000}"/>
    <cellStyle name="Normal 10 25" xfId="1632" xr:uid="{00000000-0005-0000-0000-000060060000}"/>
    <cellStyle name="Normal 10 25 2" xfId="1633" xr:uid="{00000000-0005-0000-0000-000061060000}"/>
    <cellStyle name="Normal 10 26" xfId="1634" xr:uid="{00000000-0005-0000-0000-000062060000}"/>
    <cellStyle name="Normal 10 26 2" xfId="1635" xr:uid="{00000000-0005-0000-0000-000063060000}"/>
    <cellStyle name="Normal 10 27" xfId="1636" xr:uid="{00000000-0005-0000-0000-000064060000}"/>
    <cellStyle name="Normal 10 27 2" xfId="1637" xr:uid="{00000000-0005-0000-0000-000065060000}"/>
    <cellStyle name="Normal 10 28" xfId="1638" xr:uid="{00000000-0005-0000-0000-000066060000}"/>
    <cellStyle name="Normal 10 28 2" xfId="1639" xr:uid="{00000000-0005-0000-0000-000067060000}"/>
    <cellStyle name="Normal 10 29" xfId="1640" xr:uid="{00000000-0005-0000-0000-000068060000}"/>
    <cellStyle name="Normal 10 29 2" xfId="1641" xr:uid="{00000000-0005-0000-0000-000069060000}"/>
    <cellStyle name="Normal 10 3" xfId="1642" xr:uid="{00000000-0005-0000-0000-00006A060000}"/>
    <cellStyle name="Normal 10 30" xfId="1643" xr:uid="{00000000-0005-0000-0000-00006B060000}"/>
    <cellStyle name="Normal 10 30 2" xfId="1644" xr:uid="{00000000-0005-0000-0000-00006C060000}"/>
    <cellStyle name="Normal 10 31" xfId="1645" xr:uid="{00000000-0005-0000-0000-00006D060000}"/>
    <cellStyle name="Normal 10 31 2" xfId="1646" xr:uid="{00000000-0005-0000-0000-00006E060000}"/>
    <cellStyle name="Normal 10 32" xfId="1647" xr:uid="{00000000-0005-0000-0000-00006F060000}"/>
    <cellStyle name="Normal 10 32 2" xfId="1648" xr:uid="{00000000-0005-0000-0000-000070060000}"/>
    <cellStyle name="Normal 10 33" xfId="1649" xr:uid="{00000000-0005-0000-0000-000071060000}"/>
    <cellStyle name="Normal 10 33 2" xfId="1650" xr:uid="{00000000-0005-0000-0000-000072060000}"/>
    <cellStyle name="Normal 10 34" xfId="1651" xr:uid="{00000000-0005-0000-0000-000073060000}"/>
    <cellStyle name="Normal 10 34 2" xfId="1652" xr:uid="{00000000-0005-0000-0000-000074060000}"/>
    <cellStyle name="Normal 10 35" xfId="1653" xr:uid="{00000000-0005-0000-0000-000075060000}"/>
    <cellStyle name="Normal 10 36" xfId="1654" xr:uid="{00000000-0005-0000-0000-000076060000}"/>
    <cellStyle name="Normal 10 37" xfId="1655" xr:uid="{00000000-0005-0000-0000-000077060000}"/>
    <cellStyle name="Normal 10 38" xfId="1656" xr:uid="{00000000-0005-0000-0000-000078060000}"/>
    <cellStyle name="Normal 10 4" xfId="1657" xr:uid="{00000000-0005-0000-0000-000079060000}"/>
    <cellStyle name="Normal 10 5" xfId="1658" xr:uid="{00000000-0005-0000-0000-00007A060000}"/>
    <cellStyle name="Normal 10 6" xfId="1659" xr:uid="{00000000-0005-0000-0000-00007B060000}"/>
    <cellStyle name="Normal 10 7" xfId="1660" xr:uid="{00000000-0005-0000-0000-00007C060000}"/>
    <cellStyle name="Normal 10 8" xfId="1661" xr:uid="{00000000-0005-0000-0000-00007D060000}"/>
    <cellStyle name="Normal 10 9" xfId="1662" xr:uid="{00000000-0005-0000-0000-00007E060000}"/>
    <cellStyle name="Normal 11" xfId="1663" xr:uid="{00000000-0005-0000-0000-00007F060000}"/>
    <cellStyle name="Normal 11 10" xfId="1664" xr:uid="{00000000-0005-0000-0000-000080060000}"/>
    <cellStyle name="Normal 11 11" xfId="1665" xr:uid="{00000000-0005-0000-0000-000081060000}"/>
    <cellStyle name="Normal 11 12" xfId="1666" xr:uid="{00000000-0005-0000-0000-000082060000}"/>
    <cellStyle name="Normal 11 13" xfId="1667" xr:uid="{00000000-0005-0000-0000-000083060000}"/>
    <cellStyle name="Normal 11 14" xfId="1668" xr:uid="{00000000-0005-0000-0000-000084060000}"/>
    <cellStyle name="Normal 11 15" xfId="1669" xr:uid="{00000000-0005-0000-0000-000085060000}"/>
    <cellStyle name="Normal 11 16" xfId="1670" xr:uid="{00000000-0005-0000-0000-000086060000}"/>
    <cellStyle name="Normal 11 17" xfId="1671" xr:uid="{00000000-0005-0000-0000-000087060000}"/>
    <cellStyle name="Normal 11 18" xfId="1672" xr:uid="{00000000-0005-0000-0000-000088060000}"/>
    <cellStyle name="Normal 11 19" xfId="1673" xr:uid="{00000000-0005-0000-0000-000089060000}"/>
    <cellStyle name="Normal 11 2" xfId="1674" xr:uid="{00000000-0005-0000-0000-00008A060000}"/>
    <cellStyle name="Normal 11 20" xfId="1675" xr:uid="{00000000-0005-0000-0000-00008B060000}"/>
    <cellStyle name="Normal 11 20 2" xfId="1676" xr:uid="{00000000-0005-0000-0000-00008C060000}"/>
    <cellStyle name="Normal 11 21" xfId="1677" xr:uid="{00000000-0005-0000-0000-00008D060000}"/>
    <cellStyle name="Normal 11 21 2" xfId="1678" xr:uid="{00000000-0005-0000-0000-00008E060000}"/>
    <cellStyle name="Normal 11 22" xfId="1679" xr:uid="{00000000-0005-0000-0000-00008F060000}"/>
    <cellStyle name="Normal 11 22 2" xfId="1680" xr:uid="{00000000-0005-0000-0000-000090060000}"/>
    <cellStyle name="Normal 11 23" xfId="1681" xr:uid="{00000000-0005-0000-0000-000091060000}"/>
    <cellStyle name="Normal 11 23 2" xfId="1682" xr:uid="{00000000-0005-0000-0000-000092060000}"/>
    <cellStyle name="Normal 11 24" xfId="1683" xr:uid="{00000000-0005-0000-0000-000093060000}"/>
    <cellStyle name="Normal 11 24 2" xfId="1684" xr:uid="{00000000-0005-0000-0000-000094060000}"/>
    <cellStyle name="Normal 11 25" xfId="1685" xr:uid="{00000000-0005-0000-0000-000095060000}"/>
    <cellStyle name="Normal 11 25 2" xfId="1686" xr:uid="{00000000-0005-0000-0000-000096060000}"/>
    <cellStyle name="Normal 11 26" xfId="1687" xr:uid="{00000000-0005-0000-0000-000097060000}"/>
    <cellStyle name="Normal 11 26 2" xfId="1688" xr:uid="{00000000-0005-0000-0000-000098060000}"/>
    <cellStyle name="Normal 11 27" xfId="1689" xr:uid="{00000000-0005-0000-0000-000099060000}"/>
    <cellStyle name="Normal 11 27 2" xfId="1690" xr:uid="{00000000-0005-0000-0000-00009A060000}"/>
    <cellStyle name="Normal 11 28" xfId="1691" xr:uid="{00000000-0005-0000-0000-00009B060000}"/>
    <cellStyle name="Normal 11 28 2" xfId="1692" xr:uid="{00000000-0005-0000-0000-00009C060000}"/>
    <cellStyle name="Normal 11 29" xfId="1693" xr:uid="{00000000-0005-0000-0000-00009D060000}"/>
    <cellStyle name="Normal 11 29 2" xfId="1694" xr:uid="{00000000-0005-0000-0000-00009E060000}"/>
    <cellStyle name="Normal 11 3" xfId="1695" xr:uid="{00000000-0005-0000-0000-00009F060000}"/>
    <cellStyle name="Normal 11 30" xfId="1696" xr:uid="{00000000-0005-0000-0000-0000A0060000}"/>
    <cellStyle name="Normal 11 30 2" xfId="1697" xr:uid="{00000000-0005-0000-0000-0000A1060000}"/>
    <cellStyle name="Normal 11 31" xfId="1698" xr:uid="{00000000-0005-0000-0000-0000A2060000}"/>
    <cellStyle name="Normal 11 31 2" xfId="1699" xr:uid="{00000000-0005-0000-0000-0000A3060000}"/>
    <cellStyle name="Normal 11 32" xfId="1700" xr:uid="{00000000-0005-0000-0000-0000A4060000}"/>
    <cellStyle name="Normal 11 32 2" xfId="1701" xr:uid="{00000000-0005-0000-0000-0000A5060000}"/>
    <cellStyle name="Normal 11 33" xfId="1702" xr:uid="{00000000-0005-0000-0000-0000A6060000}"/>
    <cellStyle name="Normal 11 33 2" xfId="1703" xr:uid="{00000000-0005-0000-0000-0000A7060000}"/>
    <cellStyle name="Normal 11 34" xfId="1704" xr:uid="{00000000-0005-0000-0000-0000A8060000}"/>
    <cellStyle name="Normal 11 34 2" xfId="1705" xr:uid="{00000000-0005-0000-0000-0000A9060000}"/>
    <cellStyle name="Normal 11 35" xfId="1706" xr:uid="{00000000-0005-0000-0000-0000AA060000}"/>
    <cellStyle name="Normal 11 4" xfId="1707" xr:uid="{00000000-0005-0000-0000-0000AB060000}"/>
    <cellStyle name="Normal 11 5" xfId="1708" xr:uid="{00000000-0005-0000-0000-0000AC060000}"/>
    <cellStyle name="Normal 11 6" xfId="1709" xr:uid="{00000000-0005-0000-0000-0000AD060000}"/>
    <cellStyle name="Normal 11 7" xfId="1710" xr:uid="{00000000-0005-0000-0000-0000AE060000}"/>
    <cellStyle name="Normal 11 8" xfId="1711" xr:uid="{00000000-0005-0000-0000-0000AF060000}"/>
    <cellStyle name="Normal 11 9" xfId="1712" xr:uid="{00000000-0005-0000-0000-0000B0060000}"/>
    <cellStyle name="Normal 12" xfId="1713" xr:uid="{00000000-0005-0000-0000-0000B1060000}"/>
    <cellStyle name="Normal 12 10" xfId="1714" xr:uid="{00000000-0005-0000-0000-0000B2060000}"/>
    <cellStyle name="Normal 12 11" xfId="1715" xr:uid="{00000000-0005-0000-0000-0000B3060000}"/>
    <cellStyle name="Normal 12 12" xfId="1716" xr:uid="{00000000-0005-0000-0000-0000B4060000}"/>
    <cellStyle name="Normal 12 13" xfId="1717" xr:uid="{00000000-0005-0000-0000-0000B5060000}"/>
    <cellStyle name="Normal 12 14" xfId="1718" xr:uid="{00000000-0005-0000-0000-0000B6060000}"/>
    <cellStyle name="Normal 12 15" xfId="1719" xr:uid="{00000000-0005-0000-0000-0000B7060000}"/>
    <cellStyle name="Normal 12 16" xfId="1720" xr:uid="{00000000-0005-0000-0000-0000B8060000}"/>
    <cellStyle name="Normal 12 17" xfId="1721" xr:uid="{00000000-0005-0000-0000-0000B9060000}"/>
    <cellStyle name="Normal 12 18" xfId="1722" xr:uid="{00000000-0005-0000-0000-0000BA060000}"/>
    <cellStyle name="Normal 12 19" xfId="1723" xr:uid="{00000000-0005-0000-0000-0000BB060000}"/>
    <cellStyle name="Normal 12 2" xfId="1724" xr:uid="{00000000-0005-0000-0000-0000BC060000}"/>
    <cellStyle name="Normal 12 20" xfId="1725" xr:uid="{00000000-0005-0000-0000-0000BD060000}"/>
    <cellStyle name="Normal 12 20 2" xfId="1726" xr:uid="{00000000-0005-0000-0000-0000BE060000}"/>
    <cellStyle name="Normal 12 21" xfId="1727" xr:uid="{00000000-0005-0000-0000-0000BF060000}"/>
    <cellStyle name="Normal 12 21 2" xfId="1728" xr:uid="{00000000-0005-0000-0000-0000C0060000}"/>
    <cellStyle name="Normal 12 22" xfId="1729" xr:uid="{00000000-0005-0000-0000-0000C1060000}"/>
    <cellStyle name="Normal 12 22 2" xfId="1730" xr:uid="{00000000-0005-0000-0000-0000C2060000}"/>
    <cellStyle name="Normal 12 23" xfId="1731" xr:uid="{00000000-0005-0000-0000-0000C3060000}"/>
    <cellStyle name="Normal 12 23 2" xfId="1732" xr:uid="{00000000-0005-0000-0000-0000C4060000}"/>
    <cellStyle name="Normal 12 24" xfId="1733" xr:uid="{00000000-0005-0000-0000-0000C5060000}"/>
    <cellStyle name="Normal 12 24 2" xfId="1734" xr:uid="{00000000-0005-0000-0000-0000C6060000}"/>
    <cellStyle name="Normal 12 25" xfId="1735" xr:uid="{00000000-0005-0000-0000-0000C7060000}"/>
    <cellStyle name="Normal 12 25 2" xfId="1736" xr:uid="{00000000-0005-0000-0000-0000C8060000}"/>
    <cellStyle name="Normal 12 26" xfId="1737" xr:uid="{00000000-0005-0000-0000-0000C9060000}"/>
    <cellStyle name="Normal 12 26 2" xfId="1738" xr:uid="{00000000-0005-0000-0000-0000CA060000}"/>
    <cellStyle name="Normal 12 27" xfId="1739" xr:uid="{00000000-0005-0000-0000-0000CB060000}"/>
    <cellStyle name="Normal 12 27 2" xfId="1740" xr:uid="{00000000-0005-0000-0000-0000CC060000}"/>
    <cellStyle name="Normal 12 28" xfId="1741" xr:uid="{00000000-0005-0000-0000-0000CD060000}"/>
    <cellStyle name="Normal 12 28 2" xfId="1742" xr:uid="{00000000-0005-0000-0000-0000CE060000}"/>
    <cellStyle name="Normal 12 29" xfId="1743" xr:uid="{00000000-0005-0000-0000-0000CF060000}"/>
    <cellStyle name="Normal 12 29 2" xfId="1744" xr:uid="{00000000-0005-0000-0000-0000D0060000}"/>
    <cellStyle name="Normal 12 3" xfId="1745" xr:uid="{00000000-0005-0000-0000-0000D1060000}"/>
    <cellStyle name="Normal 12 30" xfId="1746" xr:uid="{00000000-0005-0000-0000-0000D2060000}"/>
    <cellStyle name="Normal 12 30 2" xfId="1747" xr:uid="{00000000-0005-0000-0000-0000D3060000}"/>
    <cellStyle name="Normal 12 31" xfId="1748" xr:uid="{00000000-0005-0000-0000-0000D4060000}"/>
    <cellStyle name="Normal 12 31 2" xfId="1749" xr:uid="{00000000-0005-0000-0000-0000D5060000}"/>
    <cellStyle name="Normal 12 32" xfId="1750" xr:uid="{00000000-0005-0000-0000-0000D6060000}"/>
    <cellStyle name="Normal 12 32 2" xfId="1751" xr:uid="{00000000-0005-0000-0000-0000D7060000}"/>
    <cellStyle name="Normal 12 33" xfId="1752" xr:uid="{00000000-0005-0000-0000-0000D8060000}"/>
    <cellStyle name="Normal 12 33 2" xfId="1753" xr:uid="{00000000-0005-0000-0000-0000D9060000}"/>
    <cellStyle name="Normal 12 34" xfId="1754" xr:uid="{00000000-0005-0000-0000-0000DA060000}"/>
    <cellStyle name="Normal 12 34 2" xfId="1755" xr:uid="{00000000-0005-0000-0000-0000DB060000}"/>
    <cellStyle name="Normal 12 35" xfId="1756" xr:uid="{00000000-0005-0000-0000-0000DC060000}"/>
    <cellStyle name="Normal 12 4" xfId="1757" xr:uid="{00000000-0005-0000-0000-0000DD060000}"/>
    <cellStyle name="Normal 12 5" xfId="1758" xr:uid="{00000000-0005-0000-0000-0000DE060000}"/>
    <cellStyle name="Normal 12 6" xfId="1759" xr:uid="{00000000-0005-0000-0000-0000DF060000}"/>
    <cellStyle name="Normal 12 7" xfId="1760" xr:uid="{00000000-0005-0000-0000-0000E0060000}"/>
    <cellStyle name="Normal 12 8" xfId="1761" xr:uid="{00000000-0005-0000-0000-0000E1060000}"/>
    <cellStyle name="Normal 12 9" xfId="1762" xr:uid="{00000000-0005-0000-0000-0000E2060000}"/>
    <cellStyle name="Normal 13" xfId="1763" xr:uid="{00000000-0005-0000-0000-0000E3060000}"/>
    <cellStyle name="Normal 13 10" xfId="1764" xr:uid="{00000000-0005-0000-0000-0000E4060000}"/>
    <cellStyle name="Normal 13 11" xfId="1765" xr:uid="{00000000-0005-0000-0000-0000E5060000}"/>
    <cellStyle name="Normal 13 12" xfId="1766" xr:uid="{00000000-0005-0000-0000-0000E6060000}"/>
    <cellStyle name="Normal 13 13" xfId="1767" xr:uid="{00000000-0005-0000-0000-0000E7060000}"/>
    <cellStyle name="Normal 13 14" xfId="1768" xr:uid="{00000000-0005-0000-0000-0000E8060000}"/>
    <cellStyle name="Normal 13 15" xfId="1769" xr:uid="{00000000-0005-0000-0000-0000E9060000}"/>
    <cellStyle name="Normal 13 16" xfId="1770" xr:uid="{00000000-0005-0000-0000-0000EA060000}"/>
    <cellStyle name="Normal 13 17" xfId="1771" xr:uid="{00000000-0005-0000-0000-0000EB060000}"/>
    <cellStyle name="Normal 13 18" xfId="1772" xr:uid="{00000000-0005-0000-0000-0000EC060000}"/>
    <cellStyle name="Normal 13 19" xfId="1773" xr:uid="{00000000-0005-0000-0000-0000ED060000}"/>
    <cellStyle name="Normal 13 2" xfId="1774" xr:uid="{00000000-0005-0000-0000-0000EE060000}"/>
    <cellStyle name="Normal 13 20" xfId="1775" xr:uid="{00000000-0005-0000-0000-0000EF060000}"/>
    <cellStyle name="Normal 13 21" xfId="1776" xr:uid="{00000000-0005-0000-0000-0000F0060000}"/>
    <cellStyle name="Normal 13 3" xfId="1777" xr:uid="{00000000-0005-0000-0000-0000F1060000}"/>
    <cellStyle name="Normal 13 4" xfId="1778" xr:uid="{00000000-0005-0000-0000-0000F2060000}"/>
    <cellStyle name="Normal 13 5" xfId="1779" xr:uid="{00000000-0005-0000-0000-0000F3060000}"/>
    <cellStyle name="Normal 13 6" xfId="1780" xr:uid="{00000000-0005-0000-0000-0000F4060000}"/>
    <cellStyle name="Normal 13 7" xfId="1781" xr:uid="{00000000-0005-0000-0000-0000F5060000}"/>
    <cellStyle name="Normal 13 8" xfId="1782" xr:uid="{00000000-0005-0000-0000-0000F6060000}"/>
    <cellStyle name="Normal 13 9" xfId="1783" xr:uid="{00000000-0005-0000-0000-0000F7060000}"/>
    <cellStyle name="Normal 14" xfId="1784" xr:uid="{00000000-0005-0000-0000-0000F8060000}"/>
    <cellStyle name="Normal 14 10" xfId="1785" xr:uid="{00000000-0005-0000-0000-0000F9060000}"/>
    <cellStyle name="Normal 14 11" xfId="1786" xr:uid="{00000000-0005-0000-0000-0000FA060000}"/>
    <cellStyle name="Normal 14 12" xfId="1787" xr:uid="{00000000-0005-0000-0000-0000FB060000}"/>
    <cellStyle name="Normal 14 13" xfId="1788" xr:uid="{00000000-0005-0000-0000-0000FC060000}"/>
    <cellStyle name="Normal 14 14" xfId="1789" xr:uid="{00000000-0005-0000-0000-0000FD060000}"/>
    <cellStyle name="Normal 14 15" xfId="1790" xr:uid="{00000000-0005-0000-0000-0000FE060000}"/>
    <cellStyle name="Normal 14 16" xfId="1791" xr:uid="{00000000-0005-0000-0000-0000FF060000}"/>
    <cellStyle name="Normal 14 17" xfId="1792" xr:uid="{00000000-0005-0000-0000-000000070000}"/>
    <cellStyle name="Normal 14 18" xfId="1793" xr:uid="{00000000-0005-0000-0000-000001070000}"/>
    <cellStyle name="Normal 14 19" xfId="1794" xr:uid="{00000000-0005-0000-0000-000002070000}"/>
    <cellStyle name="Normal 14 2" xfId="1795" xr:uid="{00000000-0005-0000-0000-000003070000}"/>
    <cellStyle name="Normal 14 20" xfId="1796" xr:uid="{00000000-0005-0000-0000-000004070000}"/>
    <cellStyle name="Normal 14 20 2" xfId="1797" xr:uid="{00000000-0005-0000-0000-000005070000}"/>
    <cellStyle name="Normal 14 21" xfId="1798" xr:uid="{00000000-0005-0000-0000-000006070000}"/>
    <cellStyle name="Normal 14 21 2" xfId="1799" xr:uid="{00000000-0005-0000-0000-000007070000}"/>
    <cellStyle name="Normal 14 22" xfId="1800" xr:uid="{00000000-0005-0000-0000-000008070000}"/>
    <cellStyle name="Normal 14 22 2" xfId="1801" xr:uid="{00000000-0005-0000-0000-000009070000}"/>
    <cellStyle name="Normal 14 23" xfId="1802" xr:uid="{00000000-0005-0000-0000-00000A070000}"/>
    <cellStyle name="Normal 14 23 2" xfId="1803" xr:uid="{00000000-0005-0000-0000-00000B070000}"/>
    <cellStyle name="Normal 14 24" xfId="1804" xr:uid="{00000000-0005-0000-0000-00000C070000}"/>
    <cellStyle name="Normal 14 24 2" xfId="1805" xr:uid="{00000000-0005-0000-0000-00000D070000}"/>
    <cellStyle name="Normal 14 25" xfId="1806" xr:uid="{00000000-0005-0000-0000-00000E070000}"/>
    <cellStyle name="Normal 14 25 2" xfId="1807" xr:uid="{00000000-0005-0000-0000-00000F070000}"/>
    <cellStyle name="Normal 14 26" xfId="1808" xr:uid="{00000000-0005-0000-0000-000010070000}"/>
    <cellStyle name="Normal 14 26 2" xfId="1809" xr:uid="{00000000-0005-0000-0000-000011070000}"/>
    <cellStyle name="Normal 14 27" xfId="1810" xr:uid="{00000000-0005-0000-0000-000012070000}"/>
    <cellStyle name="Normal 14 27 2" xfId="1811" xr:uid="{00000000-0005-0000-0000-000013070000}"/>
    <cellStyle name="Normal 14 28" xfId="1812" xr:uid="{00000000-0005-0000-0000-000014070000}"/>
    <cellStyle name="Normal 14 28 2" xfId="1813" xr:uid="{00000000-0005-0000-0000-000015070000}"/>
    <cellStyle name="Normal 14 29" xfId="1814" xr:uid="{00000000-0005-0000-0000-000016070000}"/>
    <cellStyle name="Normal 14 29 2" xfId="1815" xr:uid="{00000000-0005-0000-0000-000017070000}"/>
    <cellStyle name="Normal 14 3" xfId="1816" xr:uid="{00000000-0005-0000-0000-000018070000}"/>
    <cellStyle name="Normal 14 30" xfId="1817" xr:uid="{00000000-0005-0000-0000-000019070000}"/>
    <cellStyle name="Normal 14 30 2" xfId="1818" xr:uid="{00000000-0005-0000-0000-00001A070000}"/>
    <cellStyle name="Normal 14 31" xfId="1819" xr:uid="{00000000-0005-0000-0000-00001B070000}"/>
    <cellStyle name="Normal 14 31 2" xfId="1820" xr:uid="{00000000-0005-0000-0000-00001C070000}"/>
    <cellStyle name="Normal 14 32" xfId="1821" xr:uid="{00000000-0005-0000-0000-00001D070000}"/>
    <cellStyle name="Normal 14 32 2" xfId="1822" xr:uid="{00000000-0005-0000-0000-00001E070000}"/>
    <cellStyle name="Normal 14 33" xfId="1823" xr:uid="{00000000-0005-0000-0000-00001F070000}"/>
    <cellStyle name="Normal 14 33 2" xfId="1824" xr:uid="{00000000-0005-0000-0000-000020070000}"/>
    <cellStyle name="Normal 14 34" xfId="1825" xr:uid="{00000000-0005-0000-0000-000021070000}"/>
    <cellStyle name="Normal 14 34 2" xfId="1826" xr:uid="{00000000-0005-0000-0000-000022070000}"/>
    <cellStyle name="Normal 14 35" xfId="1827" xr:uid="{00000000-0005-0000-0000-000023070000}"/>
    <cellStyle name="Normal 14 4" xfId="1828" xr:uid="{00000000-0005-0000-0000-000024070000}"/>
    <cellStyle name="Normal 14 5" xfId="1829" xr:uid="{00000000-0005-0000-0000-000025070000}"/>
    <cellStyle name="Normal 14 6" xfId="1830" xr:uid="{00000000-0005-0000-0000-000026070000}"/>
    <cellStyle name="Normal 14 7" xfId="1831" xr:uid="{00000000-0005-0000-0000-000027070000}"/>
    <cellStyle name="Normal 14 8" xfId="1832" xr:uid="{00000000-0005-0000-0000-000028070000}"/>
    <cellStyle name="Normal 14 9" xfId="1833" xr:uid="{00000000-0005-0000-0000-000029070000}"/>
    <cellStyle name="Normal 15" xfId="1834" xr:uid="{00000000-0005-0000-0000-00002A070000}"/>
    <cellStyle name="Normal 15 10" xfId="1835" xr:uid="{00000000-0005-0000-0000-00002B070000}"/>
    <cellStyle name="Normal 15 10 2" xfId="1836" xr:uid="{00000000-0005-0000-0000-00002C070000}"/>
    <cellStyle name="Normal 15 11" xfId="1837" xr:uid="{00000000-0005-0000-0000-00002D070000}"/>
    <cellStyle name="Normal 15 11 2" xfId="1838" xr:uid="{00000000-0005-0000-0000-00002E070000}"/>
    <cellStyle name="Normal 15 12" xfId="1839" xr:uid="{00000000-0005-0000-0000-00002F070000}"/>
    <cellStyle name="Normal 15 12 2" xfId="1840" xr:uid="{00000000-0005-0000-0000-000030070000}"/>
    <cellStyle name="Normal 15 13" xfId="1841" xr:uid="{00000000-0005-0000-0000-000031070000}"/>
    <cellStyle name="Normal 15 13 2" xfId="1842" xr:uid="{00000000-0005-0000-0000-000032070000}"/>
    <cellStyle name="Normal 15 14" xfId="1843" xr:uid="{00000000-0005-0000-0000-000033070000}"/>
    <cellStyle name="Normal 15 14 2" xfId="1844" xr:uid="{00000000-0005-0000-0000-000034070000}"/>
    <cellStyle name="Normal 15 15" xfId="1845" xr:uid="{00000000-0005-0000-0000-000035070000}"/>
    <cellStyle name="Normal 15 15 2" xfId="1846" xr:uid="{00000000-0005-0000-0000-000036070000}"/>
    <cellStyle name="Normal 15 16" xfId="1847" xr:uid="{00000000-0005-0000-0000-000037070000}"/>
    <cellStyle name="Normal 15 16 2" xfId="1848" xr:uid="{00000000-0005-0000-0000-000038070000}"/>
    <cellStyle name="Normal 15 17" xfId="1849" xr:uid="{00000000-0005-0000-0000-000039070000}"/>
    <cellStyle name="Normal 15 2" xfId="1850" xr:uid="{00000000-0005-0000-0000-00003A070000}"/>
    <cellStyle name="Normal 15 2 2" xfId="1851" xr:uid="{00000000-0005-0000-0000-00003B070000}"/>
    <cellStyle name="Normal 15 3" xfId="1852" xr:uid="{00000000-0005-0000-0000-00003C070000}"/>
    <cellStyle name="Normal 15 3 2" xfId="1853" xr:uid="{00000000-0005-0000-0000-00003D070000}"/>
    <cellStyle name="Normal 15 4" xfId="1854" xr:uid="{00000000-0005-0000-0000-00003E070000}"/>
    <cellStyle name="Normal 15 4 2" xfId="1855" xr:uid="{00000000-0005-0000-0000-00003F070000}"/>
    <cellStyle name="Normal 15 5" xfId="1856" xr:uid="{00000000-0005-0000-0000-000040070000}"/>
    <cellStyle name="Normal 15 5 2" xfId="1857" xr:uid="{00000000-0005-0000-0000-000041070000}"/>
    <cellStyle name="Normal 15 6" xfId="1858" xr:uid="{00000000-0005-0000-0000-000042070000}"/>
    <cellStyle name="Normal 15 6 2" xfId="1859" xr:uid="{00000000-0005-0000-0000-000043070000}"/>
    <cellStyle name="Normal 15 7" xfId="1860" xr:uid="{00000000-0005-0000-0000-000044070000}"/>
    <cellStyle name="Normal 15 7 2" xfId="1861" xr:uid="{00000000-0005-0000-0000-000045070000}"/>
    <cellStyle name="Normal 15 8" xfId="1862" xr:uid="{00000000-0005-0000-0000-000046070000}"/>
    <cellStyle name="Normal 15 8 2" xfId="1863" xr:uid="{00000000-0005-0000-0000-000047070000}"/>
    <cellStyle name="Normal 15 9" xfId="1864" xr:uid="{00000000-0005-0000-0000-000048070000}"/>
    <cellStyle name="Normal 15 9 2" xfId="1865" xr:uid="{00000000-0005-0000-0000-000049070000}"/>
    <cellStyle name="Normal 16" xfId="1866" xr:uid="{00000000-0005-0000-0000-00004A070000}"/>
    <cellStyle name="Normal 16 10" xfId="1867" xr:uid="{00000000-0005-0000-0000-00004B070000}"/>
    <cellStyle name="Normal 16 11" xfId="1868" xr:uid="{00000000-0005-0000-0000-00004C070000}"/>
    <cellStyle name="Normal 16 12" xfId="1869" xr:uid="{00000000-0005-0000-0000-00004D070000}"/>
    <cellStyle name="Normal 16 13" xfId="1870" xr:uid="{00000000-0005-0000-0000-00004E070000}"/>
    <cellStyle name="Normal 16 14" xfId="1871" xr:uid="{00000000-0005-0000-0000-00004F070000}"/>
    <cellStyle name="Normal 16 15" xfId="1872" xr:uid="{00000000-0005-0000-0000-000050070000}"/>
    <cellStyle name="Normal 16 16" xfId="1873" xr:uid="{00000000-0005-0000-0000-000051070000}"/>
    <cellStyle name="Normal 16 17" xfId="1874" xr:uid="{00000000-0005-0000-0000-000052070000}"/>
    <cellStyle name="Normal 16 18" xfId="1875" xr:uid="{00000000-0005-0000-0000-000053070000}"/>
    <cellStyle name="Normal 16 19" xfId="1876" xr:uid="{00000000-0005-0000-0000-000054070000}"/>
    <cellStyle name="Normal 16 2" xfId="1877" xr:uid="{00000000-0005-0000-0000-000055070000}"/>
    <cellStyle name="Normal 16 3" xfId="1878" xr:uid="{00000000-0005-0000-0000-000056070000}"/>
    <cellStyle name="Normal 16 4" xfId="1879" xr:uid="{00000000-0005-0000-0000-000057070000}"/>
    <cellStyle name="Normal 16 5" xfId="1880" xr:uid="{00000000-0005-0000-0000-000058070000}"/>
    <cellStyle name="Normal 16 6" xfId="1881" xr:uid="{00000000-0005-0000-0000-000059070000}"/>
    <cellStyle name="Normal 16 7" xfId="1882" xr:uid="{00000000-0005-0000-0000-00005A070000}"/>
    <cellStyle name="Normal 16 8" xfId="1883" xr:uid="{00000000-0005-0000-0000-00005B070000}"/>
    <cellStyle name="Normal 16 9" xfId="1884" xr:uid="{00000000-0005-0000-0000-00005C070000}"/>
    <cellStyle name="Normal 17" xfId="1885" xr:uid="{00000000-0005-0000-0000-00005D070000}"/>
    <cellStyle name="Normal 17 10" xfId="1886" xr:uid="{00000000-0005-0000-0000-00005E070000}"/>
    <cellStyle name="Normal 17 11" xfId="1887" xr:uid="{00000000-0005-0000-0000-00005F070000}"/>
    <cellStyle name="Normal 17 12" xfId="1888" xr:uid="{00000000-0005-0000-0000-000060070000}"/>
    <cellStyle name="Normal 17 13" xfId="1889" xr:uid="{00000000-0005-0000-0000-000061070000}"/>
    <cellStyle name="Normal 17 14" xfId="1890" xr:uid="{00000000-0005-0000-0000-000062070000}"/>
    <cellStyle name="Normal 17 15" xfId="1891" xr:uid="{00000000-0005-0000-0000-000063070000}"/>
    <cellStyle name="Normal 17 16" xfId="1892" xr:uid="{00000000-0005-0000-0000-000064070000}"/>
    <cellStyle name="Normal 17 17" xfId="1893" xr:uid="{00000000-0005-0000-0000-000065070000}"/>
    <cellStyle name="Normal 17 18" xfId="1894" xr:uid="{00000000-0005-0000-0000-000066070000}"/>
    <cellStyle name="Normal 17 19" xfId="1895" xr:uid="{00000000-0005-0000-0000-000067070000}"/>
    <cellStyle name="Normal 17 2" xfId="1896" xr:uid="{00000000-0005-0000-0000-000068070000}"/>
    <cellStyle name="Normal 17 20" xfId="1897" xr:uid="{00000000-0005-0000-0000-000069070000}"/>
    <cellStyle name="Normal 17 20 2" xfId="1898" xr:uid="{00000000-0005-0000-0000-00006A070000}"/>
    <cellStyle name="Normal 17 21" xfId="1899" xr:uid="{00000000-0005-0000-0000-00006B070000}"/>
    <cellStyle name="Normal 17 21 2" xfId="1900" xr:uid="{00000000-0005-0000-0000-00006C070000}"/>
    <cellStyle name="Normal 17 22" xfId="1901" xr:uid="{00000000-0005-0000-0000-00006D070000}"/>
    <cellStyle name="Normal 17 22 2" xfId="1902" xr:uid="{00000000-0005-0000-0000-00006E070000}"/>
    <cellStyle name="Normal 17 23" xfId="1903" xr:uid="{00000000-0005-0000-0000-00006F070000}"/>
    <cellStyle name="Normal 17 23 2" xfId="1904" xr:uid="{00000000-0005-0000-0000-000070070000}"/>
    <cellStyle name="Normal 17 24" xfId="1905" xr:uid="{00000000-0005-0000-0000-000071070000}"/>
    <cellStyle name="Normal 17 24 2" xfId="1906" xr:uid="{00000000-0005-0000-0000-000072070000}"/>
    <cellStyle name="Normal 17 25" xfId="1907" xr:uid="{00000000-0005-0000-0000-000073070000}"/>
    <cellStyle name="Normal 17 25 2" xfId="1908" xr:uid="{00000000-0005-0000-0000-000074070000}"/>
    <cellStyle name="Normal 17 26" xfId="1909" xr:uid="{00000000-0005-0000-0000-000075070000}"/>
    <cellStyle name="Normal 17 26 2" xfId="1910" xr:uid="{00000000-0005-0000-0000-000076070000}"/>
    <cellStyle name="Normal 17 27" xfId="1911" xr:uid="{00000000-0005-0000-0000-000077070000}"/>
    <cellStyle name="Normal 17 27 2" xfId="1912" xr:uid="{00000000-0005-0000-0000-000078070000}"/>
    <cellStyle name="Normal 17 28" xfId="1913" xr:uid="{00000000-0005-0000-0000-000079070000}"/>
    <cellStyle name="Normal 17 28 2" xfId="1914" xr:uid="{00000000-0005-0000-0000-00007A070000}"/>
    <cellStyle name="Normal 17 29" xfId="1915" xr:uid="{00000000-0005-0000-0000-00007B070000}"/>
    <cellStyle name="Normal 17 29 2" xfId="1916" xr:uid="{00000000-0005-0000-0000-00007C070000}"/>
    <cellStyle name="Normal 17 3" xfId="1917" xr:uid="{00000000-0005-0000-0000-00007D070000}"/>
    <cellStyle name="Normal 17 30" xfId="1918" xr:uid="{00000000-0005-0000-0000-00007E070000}"/>
    <cellStyle name="Normal 17 30 2" xfId="1919" xr:uid="{00000000-0005-0000-0000-00007F070000}"/>
    <cellStyle name="Normal 17 31" xfId="1920" xr:uid="{00000000-0005-0000-0000-000080070000}"/>
    <cellStyle name="Normal 17 31 2" xfId="1921" xr:uid="{00000000-0005-0000-0000-000081070000}"/>
    <cellStyle name="Normal 17 32" xfId="1922" xr:uid="{00000000-0005-0000-0000-000082070000}"/>
    <cellStyle name="Normal 17 32 2" xfId="1923" xr:uid="{00000000-0005-0000-0000-000083070000}"/>
    <cellStyle name="Normal 17 33" xfId="1924" xr:uid="{00000000-0005-0000-0000-000084070000}"/>
    <cellStyle name="Normal 17 33 2" xfId="1925" xr:uid="{00000000-0005-0000-0000-000085070000}"/>
    <cellStyle name="Normal 17 34" xfId="1926" xr:uid="{00000000-0005-0000-0000-000086070000}"/>
    <cellStyle name="Normal 17 34 2" xfId="1927" xr:uid="{00000000-0005-0000-0000-000087070000}"/>
    <cellStyle name="Normal 17 35" xfId="1928" xr:uid="{00000000-0005-0000-0000-000088070000}"/>
    <cellStyle name="Normal 17 4" xfId="1929" xr:uid="{00000000-0005-0000-0000-000089070000}"/>
    <cellStyle name="Normal 17 5" xfId="1930" xr:uid="{00000000-0005-0000-0000-00008A070000}"/>
    <cellStyle name="Normal 17 6" xfId="1931" xr:uid="{00000000-0005-0000-0000-00008B070000}"/>
    <cellStyle name="Normal 17 7" xfId="1932" xr:uid="{00000000-0005-0000-0000-00008C070000}"/>
    <cellStyle name="Normal 17 8" xfId="1933" xr:uid="{00000000-0005-0000-0000-00008D070000}"/>
    <cellStyle name="Normal 17 9" xfId="1934" xr:uid="{00000000-0005-0000-0000-00008E070000}"/>
    <cellStyle name="Normal 18" xfId="1935" xr:uid="{00000000-0005-0000-0000-00008F070000}"/>
    <cellStyle name="Normal 18 10" xfId="1936" xr:uid="{00000000-0005-0000-0000-000090070000}"/>
    <cellStyle name="Normal 18 11" xfId="1937" xr:uid="{00000000-0005-0000-0000-000091070000}"/>
    <cellStyle name="Normal 18 12" xfId="1938" xr:uid="{00000000-0005-0000-0000-000092070000}"/>
    <cellStyle name="Normal 18 13" xfId="1939" xr:uid="{00000000-0005-0000-0000-000093070000}"/>
    <cellStyle name="Normal 18 14" xfId="1940" xr:uid="{00000000-0005-0000-0000-000094070000}"/>
    <cellStyle name="Normal 18 15" xfId="1941" xr:uid="{00000000-0005-0000-0000-000095070000}"/>
    <cellStyle name="Normal 18 16" xfId="1942" xr:uid="{00000000-0005-0000-0000-000096070000}"/>
    <cellStyle name="Normal 18 17" xfId="1943" xr:uid="{00000000-0005-0000-0000-000097070000}"/>
    <cellStyle name="Normal 18 18" xfId="1944" xr:uid="{00000000-0005-0000-0000-000098070000}"/>
    <cellStyle name="Normal 18 19" xfId="1945" xr:uid="{00000000-0005-0000-0000-000099070000}"/>
    <cellStyle name="Normal 18 2" xfId="1946" xr:uid="{00000000-0005-0000-0000-00009A070000}"/>
    <cellStyle name="Normal 18 20" xfId="1947" xr:uid="{00000000-0005-0000-0000-00009B070000}"/>
    <cellStyle name="Normal 18 20 2" xfId="1948" xr:uid="{00000000-0005-0000-0000-00009C070000}"/>
    <cellStyle name="Normal 18 21" xfId="1949" xr:uid="{00000000-0005-0000-0000-00009D070000}"/>
    <cellStyle name="Normal 18 21 2" xfId="1950" xr:uid="{00000000-0005-0000-0000-00009E070000}"/>
    <cellStyle name="Normal 18 22" xfId="1951" xr:uid="{00000000-0005-0000-0000-00009F070000}"/>
    <cellStyle name="Normal 18 22 2" xfId="1952" xr:uid="{00000000-0005-0000-0000-0000A0070000}"/>
    <cellStyle name="Normal 18 23" xfId="1953" xr:uid="{00000000-0005-0000-0000-0000A1070000}"/>
    <cellStyle name="Normal 18 23 2" xfId="1954" xr:uid="{00000000-0005-0000-0000-0000A2070000}"/>
    <cellStyle name="Normal 18 24" xfId="1955" xr:uid="{00000000-0005-0000-0000-0000A3070000}"/>
    <cellStyle name="Normal 18 24 2" xfId="1956" xr:uid="{00000000-0005-0000-0000-0000A4070000}"/>
    <cellStyle name="Normal 18 25" xfId="1957" xr:uid="{00000000-0005-0000-0000-0000A5070000}"/>
    <cellStyle name="Normal 18 25 2" xfId="1958" xr:uid="{00000000-0005-0000-0000-0000A6070000}"/>
    <cellStyle name="Normal 18 26" xfId="1959" xr:uid="{00000000-0005-0000-0000-0000A7070000}"/>
    <cellStyle name="Normal 18 26 2" xfId="1960" xr:uid="{00000000-0005-0000-0000-0000A8070000}"/>
    <cellStyle name="Normal 18 27" xfId="1961" xr:uid="{00000000-0005-0000-0000-0000A9070000}"/>
    <cellStyle name="Normal 18 27 2" xfId="1962" xr:uid="{00000000-0005-0000-0000-0000AA070000}"/>
    <cellStyle name="Normal 18 28" xfId="1963" xr:uid="{00000000-0005-0000-0000-0000AB070000}"/>
    <cellStyle name="Normal 18 28 2" xfId="1964" xr:uid="{00000000-0005-0000-0000-0000AC070000}"/>
    <cellStyle name="Normal 18 29" xfId="1965" xr:uid="{00000000-0005-0000-0000-0000AD070000}"/>
    <cellStyle name="Normal 18 29 2" xfId="1966" xr:uid="{00000000-0005-0000-0000-0000AE070000}"/>
    <cellStyle name="Normal 18 3" xfId="1967" xr:uid="{00000000-0005-0000-0000-0000AF070000}"/>
    <cellStyle name="Normal 18 30" xfId="1968" xr:uid="{00000000-0005-0000-0000-0000B0070000}"/>
    <cellStyle name="Normal 18 30 2" xfId="1969" xr:uid="{00000000-0005-0000-0000-0000B1070000}"/>
    <cellStyle name="Normal 18 31" xfId="1970" xr:uid="{00000000-0005-0000-0000-0000B2070000}"/>
    <cellStyle name="Normal 18 31 2" xfId="1971" xr:uid="{00000000-0005-0000-0000-0000B3070000}"/>
    <cellStyle name="Normal 18 32" xfId="1972" xr:uid="{00000000-0005-0000-0000-0000B4070000}"/>
    <cellStyle name="Normal 18 32 2" xfId="1973" xr:uid="{00000000-0005-0000-0000-0000B5070000}"/>
    <cellStyle name="Normal 18 33" xfId="1974" xr:uid="{00000000-0005-0000-0000-0000B6070000}"/>
    <cellStyle name="Normal 18 33 2" xfId="1975" xr:uid="{00000000-0005-0000-0000-0000B7070000}"/>
    <cellStyle name="Normal 18 34" xfId="1976" xr:uid="{00000000-0005-0000-0000-0000B8070000}"/>
    <cellStyle name="Normal 18 34 2" xfId="1977" xr:uid="{00000000-0005-0000-0000-0000B9070000}"/>
    <cellStyle name="Normal 18 35" xfId="1978" xr:uid="{00000000-0005-0000-0000-0000BA070000}"/>
    <cellStyle name="Normal 18 4" xfId="1979" xr:uid="{00000000-0005-0000-0000-0000BB070000}"/>
    <cellStyle name="Normal 18 5" xfId="1980" xr:uid="{00000000-0005-0000-0000-0000BC070000}"/>
    <cellStyle name="Normal 18 6" xfId="1981" xr:uid="{00000000-0005-0000-0000-0000BD070000}"/>
    <cellStyle name="Normal 18 7" xfId="1982" xr:uid="{00000000-0005-0000-0000-0000BE070000}"/>
    <cellStyle name="Normal 18 8" xfId="1983" xr:uid="{00000000-0005-0000-0000-0000BF070000}"/>
    <cellStyle name="Normal 18 9" xfId="1984" xr:uid="{00000000-0005-0000-0000-0000C0070000}"/>
    <cellStyle name="Normal 19" xfId="1985" xr:uid="{00000000-0005-0000-0000-0000C1070000}"/>
    <cellStyle name="Normal 19 10" xfId="1986" xr:uid="{00000000-0005-0000-0000-0000C2070000}"/>
    <cellStyle name="Normal 19 11" xfId="1987" xr:uid="{00000000-0005-0000-0000-0000C3070000}"/>
    <cellStyle name="Normal 19 12" xfId="1988" xr:uid="{00000000-0005-0000-0000-0000C4070000}"/>
    <cellStyle name="Normal 19 13" xfId="1989" xr:uid="{00000000-0005-0000-0000-0000C5070000}"/>
    <cellStyle name="Normal 19 14" xfId="1990" xr:uid="{00000000-0005-0000-0000-0000C6070000}"/>
    <cellStyle name="Normal 19 15" xfId="1991" xr:uid="{00000000-0005-0000-0000-0000C7070000}"/>
    <cellStyle name="Normal 19 16" xfId="1992" xr:uid="{00000000-0005-0000-0000-0000C8070000}"/>
    <cellStyle name="Normal 19 17" xfId="1993" xr:uid="{00000000-0005-0000-0000-0000C9070000}"/>
    <cellStyle name="Normal 19 18" xfId="1994" xr:uid="{00000000-0005-0000-0000-0000CA070000}"/>
    <cellStyle name="Normal 19 19" xfId="1995" xr:uid="{00000000-0005-0000-0000-0000CB070000}"/>
    <cellStyle name="Normal 19 2" xfId="1996" xr:uid="{00000000-0005-0000-0000-0000CC070000}"/>
    <cellStyle name="Normal 19 20" xfId="1997" xr:uid="{00000000-0005-0000-0000-0000CD070000}"/>
    <cellStyle name="Normal 19 20 2" xfId="1998" xr:uid="{00000000-0005-0000-0000-0000CE070000}"/>
    <cellStyle name="Normal 19 21" xfId="1999" xr:uid="{00000000-0005-0000-0000-0000CF070000}"/>
    <cellStyle name="Normal 19 21 2" xfId="2000" xr:uid="{00000000-0005-0000-0000-0000D0070000}"/>
    <cellStyle name="Normal 19 22" xfId="2001" xr:uid="{00000000-0005-0000-0000-0000D1070000}"/>
    <cellStyle name="Normal 19 22 2" xfId="2002" xr:uid="{00000000-0005-0000-0000-0000D2070000}"/>
    <cellStyle name="Normal 19 23" xfId="2003" xr:uid="{00000000-0005-0000-0000-0000D3070000}"/>
    <cellStyle name="Normal 19 23 2" xfId="2004" xr:uid="{00000000-0005-0000-0000-0000D4070000}"/>
    <cellStyle name="Normal 19 24" xfId="2005" xr:uid="{00000000-0005-0000-0000-0000D5070000}"/>
    <cellStyle name="Normal 19 24 2" xfId="2006" xr:uid="{00000000-0005-0000-0000-0000D6070000}"/>
    <cellStyle name="Normal 19 25" xfId="2007" xr:uid="{00000000-0005-0000-0000-0000D7070000}"/>
    <cellStyle name="Normal 19 25 2" xfId="2008" xr:uid="{00000000-0005-0000-0000-0000D8070000}"/>
    <cellStyle name="Normal 19 26" xfId="2009" xr:uid="{00000000-0005-0000-0000-0000D9070000}"/>
    <cellStyle name="Normal 19 26 2" xfId="2010" xr:uid="{00000000-0005-0000-0000-0000DA070000}"/>
    <cellStyle name="Normal 19 27" xfId="2011" xr:uid="{00000000-0005-0000-0000-0000DB070000}"/>
    <cellStyle name="Normal 19 27 2" xfId="2012" xr:uid="{00000000-0005-0000-0000-0000DC070000}"/>
    <cellStyle name="Normal 19 28" xfId="2013" xr:uid="{00000000-0005-0000-0000-0000DD070000}"/>
    <cellStyle name="Normal 19 28 2" xfId="2014" xr:uid="{00000000-0005-0000-0000-0000DE070000}"/>
    <cellStyle name="Normal 19 29" xfId="2015" xr:uid="{00000000-0005-0000-0000-0000DF070000}"/>
    <cellStyle name="Normal 19 29 2" xfId="2016" xr:uid="{00000000-0005-0000-0000-0000E0070000}"/>
    <cellStyle name="Normal 19 3" xfId="2017" xr:uid="{00000000-0005-0000-0000-0000E1070000}"/>
    <cellStyle name="Normal 19 30" xfId="2018" xr:uid="{00000000-0005-0000-0000-0000E2070000}"/>
    <cellStyle name="Normal 19 30 2" xfId="2019" xr:uid="{00000000-0005-0000-0000-0000E3070000}"/>
    <cellStyle name="Normal 19 31" xfId="2020" xr:uid="{00000000-0005-0000-0000-0000E4070000}"/>
    <cellStyle name="Normal 19 31 2" xfId="2021" xr:uid="{00000000-0005-0000-0000-0000E5070000}"/>
    <cellStyle name="Normal 19 32" xfId="2022" xr:uid="{00000000-0005-0000-0000-0000E6070000}"/>
    <cellStyle name="Normal 19 32 2" xfId="2023" xr:uid="{00000000-0005-0000-0000-0000E7070000}"/>
    <cellStyle name="Normal 19 33" xfId="2024" xr:uid="{00000000-0005-0000-0000-0000E8070000}"/>
    <cellStyle name="Normal 19 33 2" xfId="2025" xr:uid="{00000000-0005-0000-0000-0000E9070000}"/>
    <cellStyle name="Normal 19 34" xfId="2026" xr:uid="{00000000-0005-0000-0000-0000EA070000}"/>
    <cellStyle name="Normal 19 34 2" xfId="2027" xr:uid="{00000000-0005-0000-0000-0000EB070000}"/>
    <cellStyle name="Normal 19 35" xfId="2028" xr:uid="{00000000-0005-0000-0000-0000EC070000}"/>
    <cellStyle name="Normal 19 4" xfId="2029" xr:uid="{00000000-0005-0000-0000-0000ED070000}"/>
    <cellStyle name="Normal 19 5" xfId="2030" xr:uid="{00000000-0005-0000-0000-0000EE070000}"/>
    <cellStyle name="Normal 19 6" xfId="2031" xr:uid="{00000000-0005-0000-0000-0000EF070000}"/>
    <cellStyle name="Normal 19 7" xfId="2032" xr:uid="{00000000-0005-0000-0000-0000F0070000}"/>
    <cellStyle name="Normal 19 8" xfId="2033" xr:uid="{00000000-0005-0000-0000-0000F1070000}"/>
    <cellStyle name="Normal 19 9" xfId="2034" xr:uid="{00000000-0005-0000-0000-0000F2070000}"/>
    <cellStyle name="Normal 2" xfId="2035" xr:uid="{00000000-0005-0000-0000-0000F3070000}"/>
    <cellStyle name="Normal 2 10" xfId="2036" xr:uid="{00000000-0005-0000-0000-0000F4070000}"/>
    <cellStyle name="Normal 2 11" xfId="2037" xr:uid="{00000000-0005-0000-0000-0000F5070000}"/>
    <cellStyle name="Normal 2 12" xfId="2038" xr:uid="{00000000-0005-0000-0000-0000F6070000}"/>
    <cellStyle name="Normal 2 13" xfId="2039" xr:uid="{00000000-0005-0000-0000-0000F7070000}"/>
    <cellStyle name="Normal 2 14" xfId="2040" xr:uid="{00000000-0005-0000-0000-0000F8070000}"/>
    <cellStyle name="Normal 2 15" xfId="2041" xr:uid="{00000000-0005-0000-0000-0000F9070000}"/>
    <cellStyle name="Normal 2 16" xfId="2042" xr:uid="{00000000-0005-0000-0000-0000FA070000}"/>
    <cellStyle name="Normal 2 17" xfId="2043" xr:uid="{00000000-0005-0000-0000-0000FB070000}"/>
    <cellStyle name="Normal 2 18" xfId="2044" xr:uid="{00000000-0005-0000-0000-0000FC070000}"/>
    <cellStyle name="Normal 2 19" xfId="2045" xr:uid="{00000000-0005-0000-0000-0000FD070000}"/>
    <cellStyle name="Normal 2 2" xfId="2046" xr:uid="{00000000-0005-0000-0000-0000FE070000}"/>
    <cellStyle name="Normal 2 2 10" xfId="2047" xr:uid="{00000000-0005-0000-0000-0000FF070000}"/>
    <cellStyle name="Normal 2 2 10 2" xfId="2048" xr:uid="{00000000-0005-0000-0000-000000080000}"/>
    <cellStyle name="Normal 2 2 11" xfId="2049" xr:uid="{00000000-0005-0000-0000-000001080000}"/>
    <cellStyle name="Normal 2 2 11 2" xfId="2050" xr:uid="{00000000-0005-0000-0000-000002080000}"/>
    <cellStyle name="Normal 2 2 12" xfId="2051" xr:uid="{00000000-0005-0000-0000-000003080000}"/>
    <cellStyle name="Normal 2 2 12 2" xfId="2052" xr:uid="{00000000-0005-0000-0000-000004080000}"/>
    <cellStyle name="Normal 2 2 13" xfId="2053" xr:uid="{00000000-0005-0000-0000-000005080000}"/>
    <cellStyle name="Normal 2 2 13 2" xfId="2054" xr:uid="{00000000-0005-0000-0000-000006080000}"/>
    <cellStyle name="Normal 2 2 14" xfId="2055" xr:uid="{00000000-0005-0000-0000-000007080000}"/>
    <cellStyle name="Normal 2 2 14 2" xfId="2056" xr:uid="{00000000-0005-0000-0000-000008080000}"/>
    <cellStyle name="Normal 2 2 15" xfId="2057" xr:uid="{00000000-0005-0000-0000-000009080000}"/>
    <cellStyle name="Normal 2 2 15 2" xfId="2058" xr:uid="{00000000-0005-0000-0000-00000A080000}"/>
    <cellStyle name="Normal 2 2 16" xfId="2059" xr:uid="{00000000-0005-0000-0000-00000B080000}"/>
    <cellStyle name="Normal 2 2 16 2" xfId="2060" xr:uid="{00000000-0005-0000-0000-00000C080000}"/>
    <cellStyle name="Normal 2 2 17" xfId="2061" xr:uid="{00000000-0005-0000-0000-00000D080000}"/>
    <cellStyle name="Normal 2 2 17 2" xfId="2062" xr:uid="{00000000-0005-0000-0000-00000E080000}"/>
    <cellStyle name="Normal 2 2 18" xfId="2063" xr:uid="{00000000-0005-0000-0000-00000F080000}"/>
    <cellStyle name="Normal 2 2 18 2" xfId="2064" xr:uid="{00000000-0005-0000-0000-000010080000}"/>
    <cellStyle name="Normal 2 2 19" xfId="2065" xr:uid="{00000000-0005-0000-0000-000011080000}"/>
    <cellStyle name="Normal 2 2 2" xfId="2066" xr:uid="{00000000-0005-0000-0000-000012080000}"/>
    <cellStyle name="Normal 2 2 2 10" xfId="2067" xr:uid="{00000000-0005-0000-0000-000013080000}"/>
    <cellStyle name="Normal 2 2 2 11" xfId="2068" xr:uid="{00000000-0005-0000-0000-000014080000}"/>
    <cellStyle name="Normal 2 2 2 12" xfId="2069" xr:uid="{00000000-0005-0000-0000-000015080000}"/>
    <cellStyle name="Normal 2 2 2 13" xfId="2070" xr:uid="{00000000-0005-0000-0000-000016080000}"/>
    <cellStyle name="Normal 2 2 2 14" xfId="2071" xr:uid="{00000000-0005-0000-0000-000017080000}"/>
    <cellStyle name="Normal 2 2 2 15" xfId="2072" xr:uid="{00000000-0005-0000-0000-000018080000}"/>
    <cellStyle name="Normal 2 2 2 16" xfId="2073" xr:uid="{00000000-0005-0000-0000-000019080000}"/>
    <cellStyle name="Normal 2 2 2 17" xfId="2074" xr:uid="{00000000-0005-0000-0000-00001A080000}"/>
    <cellStyle name="Normal 2 2 2 17 2" xfId="2075" xr:uid="{00000000-0005-0000-0000-00001B080000}"/>
    <cellStyle name="Normal 2 2 2 18" xfId="2076" xr:uid="{00000000-0005-0000-0000-00001C080000}"/>
    <cellStyle name="Normal 2 2 2 19" xfId="2077" xr:uid="{00000000-0005-0000-0000-00001D080000}"/>
    <cellStyle name="Normal 2 2 2 2" xfId="2078" xr:uid="{00000000-0005-0000-0000-00001E080000}"/>
    <cellStyle name="Normal 2 2 2 2 10" xfId="2079" xr:uid="{00000000-0005-0000-0000-00001F080000}"/>
    <cellStyle name="Normal 2 2 2 2 10 2" xfId="2080" xr:uid="{00000000-0005-0000-0000-000020080000}"/>
    <cellStyle name="Normal 2 2 2 2 11" xfId="2081" xr:uid="{00000000-0005-0000-0000-000021080000}"/>
    <cellStyle name="Normal 2 2 2 2 11 2" xfId="2082" xr:uid="{00000000-0005-0000-0000-000022080000}"/>
    <cellStyle name="Normal 2 2 2 2 12" xfId="2083" xr:uid="{00000000-0005-0000-0000-000023080000}"/>
    <cellStyle name="Normal 2 2 2 2 12 2" xfId="2084" xr:uid="{00000000-0005-0000-0000-000024080000}"/>
    <cellStyle name="Normal 2 2 2 2 13" xfId="2085" xr:uid="{00000000-0005-0000-0000-000025080000}"/>
    <cellStyle name="Normal 2 2 2 2 13 2" xfId="2086" xr:uid="{00000000-0005-0000-0000-000026080000}"/>
    <cellStyle name="Normal 2 2 2 2 14" xfId="2087" xr:uid="{00000000-0005-0000-0000-000027080000}"/>
    <cellStyle name="Normal 2 2 2 2 14 2" xfId="2088" xr:uid="{00000000-0005-0000-0000-000028080000}"/>
    <cellStyle name="Normal 2 2 2 2 15" xfId="2089" xr:uid="{00000000-0005-0000-0000-000029080000}"/>
    <cellStyle name="Normal 2 2 2 2 15 2" xfId="2090" xr:uid="{00000000-0005-0000-0000-00002A080000}"/>
    <cellStyle name="Normal 2 2 2 2 16" xfId="2091" xr:uid="{00000000-0005-0000-0000-00002B080000}"/>
    <cellStyle name="Normal 2 2 2 2 16 2" xfId="2092" xr:uid="{00000000-0005-0000-0000-00002C080000}"/>
    <cellStyle name="Normal 2 2 2 2 17" xfId="2093" xr:uid="{00000000-0005-0000-0000-00002D080000}"/>
    <cellStyle name="Normal 2 2 2 2 18" xfId="2094" xr:uid="{00000000-0005-0000-0000-00002E080000}"/>
    <cellStyle name="Normal 2 2 2 2 19" xfId="2095" xr:uid="{00000000-0005-0000-0000-00002F080000}"/>
    <cellStyle name="Normal 2 2 2 2 2" xfId="2096" xr:uid="{00000000-0005-0000-0000-000030080000}"/>
    <cellStyle name="Normal 2 2 2 2 2 10" xfId="2097" xr:uid="{00000000-0005-0000-0000-000031080000}"/>
    <cellStyle name="Normal 2 2 2 2 2 11" xfId="2098" xr:uid="{00000000-0005-0000-0000-000032080000}"/>
    <cellStyle name="Normal 2 2 2 2 2 12" xfId="2099" xr:uid="{00000000-0005-0000-0000-000033080000}"/>
    <cellStyle name="Normal 2 2 2 2 2 13" xfId="2100" xr:uid="{00000000-0005-0000-0000-000034080000}"/>
    <cellStyle name="Normal 2 2 2 2 2 14" xfId="2101" xr:uid="{00000000-0005-0000-0000-000035080000}"/>
    <cellStyle name="Normal 2 2 2 2 2 15" xfId="2102" xr:uid="{00000000-0005-0000-0000-000036080000}"/>
    <cellStyle name="Normal 2 2 2 2 2 16" xfId="2103" xr:uid="{00000000-0005-0000-0000-000037080000}"/>
    <cellStyle name="Normal 2 2 2 2 2 16 2" xfId="2104" xr:uid="{00000000-0005-0000-0000-000038080000}"/>
    <cellStyle name="Normal 2 2 2 2 2 17" xfId="2105" xr:uid="{00000000-0005-0000-0000-000039080000}"/>
    <cellStyle name="Normal 2 2 2 2 2 18" xfId="2106" xr:uid="{00000000-0005-0000-0000-00003A080000}"/>
    <cellStyle name="Normal 2 2 2 2 2 19" xfId="2107" xr:uid="{00000000-0005-0000-0000-00003B080000}"/>
    <cellStyle name="Normal 2 2 2 2 2 2" xfId="2108" xr:uid="{00000000-0005-0000-0000-00003C080000}"/>
    <cellStyle name="Normal 2 2 2 2 2 2 2" xfId="2109" xr:uid="{00000000-0005-0000-0000-00003D080000}"/>
    <cellStyle name="Normal 2 2 2 2 2 2 2 2" xfId="2110" xr:uid="{00000000-0005-0000-0000-00003E080000}"/>
    <cellStyle name="Normal 2 2 2 2 2 2 2 2 2" xfId="2111" xr:uid="{00000000-0005-0000-0000-00003F080000}"/>
    <cellStyle name="Normal 2 2 2 2 2 2 2 2 2 2" xfId="2112" xr:uid="{00000000-0005-0000-0000-000040080000}"/>
    <cellStyle name="Normal 2 2 2 2 2 2 2 3" xfId="2113" xr:uid="{00000000-0005-0000-0000-000041080000}"/>
    <cellStyle name="Normal 2 2 2 2 2 2 2 4" xfId="2114" xr:uid="{00000000-0005-0000-0000-000042080000}"/>
    <cellStyle name="Normal 2 2 2 2 2 2 3" xfId="2115" xr:uid="{00000000-0005-0000-0000-000043080000}"/>
    <cellStyle name="Normal 2 2 2 2 2 2 4" xfId="2116" xr:uid="{00000000-0005-0000-0000-000044080000}"/>
    <cellStyle name="Normal 2 2 2 2 2 2 5" xfId="2117" xr:uid="{00000000-0005-0000-0000-000045080000}"/>
    <cellStyle name="Normal 2 2 2 2 2 2 6" xfId="2118" xr:uid="{00000000-0005-0000-0000-000046080000}"/>
    <cellStyle name="Normal 2 2 2 2 2 2 7" xfId="2119" xr:uid="{00000000-0005-0000-0000-000047080000}"/>
    <cellStyle name="Normal 2 2 2 2 2 2 7 2" xfId="2120" xr:uid="{00000000-0005-0000-0000-000048080000}"/>
    <cellStyle name="Normal 2 2 2 2 2 2 8" xfId="2121" xr:uid="{00000000-0005-0000-0000-000049080000}"/>
    <cellStyle name="Normal 2 2 2 2 2 20" xfId="2122" xr:uid="{00000000-0005-0000-0000-00004A080000}"/>
    <cellStyle name="Normal 2 2 2 2 2 20 2" xfId="2123" xr:uid="{00000000-0005-0000-0000-00004B080000}"/>
    <cellStyle name="Normal 2 2 2 2 2 21" xfId="2124" xr:uid="{00000000-0005-0000-0000-00004C080000}"/>
    <cellStyle name="Normal 2 2 2 2 2 3" xfId="2125" xr:uid="{00000000-0005-0000-0000-00004D080000}"/>
    <cellStyle name="Normal 2 2 2 2 2 4" xfId="2126" xr:uid="{00000000-0005-0000-0000-00004E080000}"/>
    <cellStyle name="Normal 2 2 2 2 2 5" xfId="2127" xr:uid="{00000000-0005-0000-0000-00004F080000}"/>
    <cellStyle name="Normal 2 2 2 2 2 6" xfId="2128" xr:uid="{00000000-0005-0000-0000-000050080000}"/>
    <cellStyle name="Normal 2 2 2 2 2 7" xfId="2129" xr:uid="{00000000-0005-0000-0000-000051080000}"/>
    <cellStyle name="Normal 2 2 2 2 2 8" xfId="2130" xr:uid="{00000000-0005-0000-0000-000052080000}"/>
    <cellStyle name="Normal 2 2 2 2 2 9" xfId="2131" xr:uid="{00000000-0005-0000-0000-000053080000}"/>
    <cellStyle name="Normal 2 2 2 2 20" xfId="2132" xr:uid="{00000000-0005-0000-0000-000054080000}"/>
    <cellStyle name="Normal 2 2 2 2 20 2" xfId="2133" xr:uid="{00000000-0005-0000-0000-000055080000}"/>
    <cellStyle name="Normal 2 2 2 2 21" xfId="2134" xr:uid="{00000000-0005-0000-0000-000056080000}"/>
    <cellStyle name="Normal 2 2 2 2 3" xfId="2135" xr:uid="{00000000-0005-0000-0000-000057080000}"/>
    <cellStyle name="Normal 2 2 2 2 3 2" xfId="2136" xr:uid="{00000000-0005-0000-0000-000058080000}"/>
    <cellStyle name="Normal 2 2 2 2 4" xfId="2137" xr:uid="{00000000-0005-0000-0000-000059080000}"/>
    <cellStyle name="Normal 2 2 2 2 4 2" xfId="2138" xr:uid="{00000000-0005-0000-0000-00005A080000}"/>
    <cellStyle name="Normal 2 2 2 2 5" xfId="2139" xr:uid="{00000000-0005-0000-0000-00005B080000}"/>
    <cellStyle name="Normal 2 2 2 2 5 2" xfId="2140" xr:uid="{00000000-0005-0000-0000-00005C080000}"/>
    <cellStyle name="Normal 2 2 2 2 6" xfId="2141" xr:uid="{00000000-0005-0000-0000-00005D080000}"/>
    <cellStyle name="Normal 2 2 2 2 6 2" xfId="2142" xr:uid="{00000000-0005-0000-0000-00005E080000}"/>
    <cellStyle name="Normal 2 2 2 2 7" xfId="2143" xr:uid="{00000000-0005-0000-0000-00005F080000}"/>
    <cellStyle name="Normal 2 2 2 2 7 2" xfId="2144" xr:uid="{00000000-0005-0000-0000-000060080000}"/>
    <cellStyle name="Normal 2 2 2 2 8" xfId="2145" xr:uid="{00000000-0005-0000-0000-000061080000}"/>
    <cellStyle name="Normal 2 2 2 2 8 2" xfId="2146" xr:uid="{00000000-0005-0000-0000-000062080000}"/>
    <cellStyle name="Normal 2 2 2 2 9" xfId="2147" xr:uid="{00000000-0005-0000-0000-000063080000}"/>
    <cellStyle name="Normal 2 2 2 2 9 2" xfId="2148" xr:uid="{00000000-0005-0000-0000-000064080000}"/>
    <cellStyle name="Normal 2 2 2 20" xfId="2149" xr:uid="{00000000-0005-0000-0000-000065080000}"/>
    <cellStyle name="Normal 2 2 2 21" xfId="2150" xr:uid="{00000000-0005-0000-0000-000066080000}"/>
    <cellStyle name="Normal 2 2 2 21 2" xfId="2151" xr:uid="{00000000-0005-0000-0000-000067080000}"/>
    <cellStyle name="Normal 2 2 2 22" xfId="2152" xr:uid="{00000000-0005-0000-0000-000068080000}"/>
    <cellStyle name="Normal 2 2 2 3" xfId="2153" xr:uid="{00000000-0005-0000-0000-000069080000}"/>
    <cellStyle name="Normal 2 2 2 4" xfId="2154" xr:uid="{00000000-0005-0000-0000-00006A080000}"/>
    <cellStyle name="Normal 2 2 2 5" xfId="2155" xr:uid="{00000000-0005-0000-0000-00006B080000}"/>
    <cellStyle name="Normal 2 2 2 6" xfId="2156" xr:uid="{00000000-0005-0000-0000-00006C080000}"/>
    <cellStyle name="Normal 2 2 2 7" xfId="2157" xr:uid="{00000000-0005-0000-0000-00006D080000}"/>
    <cellStyle name="Normal 2 2 2 8" xfId="2158" xr:uid="{00000000-0005-0000-0000-00006E080000}"/>
    <cellStyle name="Normal 2 2 2 9" xfId="2159" xr:uid="{00000000-0005-0000-0000-00006F080000}"/>
    <cellStyle name="Normal 2 2 20" xfId="2160" xr:uid="{00000000-0005-0000-0000-000070080000}"/>
    <cellStyle name="Normal 2 2 21" xfId="2161" xr:uid="{00000000-0005-0000-0000-000071080000}"/>
    <cellStyle name="Normal 2 2 22" xfId="2162" xr:uid="{00000000-0005-0000-0000-000072080000}"/>
    <cellStyle name="Normal 2 2 23" xfId="2163" xr:uid="{00000000-0005-0000-0000-000073080000}"/>
    <cellStyle name="Normal 2 2 3" xfId="2164" xr:uid="{00000000-0005-0000-0000-000074080000}"/>
    <cellStyle name="Normal 2 2 4" xfId="2165" xr:uid="{00000000-0005-0000-0000-000075080000}"/>
    <cellStyle name="Normal 2 2 4 10" xfId="2166" xr:uid="{00000000-0005-0000-0000-000076080000}"/>
    <cellStyle name="Normal 2 2 4 11" xfId="2167" xr:uid="{00000000-0005-0000-0000-000077080000}"/>
    <cellStyle name="Normal 2 2 4 12" xfId="2168" xr:uid="{00000000-0005-0000-0000-000078080000}"/>
    <cellStyle name="Normal 2 2 4 13" xfId="2169" xr:uid="{00000000-0005-0000-0000-000079080000}"/>
    <cellStyle name="Normal 2 2 4 14" xfId="2170" xr:uid="{00000000-0005-0000-0000-00007A080000}"/>
    <cellStyle name="Normal 2 2 4 15" xfId="2171" xr:uid="{00000000-0005-0000-0000-00007B080000}"/>
    <cellStyle name="Normal 2 2 4 16" xfId="2172" xr:uid="{00000000-0005-0000-0000-00007C080000}"/>
    <cellStyle name="Normal 2 2 4 2" xfId="2173" xr:uid="{00000000-0005-0000-0000-00007D080000}"/>
    <cellStyle name="Normal 2 2 4 3" xfId="2174" xr:uid="{00000000-0005-0000-0000-00007E080000}"/>
    <cellStyle name="Normal 2 2 4 4" xfId="2175" xr:uid="{00000000-0005-0000-0000-00007F080000}"/>
    <cellStyle name="Normal 2 2 4 5" xfId="2176" xr:uid="{00000000-0005-0000-0000-000080080000}"/>
    <cellStyle name="Normal 2 2 4 6" xfId="2177" xr:uid="{00000000-0005-0000-0000-000081080000}"/>
    <cellStyle name="Normal 2 2 4 7" xfId="2178" xr:uid="{00000000-0005-0000-0000-000082080000}"/>
    <cellStyle name="Normal 2 2 4 8" xfId="2179" xr:uid="{00000000-0005-0000-0000-000083080000}"/>
    <cellStyle name="Normal 2 2 4 9" xfId="2180" xr:uid="{00000000-0005-0000-0000-000084080000}"/>
    <cellStyle name="Normal 2 2 5" xfId="2181" xr:uid="{00000000-0005-0000-0000-000085080000}"/>
    <cellStyle name="Normal 2 2 5 2" xfId="2182" xr:uid="{00000000-0005-0000-0000-000086080000}"/>
    <cellStyle name="Normal 2 2 6" xfId="2183" xr:uid="{00000000-0005-0000-0000-000087080000}"/>
    <cellStyle name="Normal 2 2 6 2" xfId="2184" xr:uid="{00000000-0005-0000-0000-000088080000}"/>
    <cellStyle name="Normal 2 2 6 3" xfId="2185" xr:uid="{00000000-0005-0000-0000-000089080000}"/>
    <cellStyle name="Normal 2 2 7" xfId="2186" xr:uid="{00000000-0005-0000-0000-00008A080000}"/>
    <cellStyle name="Normal 2 2 7 2" xfId="2187" xr:uid="{00000000-0005-0000-0000-00008B080000}"/>
    <cellStyle name="Normal 2 2 8" xfId="2188" xr:uid="{00000000-0005-0000-0000-00008C080000}"/>
    <cellStyle name="Normal 2 2 8 2" xfId="2189" xr:uid="{00000000-0005-0000-0000-00008D080000}"/>
    <cellStyle name="Normal 2 2 9" xfId="2190" xr:uid="{00000000-0005-0000-0000-00008E080000}"/>
    <cellStyle name="Normal 2 2 9 2" xfId="2191" xr:uid="{00000000-0005-0000-0000-00008F080000}"/>
    <cellStyle name="Normal 2 20" xfId="2192" xr:uid="{00000000-0005-0000-0000-000090080000}"/>
    <cellStyle name="Normal 2 20 2" xfId="2193" xr:uid="{00000000-0005-0000-0000-000091080000}"/>
    <cellStyle name="Normal 2 21" xfId="2194" xr:uid="{00000000-0005-0000-0000-000092080000}"/>
    <cellStyle name="Normal 2 21 2" xfId="2195" xr:uid="{00000000-0005-0000-0000-000093080000}"/>
    <cellStyle name="Normal 2 22" xfId="2196" xr:uid="{00000000-0005-0000-0000-000094080000}"/>
    <cellStyle name="Normal 2 22 2" xfId="2197" xr:uid="{00000000-0005-0000-0000-000095080000}"/>
    <cellStyle name="Normal 2 23" xfId="2198" xr:uid="{00000000-0005-0000-0000-000096080000}"/>
    <cellStyle name="Normal 2 24" xfId="2199" xr:uid="{00000000-0005-0000-0000-000097080000}"/>
    <cellStyle name="Normal 2 25" xfId="2200" xr:uid="{00000000-0005-0000-0000-000098080000}"/>
    <cellStyle name="Normal 2 26" xfId="2201" xr:uid="{00000000-0005-0000-0000-000099080000}"/>
    <cellStyle name="Normal 2 27" xfId="2202" xr:uid="{00000000-0005-0000-0000-00009A080000}"/>
    <cellStyle name="Normal 2 28" xfId="2203" xr:uid="{00000000-0005-0000-0000-00009B080000}"/>
    <cellStyle name="Normal 2 29" xfId="2204" xr:uid="{00000000-0005-0000-0000-00009C080000}"/>
    <cellStyle name="Normal 2 3" xfId="2205" xr:uid="{00000000-0005-0000-0000-00009D080000}"/>
    <cellStyle name="Normal 2 3 2" xfId="2206" xr:uid="{00000000-0005-0000-0000-00009E080000}"/>
    <cellStyle name="Normal 2 3 2 2" xfId="2207" xr:uid="{00000000-0005-0000-0000-00009F080000}"/>
    <cellStyle name="Normal 2 3 3" xfId="2208" xr:uid="{00000000-0005-0000-0000-0000A0080000}"/>
    <cellStyle name="Normal 2 3 4" xfId="2209" xr:uid="{00000000-0005-0000-0000-0000A1080000}"/>
    <cellStyle name="Normal 2 3 5" xfId="2210" xr:uid="{00000000-0005-0000-0000-0000A2080000}"/>
    <cellStyle name="Normal 2 3 6" xfId="2211" xr:uid="{00000000-0005-0000-0000-0000A3080000}"/>
    <cellStyle name="Normal 2 30" xfId="2212" xr:uid="{00000000-0005-0000-0000-0000A4080000}"/>
    <cellStyle name="Normal 2 31" xfId="2213" xr:uid="{00000000-0005-0000-0000-0000A5080000}"/>
    <cellStyle name="Normal 2 32" xfId="2214" xr:uid="{00000000-0005-0000-0000-0000A6080000}"/>
    <cellStyle name="Normal 2 33" xfId="2215" xr:uid="{00000000-0005-0000-0000-0000A7080000}"/>
    <cellStyle name="Normal 2 34" xfId="2216" xr:uid="{00000000-0005-0000-0000-0000A8080000}"/>
    <cellStyle name="Normal 2 35" xfId="2217" xr:uid="{00000000-0005-0000-0000-0000A9080000}"/>
    <cellStyle name="Normal 2 36" xfId="2218" xr:uid="{00000000-0005-0000-0000-0000AA080000}"/>
    <cellStyle name="Normal 2 37" xfId="2219" xr:uid="{00000000-0005-0000-0000-0000AB080000}"/>
    <cellStyle name="Normal 2 38" xfId="2220" xr:uid="{00000000-0005-0000-0000-0000AC080000}"/>
    <cellStyle name="Normal 2 4" xfId="2221" xr:uid="{00000000-0005-0000-0000-0000AD080000}"/>
    <cellStyle name="Normal 2 4 2" xfId="2222" xr:uid="{00000000-0005-0000-0000-0000AE080000}"/>
    <cellStyle name="Normal 2 4 2 2" xfId="2223" xr:uid="{00000000-0005-0000-0000-0000AF080000}"/>
    <cellStyle name="Normal 2 4 3" xfId="2224" xr:uid="{00000000-0005-0000-0000-0000B0080000}"/>
    <cellStyle name="Normal 2 4 4" xfId="2225" xr:uid="{00000000-0005-0000-0000-0000B1080000}"/>
    <cellStyle name="Normal 2 4 5" xfId="2226" xr:uid="{00000000-0005-0000-0000-0000B2080000}"/>
    <cellStyle name="Normal 2 4 6" xfId="2227" xr:uid="{00000000-0005-0000-0000-0000B3080000}"/>
    <cellStyle name="Normal 2 5" xfId="2228" xr:uid="{00000000-0005-0000-0000-0000B4080000}"/>
    <cellStyle name="Normal 2 5 2" xfId="2229" xr:uid="{00000000-0005-0000-0000-0000B5080000}"/>
    <cellStyle name="Normal 2 5 2 2" xfId="2230" xr:uid="{00000000-0005-0000-0000-0000B6080000}"/>
    <cellStyle name="Normal 2 5 3" xfId="2231" xr:uid="{00000000-0005-0000-0000-0000B7080000}"/>
    <cellStyle name="Normal 2 5 4" xfId="2232" xr:uid="{00000000-0005-0000-0000-0000B8080000}"/>
    <cellStyle name="Normal 2 5 5" xfId="2233" xr:uid="{00000000-0005-0000-0000-0000B9080000}"/>
    <cellStyle name="Normal 2 5 6" xfId="2234" xr:uid="{00000000-0005-0000-0000-0000BA080000}"/>
    <cellStyle name="Normal 2 5 7" xfId="2235" xr:uid="{00000000-0005-0000-0000-0000BB080000}"/>
    <cellStyle name="Normal 2 6" xfId="2236" xr:uid="{00000000-0005-0000-0000-0000BC080000}"/>
    <cellStyle name="Normal 2 6 2" xfId="2237" xr:uid="{00000000-0005-0000-0000-0000BD080000}"/>
    <cellStyle name="Normal 2 6 2 2" xfId="2238" xr:uid="{00000000-0005-0000-0000-0000BE080000}"/>
    <cellStyle name="Normal 2 6 3" xfId="2239" xr:uid="{00000000-0005-0000-0000-0000BF080000}"/>
    <cellStyle name="Normal 2 6 4" xfId="2240" xr:uid="{00000000-0005-0000-0000-0000C0080000}"/>
    <cellStyle name="Normal 2 6 5" xfId="2241" xr:uid="{00000000-0005-0000-0000-0000C1080000}"/>
    <cellStyle name="Normal 2 6 6" xfId="2242" xr:uid="{00000000-0005-0000-0000-0000C2080000}"/>
    <cellStyle name="Normal 2 6 7" xfId="2243" xr:uid="{00000000-0005-0000-0000-0000C3080000}"/>
    <cellStyle name="Normal 2 7" xfId="2244" xr:uid="{00000000-0005-0000-0000-0000C4080000}"/>
    <cellStyle name="Normal 2 7 2" xfId="2245" xr:uid="{00000000-0005-0000-0000-0000C5080000}"/>
    <cellStyle name="Normal 2 7 2 2" xfId="2246" xr:uid="{00000000-0005-0000-0000-0000C6080000}"/>
    <cellStyle name="Normal 2 7 3" xfId="2247" xr:uid="{00000000-0005-0000-0000-0000C7080000}"/>
    <cellStyle name="Normal 2 7 4" xfId="2248" xr:uid="{00000000-0005-0000-0000-0000C8080000}"/>
    <cellStyle name="Normal 2 7 5" xfId="2249" xr:uid="{00000000-0005-0000-0000-0000C9080000}"/>
    <cellStyle name="Normal 2 7 6" xfId="2250" xr:uid="{00000000-0005-0000-0000-0000CA080000}"/>
    <cellStyle name="Normal 2 7 7" xfId="2251" xr:uid="{00000000-0005-0000-0000-0000CB080000}"/>
    <cellStyle name="Normal 2 8" xfId="2252" xr:uid="{00000000-0005-0000-0000-0000CC080000}"/>
    <cellStyle name="Normal 2 8 2" xfId="2253" xr:uid="{00000000-0005-0000-0000-0000CD080000}"/>
    <cellStyle name="Normal 2 8 2 2" xfId="2254" xr:uid="{00000000-0005-0000-0000-0000CE080000}"/>
    <cellStyle name="Normal 2 8 3" xfId="2255" xr:uid="{00000000-0005-0000-0000-0000CF080000}"/>
    <cellStyle name="Normal 2 8 4" xfId="2256" xr:uid="{00000000-0005-0000-0000-0000D0080000}"/>
    <cellStyle name="Normal 2 8 5" xfId="2257" xr:uid="{00000000-0005-0000-0000-0000D1080000}"/>
    <cellStyle name="Normal 2 8 6" xfId="2258" xr:uid="{00000000-0005-0000-0000-0000D2080000}"/>
    <cellStyle name="Normal 2 8 7" xfId="2259" xr:uid="{00000000-0005-0000-0000-0000D3080000}"/>
    <cellStyle name="Normal 2 9" xfId="2260" xr:uid="{00000000-0005-0000-0000-0000D4080000}"/>
    <cellStyle name="Normal 2 9 2" xfId="2261" xr:uid="{00000000-0005-0000-0000-0000D5080000}"/>
    <cellStyle name="Normal 2 9 2 2" xfId="2262" xr:uid="{00000000-0005-0000-0000-0000D6080000}"/>
    <cellStyle name="Normal 2 9 3" xfId="2263" xr:uid="{00000000-0005-0000-0000-0000D7080000}"/>
    <cellStyle name="Normal 2 9 4" xfId="2264" xr:uid="{00000000-0005-0000-0000-0000D8080000}"/>
    <cellStyle name="Normal 2 9 5" xfId="2265" xr:uid="{00000000-0005-0000-0000-0000D9080000}"/>
    <cellStyle name="Normal 2 9 6" xfId="2266" xr:uid="{00000000-0005-0000-0000-0000DA080000}"/>
    <cellStyle name="Normal 20" xfId="2267" xr:uid="{00000000-0005-0000-0000-0000DB080000}"/>
    <cellStyle name="Normal 20 10" xfId="2268" xr:uid="{00000000-0005-0000-0000-0000DC080000}"/>
    <cellStyle name="Normal 20 11" xfId="2269" xr:uid="{00000000-0005-0000-0000-0000DD080000}"/>
    <cellStyle name="Normal 20 12" xfId="2270" xr:uid="{00000000-0005-0000-0000-0000DE080000}"/>
    <cellStyle name="Normal 20 13" xfId="2271" xr:uid="{00000000-0005-0000-0000-0000DF080000}"/>
    <cellStyle name="Normal 20 14" xfId="2272" xr:uid="{00000000-0005-0000-0000-0000E0080000}"/>
    <cellStyle name="Normal 20 15" xfId="2273" xr:uid="{00000000-0005-0000-0000-0000E1080000}"/>
    <cellStyle name="Normal 20 16" xfId="2274" xr:uid="{00000000-0005-0000-0000-0000E2080000}"/>
    <cellStyle name="Normal 20 17" xfId="2275" xr:uid="{00000000-0005-0000-0000-0000E3080000}"/>
    <cellStyle name="Normal 20 18" xfId="2276" xr:uid="{00000000-0005-0000-0000-0000E4080000}"/>
    <cellStyle name="Normal 20 19" xfId="2277" xr:uid="{00000000-0005-0000-0000-0000E5080000}"/>
    <cellStyle name="Normal 20 2" xfId="2278" xr:uid="{00000000-0005-0000-0000-0000E6080000}"/>
    <cellStyle name="Normal 20 20" xfId="2279" xr:uid="{00000000-0005-0000-0000-0000E7080000}"/>
    <cellStyle name="Normal 20 20 2" xfId="2280" xr:uid="{00000000-0005-0000-0000-0000E8080000}"/>
    <cellStyle name="Normal 20 21" xfId="2281" xr:uid="{00000000-0005-0000-0000-0000E9080000}"/>
    <cellStyle name="Normal 20 21 2" xfId="2282" xr:uid="{00000000-0005-0000-0000-0000EA080000}"/>
    <cellStyle name="Normal 20 22" xfId="2283" xr:uid="{00000000-0005-0000-0000-0000EB080000}"/>
    <cellStyle name="Normal 20 22 2" xfId="2284" xr:uid="{00000000-0005-0000-0000-0000EC080000}"/>
    <cellStyle name="Normal 20 23" xfId="2285" xr:uid="{00000000-0005-0000-0000-0000ED080000}"/>
    <cellStyle name="Normal 20 23 2" xfId="2286" xr:uid="{00000000-0005-0000-0000-0000EE080000}"/>
    <cellStyle name="Normal 20 24" xfId="2287" xr:uid="{00000000-0005-0000-0000-0000EF080000}"/>
    <cellStyle name="Normal 20 24 2" xfId="2288" xr:uid="{00000000-0005-0000-0000-0000F0080000}"/>
    <cellStyle name="Normal 20 25" xfId="2289" xr:uid="{00000000-0005-0000-0000-0000F1080000}"/>
    <cellStyle name="Normal 20 25 2" xfId="2290" xr:uid="{00000000-0005-0000-0000-0000F2080000}"/>
    <cellStyle name="Normal 20 26" xfId="2291" xr:uid="{00000000-0005-0000-0000-0000F3080000}"/>
    <cellStyle name="Normal 20 26 2" xfId="2292" xr:uid="{00000000-0005-0000-0000-0000F4080000}"/>
    <cellStyle name="Normal 20 27" xfId="2293" xr:uid="{00000000-0005-0000-0000-0000F5080000}"/>
    <cellStyle name="Normal 20 27 2" xfId="2294" xr:uid="{00000000-0005-0000-0000-0000F6080000}"/>
    <cellStyle name="Normal 20 28" xfId="2295" xr:uid="{00000000-0005-0000-0000-0000F7080000}"/>
    <cellStyle name="Normal 20 28 2" xfId="2296" xr:uid="{00000000-0005-0000-0000-0000F8080000}"/>
    <cellStyle name="Normal 20 29" xfId="2297" xr:uid="{00000000-0005-0000-0000-0000F9080000}"/>
    <cellStyle name="Normal 20 29 2" xfId="2298" xr:uid="{00000000-0005-0000-0000-0000FA080000}"/>
    <cellStyle name="Normal 20 3" xfId="2299" xr:uid="{00000000-0005-0000-0000-0000FB080000}"/>
    <cellStyle name="Normal 20 30" xfId="2300" xr:uid="{00000000-0005-0000-0000-0000FC080000}"/>
    <cellStyle name="Normal 20 30 2" xfId="2301" xr:uid="{00000000-0005-0000-0000-0000FD080000}"/>
    <cellStyle name="Normal 20 31" xfId="2302" xr:uid="{00000000-0005-0000-0000-0000FE080000}"/>
    <cellStyle name="Normal 20 31 2" xfId="2303" xr:uid="{00000000-0005-0000-0000-0000FF080000}"/>
    <cellStyle name="Normal 20 32" xfId="2304" xr:uid="{00000000-0005-0000-0000-000000090000}"/>
    <cellStyle name="Normal 20 32 2" xfId="2305" xr:uid="{00000000-0005-0000-0000-000001090000}"/>
    <cellStyle name="Normal 20 33" xfId="2306" xr:uid="{00000000-0005-0000-0000-000002090000}"/>
    <cellStyle name="Normal 20 33 2" xfId="2307" xr:uid="{00000000-0005-0000-0000-000003090000}"/>
    <cellStyle name="Normal 20 34" xfId="2308" xr:uid="{00000000-0005-0000-0000-000004090000}"/>
    <cellStyle name="Normal 20 34 2" xfId="2309" xr:uid="{00000000-0005-0000-0000-000005090000}"/>
    <cellStyle name="Normal 20 35" xfId="2310" xr:uid="{00000000-0005-0000-0000-000006090000}"/>
    <cellStyle name="Normal 20 4" xfId="2311" xr:uid="{00000000-0005-0000-0000-000007090000}"/>
    <cellStyle name="Normal 20 5" xfId="2312" xr:uid="{00000000-0005-0000-0000-000008090000}"/>
    <cellStyle name="Normal 20 6" xfId="2313" xr:uid="{00000000-0005-0000-0000-000009090000}"/>
    <cellStyle name="Normal 20 7" xfId="2314" xr:uid="{00000000-0005-0000-0000-00000A090000}"/>
    <cellStyle name="Normal 20 8" xfId="2315" xr:uid="{00000000-0005-0000-0000-00000B090000}"/>
    <cellStyle name="Normal 20 9" xfId="2316" xr:uid="{00000000-0005-0000-0000-00000C090000}"/>
    <cellStyle name="Normal 21" xfId="2317" xr:uid="{00000000-0005-0000-0000-00000D090000}"/>
    <cellStyle name="Normal 21 10" xfId="2318" xr:uid="{00000000-0005-0000-0000-00000E090000}"/>
    <cellStyle name="Normal 21 11" xfId="2319" xr:uid="{00000000-0005-0000-0000-00000F090000}"/>
    <cellStyle name="Normal 21 12" xfId="2320" xr:uid="{00000000-0005-0000-0000-000010090000}"/>
    <cellStyle name="Normal 21 13" xfId="2321" xr:uid="{00000000-0005-0000-0000-000011090000}"/>
    <cellStyle name="Normal 21 14" xfId="2322" xr:uid="{00000000-0005-0000-0000-000012090000}"/>
    <cellStyle name="Normal 21 15" xfId="2323" xr:uid="{00000000-0005-0000-0000-000013090000}"/>
    <cellStyle name="Normal 21 16" xfId="2324" xr:uid="{00000000-0005-0000-0000-000014090000}"/>
    <cellStyle name="Normal 21 17" xfId="2325" xr:uid="{00000000-0005-0000-0000-000015090000}"/>
    <cellStyle name="Normal 21 18" xfId="2326" xr:uid="{00000000-0005-0000-0000-000016090000}"/>
    <cellStyle name="Normal 21 19" xfId="2327" xr:uid="{00000000-0005-0000-0000-000017090000}"/>
    <cellStyle name="Normal 21 2" xfId="2328" xr:uid="{00000000-0005-0000-0000-000018090000}"/>
    <cellStyle name="Normal 21 20" xfId="2329" xr:uid="{00000000-0005-0000-0000-000019090000}"/>
    <cellStyle name="Normal 21 20 2" xfId="2330" xr:uid="{00000000-0005-0000-0000-00001A090000}"/>
    <cellStyle name="Normal 21 21" xfId="2331" xr:uid="{00000000-0005-0000-0000-00001B090000}"/>
    <cellStyle name="Normal 21 21 2" xfId="2332" xr:uid="{00000000-0005-0000-0000-00001C090000}"/>
    <cellStyle name="Normal 21 22" xfId="2333" xr:uid="{00000000-0005-0000-0000-00001D090000}"/>
    <cellStyle name="Normal 21 22 2" xfId="2334" xr:uid="{00000000-0005-0000-0000-00001E090000}"/>
    <cellStyle name="Normal 21 23" xfId="2335" xr:uid="{00000000-0005-0000-0000-00001F090000}"/>
    <cellStyle name="Normal 21 23 2" xfId="2336" xr:uid="{00000000-0005-0000-0000-000020090000}"/>
    <cellStyle name="Normal 21 24" xfId="2337" xr:uid="{00000000-0005-0000-0000-000021090000}"/>
    <cellStyle name="Normal 21 24 2" xfId="2338" xr:uid="{00000000-0005-0000-0000-000022090000}"/>
    <cellStyle name="Normal 21 25" xfId="2339" xr:uid="{00000000-0005-0000-0000-000023090000}"/>
    <cellStyle name="Normal 21 25 2" xfId="2340" xr:uid="{00000000-0005-0000-0000-000024090000}"/>
    <cellStyle name="Normal 21 26" xfId="2341" xr:uid="{00000000-0005-0000-0000-000025090000}"/>
    <cellStyle name="Normal 21 26 2" xfId="2342" xr:uid="{00000000-0005-0000-0000-000026090000}"/>
    <cellStyle name="Normal 21 27" xfId="2343" xr:uid="{00000000-0005-0000-0000-000027090000}"/>
    <cellStyle name="Normal 21 27 2" xfId="2344" xr:uid="{00000000-0005-0000-0000-000028090000}"/>
    <cellStyle name="Normal 21 28" xfId="2345" xr:uid="{00000000-0005-0000-0000-000029090000}"/>
    <cellStyle name="Normal 21 28 2" xfId="2346" xr:uid="{00000000-0005-0000-0000-00002A090000}"/>
    <cellStyle name="Normal 21 29" xfId="2347" xr:uid="{00000000-0005-0000-0000-00002B090000}"/>
    <cellStyle name="Normal 21 29 2" xfId="2348" xr:uid="{00000000-0005-0000-0000-00002C090000}"/>
    <cellStyle name="Normal 21 3" xfId="2349" xr:uid="{00000000-0005-0000-0000-00002D090000}"/>
    <cellStyle name="Normal 21 30" xfId="2350" xr:uid="{00000000-0005-0000-0000-00002E090000}"/>
    <cellStyle name="Normal 21 30 2" xfId="2351" xr:uid="{00000000-0005-0000-0000-00002F090000}"/>
    <cellStyle name="Normal 21 31" xfId="2352" xr:uid="{00000000-0005-0000-0000-000030090000}"/>
    <cellStyle name="Normal 21 31 2" xfId="2353" xr:uid="{00000000-0005-0000-0000-000031090000}"/>
    <cellStyle name="Normal 21 32" xfId="2354" xr:uid="{00000000-0005-0000-0000-000032090000}"/>
    <cellStyle name="Normal 21 32 2" xfId="2355" xr:uid="{00000000-0005-0000-0000-000033090000}"/>
    <cellStyle name="Normal 21 33" xfId="2356" xr:uid="{00000000-0005-0000-0000-000034090000}"/>
    <cellStyle name="Normal 21 33 2" xfId="2357" xr:uid="{00000000-0005-0000-0000-000035090000}"/>
    <cellStyle name="Normal 21 34" xfId="2358" xr:uid="{00000000-0005-0000-0000-000036090000}"/>
    <cellStyle name="Normal 21 34 2" xfId="2359" xr:uid="{00000000-0005-0000-0000-000037090000}"/>
    <cellStyle name="Normal 21 35" xfId="2360" xr:uid="{00000000-0005-0000-0000-000038090000}"/>
    <cellStyle name="Normal 21 4" xfId="2361" xr:uid="{00000000-0005-0000-0000-000039090000}"/>
    <cellStyle name="Normal 21 5" xfId="2362" xr:uid="{00000000-0005-0000-0000-00003A090000}"/>
    <cellStyle name="Normal 21 6" xfId="2363" xr:uid="{00000000-0005-0000-0000-00003B090000}"/>
    <cellStyle name="Normal 21 7" xfId="2364" xr:uid="{00000000-0005-0000-0000-00003C090000}"/>
    <cellStyle name="Normal 21 8" xfId="2365" xr:uid="{00000000-0005-0000-0000-00003D090000}"/>
    <cellStyle name="Normal 21 9" xfId="2366" xr:uid="{00000000-0005-0000-0000-00003E090000}"/>
    <cellStyle name="Normal 22" xfId="2367" xr:uid="{00000000-0005-0000-0000-00003F090000}"/>
    <cellStyle name="Normal 22 10" xfId="2368" xr:uid="{00000000-0005-0000-0000-000040090000}"/>
    <cellStyle name="Normal 22 11" xfId="2369" xr:uid="{00000000-0005-0000-0000-000041090000}"/>
    <cellStyle name="Normal 22 12" xfId="2370" xr:uid="{00000000-0005-0000-0000-000042090000}"/>
    <cellStyle name="Normal 22 13" xfId="2371" xr:uid="{00000000-0005-0000-0000-000043090000}"/>
    <cellStyle name="Normal 22 14" xfId="2372" xr:uid="{00000000-0005-0000-0000-000044090000}"/>
    <cellStyle name="Normal 22 15" xfId="2373" xr:uid="{00000000-0005-0000-0000-000045090000}"/>
    <cellStyle name="Normal 22 16" xfId="2374" xr:uid="{00000000-0005-0000-0000-000046090000}"/>
    <cellStyle name="Normal 22 17" xfId="2375" xr:uid="{00000000-0005-0000-0000-000047090000}"/>
    <cellStyle name="Normal 22 18" xfId="2376" xr:uid="{00000000-0005-0000-0000-000048090000}"/>
    <cellStyle name="Normal 22 19" xfId="2377" xr:uid="{00000000-0005-0000-0000-000049090000}"/>
    <cellStyle name="Normal 22 2" xfId="2378" xr:uid="{00000000-0005-0000-0000-00004A090000}"/>
    <cellStyle name="Normal 22 20" xfId="2379" xr:uid="{00000000-0005-0000-0000-00004B090000}"/>
    <cellStyle name="Normal 22 20 2" xfId="2380" xr:uid="{00000000-0005-0000-0000-00004C090000}"/>
    <cellStyle name="Normal 22 21" xfId="2381" xr:uid="{00000000-0005-0000-0000-00004D090000}"/>
    <cellStyle name="Normal 22 21 2" xfId="2382" xr:uid="{00000000-0005-0000-0000-00004E090000}"/>
    <cellStyle name="Normal 22 22" xfId="2383" xr:uid="{00000000-0005-0000-0000-00004F090000}"/>
    <cellStyle name="Normal 22 22 2" xfId="2384" xr:uid="{00000000-0005-0000-0000-000050090000}"/>
    <cellStyle name="Normal 22 23" xfId="2385" xr:uid="{00000000-0005-0000-0000-000051090000}"/>
    <cellStyle name="Normal 22 23 2" xfId="2386" xr:uid="{00000000-0005-0000-0000-000052090000}"/>
    <cellStyle name="Normal 22 24" xfId="2387" xr:uid="{00000000-0005-0000-0000-000053090000}"/>
    <cellStyle name="Normal 22 24 2" xfId="2388" xr:uid="{00000000-0005-0000-0000-000054090000}"/>
    <cellStyle name="Normal 22 25" xfId="2389" xr:uid="{00000000-0005-0000-0000-000055090000}"/>
    <cellStyle name="Normal 22 25 2" xfId="2390" xr:uid="{00000000-0005-0000-0000-000056090000}"/>
    <cellStyle name="Normal 22 26" xfId="2391" xr:uid="{00000000-0005-0000-0000-000057090000}"/>
    <cellStyle name="Normal 22 26 2" xfId="2392" xr:uid="{00000000-0005-0000-0000-000058090000}"/>
    <cellStyle name="Normal 22 27" xfId="2393" xr:uid="{00000000-0005-0000-0000-000059090000}"/>
    <cellStyle name="Normal 22 27 2" xfId="2394" xr:uid="{00000000-0005-0000-0000-00005A090000}"/>
    <cellStyle name="Normal 22 28" xfId="2395" xr:uid="{00000000-0005-0000-0000-00005B090000}"/>
    <cellStyle name="Normal 22 28 2" xfId="2396" xr:uid="{00000000-0005-0000-0000-00005C090000}"/>
    <cellStyle name="Normal 22 29" xfId="2397" xr:uid="{00000000-0005-0000-0000-00005D090000}"/>
    <cellStyle name="Normal 22 29 2" xfId="2398" xr:uid="{00000000-0005-0000-0000-00005E090000}"/>
    <cellStyle name="Normal 22 3" xfId="2399" xr:uid="{00000000-0005-0000-0000-00005F090000}"/>
    <cellStyle name="Normal 22 30" xfId="2400" xr:uid="{00000000-0005-0000-0000-000060090000}"/>
    <cellStyle name="Normal 22 30 2" xfId="2401" xr:uid="{00000000-0005-0000-0000-000061090000}"/>
    <cellStyle name="Normal 22 31" xfId="2402" xr:uid="{00000000-0005-0000-0000-000062090000}"/>
    <cellStyle name="Normal 22 31 2" xfId="2403" xr:uid="{00000000-0005-0000-0000-000063090000}"/>
    <cellStyle name="Normal 22 32" xfId="2404" xr:uid="{00000000-0005-0000-0000-000064090000}"/>
    <cellStyle name="Normal 22 32 2" xfId="2405" xr:uid="{00000000-0005-0000-0000-000065090000}"/>
    <cellStyle name="Normal 22 33" xfId="2406" xr:uid="{00000000-0005-0000-0000-000066090000}"/>
    <cellStyle name="Normal 22 33 2" xfId="2407" xr:uid="{00000000-0005-0000-0000-000067090000}"/>
    <cellStyle name="Normal 22 34" xfId="2408" xr:uid="{00000000-0005-0000-0000-000068090000}"/>
    <cellStyle name="Normal 22 34 2" xfId="2409" xr:uid="{00000000-0005-0000-0000-000069090000}"/>
    <cellStyle name="Normal 22 35" xfId="2410" xr:uid="{00000000-0005-0000-0000-00006A090000}"/>
    <cellStyle name="Normal 22 4" xfId="2411" xr:uid="{00000000-0005-0000-0000-00006B090000}"/>
    <cellStyle name="Normal 22 5" xfId="2412" xr:uid="{00000000-0005-0000-0000-00006C090000}"/>
    <cellStyle name="Normal 22 6" xfId="2413" xr:uid="{00000000-0005-0000-0000-00006D090000}"/>
    <cellStyle name="Normal 22 7" xfId="2414" xr:uid="{00000000-0005-0000-0000-00006E090000}"/>
    <cellStyle name="Normal 22 8" xfId="2415" xr:uid="{00000000-0005-0000-0000-00006F090000}"/>
    <cellStyle name="Normal 22 9" xfId="2416" xr:uid="{00000000-0005-0000-0000-000070090000}"/>
    <cellStyle name="Normal 23" xfId="2417" xr:uid="{00000000-0005-0000-0000-000071090000}"/>
    <cellStyle name="Normal 23 10" xfId="2418" xr:uid="{00000000-0005-0000-0000-000072090000}"/>
    <cellStyle name="Normal 23 11" xfId="2419" xr:uid="{00000000-0005-0000-0000-000073090000}"/>
    <cellStyle name="Normal 23 12" xfId="2420" xr:uid="{00000000-0005-0000-0000-000074090000}"/>
    <cellStyle name="Normal 23 13" xfId="2421" xr:uid="{00000000-0005-0000-0000-000075090000}"/>
    <cellStyle name="Normal 23 14" xfId="2422" xr:uid="{00000000-0005-0000-0000-000076090000}"/>
    <cellStyle name="Normal 23 15" xfId="2423" xr:uid="{00000000-0005-0000-0000-000077090000}"/>
    <cellStyle name="Normal 23 16" xfId="2424" xr:uid="{00000000-0005-0000-0000-000078090000}"/>
    <cellStyle name="Normal 23 17" xfId="2425" xr:uid="{00000000-0005-0000-0000-000079090000}"/>
    <cellStyle name="Normal 23 18" xfId="2426" xr:uid="{00000000-0005-0000-0000-00007A090000}"/>
    <cellStyle name="Normal 23 19" xfId="2427" xr:uid="{00000000-0005-0000-0000-00007B090000}"/>
    <cellStyle name="Normal 23 2" xfId="2428" xr:uid="{00000000-0005-0000-0000-00007C090000}"/>
    <cellStyle name="Normal 23 20" xfId="2429" xr:uid="{00000000-0005-0000-0000-00007D090000}"/>
    <cellStyle name="Normal 23 20 2" xfId="2430" xr:uid="{00000000-0005-0000-0000-00007E090000}"/>
    <cellStyle name="Normal 23 21" xfId="2431" xr:uid="{00000000-0005-0000-0000-00007F090000}"/>
    <cellStyle name="Normal 23 21 2" xfId="2432" xr:uid="{00000000-0005-0000-0000-000080090000}"/>
    <cellStyle name="Normal 23 22" xfId="2433" xr:uid="{00000000-0005-0000-0000-000081090000}"/>
    <cellStyle name="Normal 23 22 2" xfId="2434" xr:uid="{00000000-0005-0000-0000-000082090000}"/>
    <cellStyle name="Normal 23 23" xfId="2435" xr:uid="{00000000-0005-0000-0000-000083090000}"/>
    <cellStyle name="Normal 23 23 2" xfId="2436" xr:uid="{00000000-0005-0000-0000-000084090000}"/>
    <cellStyle name="Normal 23 24" xfId="2437" xr:uid="{00000000-0005-0000-0000-000085090000}"/>
    <cellStyle name="Normal 23 24 2" xfId="2438" xr:uid="{00000000-0005-0000-0000-000086090000}"/>
    <cellStyle name="Normal 23 25" xfId="2439" xr:uid="{00000000-0005-0000-0000-000087090000}"/>
    <cellStyle name="Normal 23 25 2" xfId="2440" xr:uid="{00000000-0005-0000-0000-000088090000}"/>
    <cellStyle name="Normal 23 26" xfId="2441" xr:uid="{00000000-0005-0000-0000-000089090000}"/>
    <cellStyle name="Normal 23 26 2" xfId="2442" xr:uid="{00000000-0005-0000-0000-00008A090000}"/>
    <cellStyle name="Normal 23 27" xfId="2443" xr:uid="{00000000-0005-0000-0000-00008B090000}"/>
    <cellStyle name="Normal 23 27 2" xfId="2444" xr:uid="{00000000-0005-0000-0000-00008C090000}"/>
    <cellStyle name="Normal 23 28" xfId="2445" xr:uid="{00000000-0005-0000-0000-00008D090000}"/>
    <cellStyle name="Normal 23 28 2" xfId="2446" xr:uid="{00000000-0005-0000-0000-00008E090000}"/>
    <cellStyle name="Normal 23 29" xfId="2447" xr:uid="{00000000-0005-0000-0000-00008F090000}"/>
    <cellStyle name="Normal 23 29 2" xfId="2448" xr:uid="{00000000-0005-0000-0000-000090090000}"/>
    <cellStyle name="Normal 23 3" xfId="2449" xr:uid="{00000000-0005-0000-0000-000091090000}"/>
    <cellStyle name="Normal 23 30" xfId="2450" xr:uid="{00000000-0005-0000-0000-000092090000}"/>
    <cellStyle name="Normal 23 30 2" xfId="2451" xr:uid="{00000000-0005-0000-0000-000093090000}"/>
    <cellStyle name="Normal 23 31" xfId="2452" xr:uid="{00000000-0005-0000-0000-000094090000}"/>
    <cellStyle name="Normal 23 31 2" xfId="2453" xr:uid="{00000000-0005-0000-0000-000095090000}"/>
    <cellStyle name="Normal 23 32" xfId="2454" xr:uid="{00000000-0005-0000-0000-000096090000}"/>
    <cellStyle name="Normal 23 32 2" xfId="2455" xr:uid="{00000000-0005-0000-0000-000097090000}"/>
    <cellStyle name="Normal 23 33" xfId="2456" xr:uid="{00000000-0005-0000-0000-000098090000}"/>
    <cellStyle name="Normal 23 33 2" xfId="2457" xr:uid="{00000000-0005-0000-0000-000099090000}"/>
    <cellStyle name="Normal 23 34" xfId="2458" xr:uid="{00000000-0005-0000-0000-00009A090000}"/>
    <cellStyle name="Normal 23 34 2" xfId="2459" xr:uid="{00000000-0005-0000-0000-00009B090000}"/>
    <cellStyle name="Normal 23 35" xfId="2460" xr:uid="{00000000-0005-0000-0000-00009C090000}"/>
    <cellStyle name="Normal 23 4" xfId="2461" xr:uid="{00000000-0005-0000-0000-00009D090000}"/>
    <cellStyle name="Normal 23 5" xfId="2462" xr:uid="{00000000-0005-0000-0000-00009E090000}"/>
    <cellStyle name="Normal 23 6" xfId="2463" xr:uid="{00000000-0005-0000-0000-00009F090000}"/>
    <cellStyle name="Normal 23 7" xfId="2464" xr:uid="{00000000-0005-0000-0000-0000A0090000}"/>
    <cellStyle name="Normal 23 8" xfId="2465" xr:uid="{00000000-0005-0000-0000-0000A1090000}"/>
    <cellStyle name="Normal 23 9" xfId="2466" xr:uid="{00000000-0005-0000-0000-0000A2090000}"/>
    <cellStyle name="Normal 24" xfId="2467" xr:uid="{00000000-0005-0000-0000-0000A3090000}"/>
    <cellStyle name="Normal 24 10" xfId="2468" xr:uid="{00000000-0005-0000-0000-0000A4090000}"/>
    <cellStyle name="Normal 24 10 2" xfId="2469" xr:uid="{00000000-0005-0000-0000-0000A5090000}"/>
    <cellStyle name="Normal 24 11" xfId="2470" xr:uid="{00000000-0005-0000-0000-0000A6090000}"/>
    <cellStyle name="Normal 24 11 2" xfId="2471" xr:uid="{00000000-0005-0000-0000-0000A7090000}"/>
    <cellStyle name="Normal 24 12" xfId="2472" xr:uid="{00000000-0005-0000-0000-0000A8090000}"/>
    <cellStyle name="Normal 24 12 2" xfId="2473" xr:uid="{00000000-0005-0000-0000-0000A9090000}"/>
    <cellStyle name="Normal 24 13" xfId="2474" xr:uid="{00000000-0005-0000-0000-0000AA090000}"/>
    <cellStyle name="Normal 24 13 2" xfId="2475" xr:uid="{00000000-0005-0000-0000-0000AB090000}"/>
    <cellStyle name="Normal 24 14" xfId="2476" xr:uid="{00000000-0005-0000-0000-0000AC090000}"/>
    <cellStyle name="Normal 24 14 2" xfId="2477" xr:uid="{00000000-0005-0000-0000-0000AD090000}"/>
    <cellStyle name="Normal 24 15" xfId="2478" xr:uid="{00000000-0005-0000-0000-0000AE090000}"/>
    <cellStyle name="Normal 24 15 2" xfId="2479" xr:uid="{00000000-0005-0000-0000-0000AF090000}"/>
    <cellStyle name="Normal 24 16" xfId="2480" xr:uid="{00000000-0005-0000-0000-0000B0090000}"/>
    <cellStyle name="Normal 24 16 2" xfId="2481" xr:uid="{00000000-0005-0000-0000-0000B1090000}"/>
    <cellStyle name="Normal 24 17" xfId="2482" xr:uid="{00000000-0005-0000-0000-0000B2090000}"/>
    <cellStyle name="Normal 24 2" xfId="2483" xr:uid="{00000000-0005-0000-0000-0000B3090000}"/>
    <cellStyle name="Normal 24 2 2" xfId="2484" xr:uid="{00000000-0005-0000-0000-0000B4090000}"/>
    <cellStyle name="Normal 24 3" xfId="2485" xr:uid="{00000000-0005-0000-0000-0000B5090000}"/>
    <cellStyle name="Normal 24 3 2" xfId="2486" xr:uid="{00000000-0005-0000-0000-0000B6090000}"/>
    <cellStyle name="Normal 24 4" xfId="2487" xr:uid="{00000000-0005-0000-0000-0000B7090000}"/>
    <cellStyle name="Normal 24 4 2" xfId="2488" xr:uid="{00000000-0005-0000-0000-0000B8090000}"/>
    <cellStyle name="Normal 24 5" xfId="2489" xr:uid="{00000000-0005-0000-0000-0000B9090000}"/>
    <cellStyle name="Normal 24 5 2" xfId="2490" xr:uid="{00000000-0005-0000-0000-0000BA090000}"/>
    <cellStyle name="Normal 24 6" xfId="2491" xr:uid="{00000000-0005-0000-0000-0000BB090000}"/>
    <cellStyle name="Normal 24 6 2" xfId="2492" xr:uid="{00000000-0005-0000-0000-0000BC090000}"/>
    <cellStyle name="Normal 24 7" xfId="2493" xr:uid="{00000000-0005-0000-0000-0000BD090000}"/>
    <cellStyle name="Normal 24 7 2" xfId="2494" xr:uid="{00000000-0005-0000-0000-0000BE090000}"/>
    <cellStyle name="Normal 24 8" xfId="2495" xr:uid="{00000000-0005-0000-0000-0000BF090000}"/>
    <cellStyle name="Normal 24 8 2" xfId="2496" xr:uid="{00000000-0005-0000-0000-0000C0090000}"/>
    <cellStyle name="Normal 24 9" xfId="2497" xr:uid="{00000000-0005-0000-0000-0000C1090000}"/>
    <cellStyle name="Normal 24 9 2" xfId="2498" xr:uid="{00000000-0005-0000-0000-0000C2090000}"/>
    <cellStyle name="Normal 25" xfId="2499" xr:uid="{00000000-0005-0000-0000-0000C3090000}"/>
    <cellStyle name="Normal 25 10" xfId="2500" xr:uid="{00000000-0005-0000-0000-0000C4090000}"/>
    <cellStyle name="Normal 25 11" xfId="2501" xr:uid="{00000000-0005-0000-0000-0000C5090000}"/>
    <cellStyle name="Normal 25 12" xfId="2502" xr:uid="{00000000-0005-0000-0000-0000C6090000}"/>
    <cellStyle name="Normal 25 13" xfId="2503" xr:uid="{00000000-0005-0000-0000-0000C7090000}"/>
    <cellStyle name="Normal 25 14" xfId="2504" xr:uid="{00000000-0005-0000-0000-0000C8090000}"/>
    <cellStyle name="Normal 25 15" xfId="2505" xr:uid="{00000000-0005-0000-0000-0000C9090000}"/>
    <cellStyle name="Normal 25 16" xfId="2506" xr:uid="{00000000-0005-0000-0000-0000CA090000}"/>
    <cellStyle name="Normal 25 17" xfId="2507" xr:uid="{00000000-0005-0000-0000-0000CB090000}"/>
    <cellStyle name="Normal 25 18" xfId="2508" xr:uid="{00000000-0005-0000-0000-0000CC090000}"/>
    <cellStyle name="Normal 25 19" xfId="2509" xr:uid="{00000000-0005-0000-0000-0000CD090000}"/>
    <cellStyle name="Normal 25 2" xfId="2510" xr:uid="{00000000-0005-0000-0000-0000CE090000}"/>
    <cellStyle name="Normal 25 20" xfId="2511" xr:uid="{00000000-0005-0000-0000-0000CF090000}"/>
    <cellStyle name="Normal 25 3" xfId="2512" xr:uid="{00000000-0005-0000-0000-0000D0090000}"/>
    <cellStyle name="Normal 25 4" xfId="2513" xr:uid="{00000000-0005-0000-0000-0000D1090000}"/>
    <cellStyle name="Normal 25 5" xfId="2514" xr:uid="{00000000-0005-0000-0000-0000D2090000}"/>
    <cellStyle name="Normal 25 6" xfId="2515" xr:uid="{00000000-0005-0000-0000-0000D3090000}"/>
    <cellStyle name="Normal 25 7" xfId="2516" xr:uid="{00000000-0005-0000-0000-0000D4090000}"/>
    <cellStyle name="Normal 25 8" xfId="2517" xr:uid="{00000000-0005-0000-0000-0000D5090000}"/>
    <cellStyle name="Normal 25 9" xfId="2518" xr:uid="{00000000-0005-0000-0000-0000D6090000}"/>
    <cellStyle name="Normal 26" xfId="2519" xr:uid="{00000000-0005-0000-0000-0000D7090000}"/>
    <cellStyle name="Normal 26 10" xfId="2520" xr:uid="{00000000-0005-0000-0000-0000D8090000}"/>
    <cellStyle name="Normal 26 11" xfId="2521" xr:uid="{00000000-0005-0000-0000-0000D9090000}"/>
    <cellStyle name="Normal 26 12" xfId="2522" xr:uid="{00000000-0005-0000-0000-0000DA090000}"/>
    <cellStyle name="Normal 26 13" xfId="2523" xr:uid="{00000000-0005-0000-0000-0000DB090000}"/>
    <cellStyle name="Normal 26 14" xfId="2524" xr:uid="{00000000-0005-0000-0000-0000DC090000}"/>
    <cellStyle name="Normal 26 15" xfId="2525" xr:uid="{00000000-0005-0000-0000-0000DD090000}"/>
    <cellStyle name="Normal 26 16" xfId="2526" xr:uid="{00000000-0005-0000-0000-0000DE090000}"/>
    <cellStyle name="Normal 26 17" xfId="2527" xr:uid="{00000000-0005-0000-0000-0000DF090000}"/>
    <cellStyle name="Normal 26 18" xfId="2528" xr:uid="{00000000-0005-0000-0000-0000E0090000}"/>
    <cellStyle name="Normal 26 19" xfId="2529" xr:uid="{00000000-0005-0000-0000-0000E1090000}"/>
    <cellStyle name="Normal 26 2" xfId="2530" xr:uid="{00000000-0005-0000-0000-0000E2090000}"/>
    <cellStyle name="Normal 26 3" xfId="2531" xr:uid="{00000000-0005-0000-0000-0000E3090000}"/>
    <cellStyle name="Normal 26 4" xfId="2532" xr:uid="{00000000-0005-0000-0000-0000E4090000}"/>
    <cellStyle name="Normal 26 5" xfId="2533" xr:uid="{00000000-0005-0000-0000-0000E5090000}"/>
    <cellStyle name="Normal 26 6" xfId="2534" xr:uid="{00000000-0005-0000-0000-0000E6090000}"/>
    <cellStyle name="Normal 26 7" xfId="2535" xr:uid="{00000000-0005-0000-0000-0000E7090000}"/>
    <cellStyle name="Normal 26 8" xfId="2536" xr:uid="{00000000-0005-0000-0000-0000E8090000}"/>
    <cellStyle name="Normal 26 9" xfId="2537" xr:uid="{00000000-0005-0000-0000-0000E9090000}"/>
    <cellStyle name="Normal 27" xfId="2538" xr:uid="{00000000-0005-0000-0000-0000EA090000}"/>
    <cellStyle name="Normal 27 10" xfId="2539" xr:uid="{00000000-0005-0000-0000-0000EB090000}"/>
    <cellStyle name="Normal 27 11" xfId="2540" xr:uid="{00000000-0005-0000-0000-0000EC090000}"/>
    <cellStyle name="Normal 27 12" xfId="2541" xr:uid="{00000000-0005-0000-0000-0000ED090000}"/>
    <cellStyle name="Normal 27 13" xfId="2542" xr:uid="{00000000-0005-0000-0000-0000EE090000}"/>
    <cellStyle name="Normal 27 14" xfId="2543" xr:uid="{00000000-0005-0000-0000-0000EF090000}"/>
    <cellStyle name="Normal 27 15" xfId="2544" xr:uid="{00000000-0005-0000-0000-0000F0090000}"/>
    <cellStyle name="Normal 27 16" xfId="2545" xr:uid="{00000000-0005-0000-0000-0000F1090000}"/>
    <cellStyle name="Normal 27 17" xfId="2546" xr:uid="{00000000-0005-0000-0000-0000F2090000}"/>
    <cellStyle name="Normal 27 18" xfId="2547" xr:uid="{00000000-0005-0000-0000-0000F3090000}"/>
    <cellStyle name="Normal 27 19" xfId="2548" xr:uid="{00000000-0005-0000-0000-0000F4090000}"/>
    <cellStyle name="Normal 27 2" xfId="2549" xr:uid="{00000000-0005-0000-0000-0000F5090000}"/>
    <cellStyle name="Normal 27 20" xfId="2550" xr:uid="{00000000-0005-0000-0000-0000F6090000}"/>
    <cellStyle name="Normal 27 20 2" xfId="2551" xr:uid="{00000000-0005-0000-0000-0000F7090000}"/>
    <cellStyle name="Normal 27 21" xfId="2552" xr:uid="{00000000-0005-0000-0000-0000F8090000}"/>
    <cellStyle name="Normal 27 21 2" xfId="2553" xr:uid="{00000000-0005-0000-0000-0000F9090000}"/>
    <cellStyle name="Normal 27 22" xfId="2554" xr:uid="{00000000-0005-0000-0000-0000FA090000}"/>
    <cellStyle name="Normal 27 22 2" xfId="2555" xr:uid="{00000000-0005-0000-0000-0000FB090000}"/>
    <cellStyle name="Normal 27 23" xfId="2556" xr:uid="{00000000-0005-0000-0000-0000FC090000}"/>
    <cellStyle name="Normal 27 23 2" xfId="2557" xr:uid="{00000000-0005-0000-0000-0000FD090000}"/>
    <cellStyle name="Normal 27 24" xfId="2558" xr:uid="{00000000-0005-0000-0000-0000FE090000}"/>
    <cellStyle name="Normal 27 24 2" xfId="2559" xr:uid="{00000000-0005-0000-0000-0000FF090000}"/>
    <cellStyle name="Normal 27 25" xfId="2560" xr:uid="{00000000-0005-0000-0000-0000000A0000}"/>
    <cellStyle name="Normal 27 25 2" xfId="2561" xr:uid="{00000000-0005-0000-0000-0000010A0000}"/>
    <cellStyle name="Normal 27 26" xfId="2562" xr:uid="{00000000-0005-0000-0000-0000020A0000}"/>
    <cellStyle name="Normal 27 26 2" xfId="2563" xr:uid="{00000000-0005-0000-0000-0000030A0000}"/>
    <cellStyle name="Normal 27 27" xfId="2564" xr:uid="{00000000-0005-0000-0000-0000040A0000}"/>
    <cellStyle name="Normal 27 27 2" xfId="2565" xr:uid="{00000000-0005-0000-0000-0000050A0000}"/>
    <cellStyle name="Normal 27 28" xfId="2566" xr:uid="{00000000-0005-0000-0000-0000060A0000}"/>
    <cellStyle name="Normal 27 28 2" xfId="2567" xr:uid="{00000000-0005-0000-0000-0000070A0000}"/>
    <cellStyle name="Normal 27 29" xfId="2568" xr:uid="{00000000-0005-0000-0000-0000080A0000}"/>
    <cellStyle name="Normal 27 29 2" xfId="2569" xr:uid="{00000000-0005-0000-0000-0000090A0000}"/>
    <cellStyle name="Normal 27 3" xfId="2570" xr:uid="{00000000-0005-0000-0000-00000A0A0000}"/>
    <cellStyle name="Normal 27 30" xfId="2571" xr:uid="{00000000-0005-0000-0000-00000B0A0000}"/>
    <cellStyle name="Normal 27 30 2" xfId="2572" xr:uid="{00000000-0005-0000-0000-00000C0A0000}"/>
    <cellStyle name="Normal 27 31" xfId="2573" xr:uid="{00000000-0005-0000-0000-00000D0A0000}"/>
    <cellStyle name="Normal 27 31 2" xfId="2574" xr:uid="{00000000-0005-0000-0000-00000E0A0000}"/>
    <cellStyle name="Normal 27 32" xfId="2575" xr:uid="{00000000-0005-0000-0000-00000F0A0000}"/>
    <cellStyle name="Normal 27 32 2" xfId="2576" xr:uid="{00000000-0005-0000-0000-0000100A0000}"/>
    <cellStyle name="Normal 27 33" xfId="2577" xr:uid="{00000000-0005-0000-0000-0000110A0000}"/>
    <cellStyle name="Normal 27 33 2" xfId="2578" xr:uid="{00000000-0005-0000-0000-0000120A0000}"/>
    <cellStyle name="Normal 27 34" xfId="2579" xr:uid="{00000000-0005-0000-0000-0000130A0000}"/>
    <cellStyle name="Normal 27 34 2" xfId="2580" xr:uid="{00000000-0005-0000-0000-0000140A0000}"/>
    <cellStyle name="Normal 27 35" xfId="2581" xr:uid="{00000000-0005-0000-0000-0000150A0000}"/>
    <cellStyle name="Normal 27 4" xfId="2582" xr:uid="{00000000-0005-0000-0000-0000160A0000}"/>
    <cellStyle name="Normal 27 5" xfId="2583" xr:uid="{00000000-0005-0000-0000-0000170A0000}"/>
    <cellStyle name="Normal 27 6" xfId="2584" xr:uid="{00000000-0005-0000-0000-0000180A0000}"/>
    <cellStyle name="Normal 27 7" xfId="2585" xr:uid="{00000000-0005-0000-0000-0000190A0000}"/>
    <cellStyle name="Normal 27 8" xfId="2586" xr:uid="{00000000-0005-0000-0000-00001A0A0000}"/>
    <cellStyle name="Normal 27 9" xfId="2587" xr:uid="{00000000-0005-0000-0000-00001B0A0000}"/>
    <cellStyle name="Normal 28" xfId="2588" xr:uid="{00000000-0005-0000-0000-00001C0A0000}"/>
    <cellStyle name="Normal 29" xfId="2589" xr:uid="{00000000-0005-0000-0000-00001D0A0000}"/>
    <cellStyle name="Normal 29 10" xfId="2590" xr:uid="{00000000-0005-0000-0000-00001E0A0000}"/>
    <cellStyle name="Normal 29 11" xfId="2591" xr:uid="{00000000-0005-0000-0000-00001F0A0000}"/>
    <cellStyle name="Normal 29 12" xfId="2592" xr:uid="{00000000-0005-0000-0000-0000200A0000}"/>
    <cellStyle name="Normal 29 13" xfId="2593" xr:uid="{00000000-0005-0000-0000-0000210A0000}"/>
    <cellStyle name="Normal 29 14" xfId="2594" xr:uid="{00000000-0005-0000-0000-0000220A0000}"/>
    <cellStyle name="Normal 29 15" xfId="2595" xr:uid="{00000000-0005-0000-0000-0000230A0000}"/>
    <cellStyle name="Normal 29 16" xfId="2596" xr:uid="{00000000-0005-0000-0000-0000240A0000}"/>
    <cellStyle name="Normal 29 17" xfId="2597" xr:uid="{00000000-0005-0000-0000-0000250A0000}"/>
    <cellStyle name="Normal 29 18" xfId="2598" xr:uid="{00000000-0005-0000-0000-0000260A0000}"/>
    <cellStyle name="Normal 29 19" xfId="2599" xr:uid="{00000000-0005-0000-0000-0000270A0000}"/>
    <cellStyle name="Normal 29 2" xfId="2600" xr:uid="{00000000-0005-0000-0000-0000280A0000}"/>
    <cellStyle name="Normal 29 3" xfId="2601" xr:uid="{00000000-0005-0000-0000-0000290A0000}"/>
    <cellStyle name="Normal 29 4" xfId="2602" xr:uid="{00000000-0005-0000-0000-00002A0A0000}"/>
    <cellStyle name="Normal 29 5" xfId="2603" xr:uid="{00000000-0005-0000-0000-00002B0A0000}"/>
    <cellStyle name="Normal 29 6" xfId="2604" xr:uid="{00000000-0005-0000-0000-00002C0A0000}"/>
    <cellStyle name="Normal 29 7" xfId="2605" xr:uid="{00000000-0005-0000-0000-00002D0A0000}"/>
    <cellStyle name="Normal 29 8" xfId="2606" xr:uid="{00000000-0005-0000-0000-00002E0A0000}"/>
    <cellStyle name="Normal 29 9" xfId="2607" xr:uid="{00000000-0005-0000-0000-00002F0A0000}"/>
    <cellStyle name="Normal 3" xfId="2608" xr:uid="{00000000-0005-0000-0000-0000300A0000}"/>
    <cellStyle name="Normal 3 10" xfId="2609" xr:uid="{00000000-0005-0000-0000-0000310A0000}"/>
    <cellStyle name="Normal 3 11" xfId="2610" xr:uid="{00000000-0005-0000-0000-0000320A0000}"/>
    <cellStyle name="Normal 3 12" xfId="2611" xr:uid="{00000000-0005-0000-0000-0000330A0000}"/>
    <cellStyle name="Normal 3 13" xfId="2612" xr:uid="{00000000-0005-0000-0000-0000340A0000}"/>
    <cellStyle name="Normal 3 14" xfId="2613" xr:uid="{00000000-0005-0000-0000-0000350A0000}"/>
    <cellStyle name="Normal 3 15" xfId="2614" xr:uid="{00000000-0005-0000-0000-0000360A0000}"/>
    <cellStyle name="Normal 3 16" xfId="2615" xr:uid="{00000000-0005-0000-0000-0000370A0000}"/>
    <cellStyle name="Normal 3 17" xfId="2616" xr:uid="{00000000-0005-0000-0000-0000380A0000}"/>
    <cellStyle name="Normal 3 18" xfId="2617" xr:uid="{00000000-0005-0000-0000-0000390A0000}"/>
    <cellStyle name="Normal 3 19" xfId="2618" xr:uid="{00000000-0005-0000-0000-00003A0A0000}"/>
    <cellStyle name="Normal 3 2" xfId="2619" xr:uid="{00000000-0005-0000-0000-00003B0A0000}"/>
    <cellStyle name="Normal 3 2 10" xfId="2620" xr:uid="{00000000-0005-0000-0000-00003C0A0000}"/>
    <cellStyle name="Normal 3 2 11" xfId="2621" xr:uid="{00000000-0005-0000-0000-00003D0A0000}"/>
    <cellStyle name="Normal 3 2 12" xfId="2622" xr:uid="{00000000-0005-0000-0000-00003E0A0000}"/>
    <cellStyle name="Normal 3 2 13" xfId="2623" xr:uid="{00000000-0005-0000-0000-00003F0A0000}"/>
    <cellStyle name="Normal 3 2 14" xfId="2624" xr:uid="{00000000-0005-0000-0000-0000400A0000}"/>
    <cellStyle name="Normal 3 2 15" xfId="2625" xr:uid="{00000000-0005-0000-0000-0000410A0000}"/>
    <cellStyle name="Normal 3 2 16" xfId="2626" xr:uid="{00000000-0005-0000-0000-0000420A0000}"/>
    <cellStyle name="Normal 3 2 17" xfId="2627" xr:uid="{00000000-0005-0000-0000-0000430A0000}"/>
    <cellStyle name="Normal 3 2 18" xfId="2628" xr:uid="{00000000-0005-0000-0000-0000440A0000}"/>
    <cellStyle name="Normal 3 2 19" xfId="2629" xr:uid="{00000000-0005-0000-0000-0000450A0000}"/>
    <cellStyle name="Normal 3 2 2" xfId="2630" xr:uid="{00000000-0005-0000-0000-0000460A0000}"/>
    <cellStyle name="Normal 3 2 2 10" xfId="2631" xr:uid="{00000000-0005-0000-0000-0000470A0000}"/>
    <cellStyle name="Normal 3 2 2 11" xfId="2632" xr:uid="{00000000-0005-0000-0000-0000480A0000}"/>
    <cellStyle name="Normal 3 2 2 12" xfId="2633" xr:uid="{00000000-0005-0000-0000-0000490A0000}"/>
    <cellStyle name="Normal 3 2 2 13" xfId="2634" xr:uid="{00000000-0005-0000-0000-00004A0A0000}"/>
    <cellStyle name="Normal 3 2 2 14" xfId="2635" xr:uid="{00000000-0005-0000-0000-00004B0A0000}"/>
    <cellStyle name="Normal 3 2 2 2" xfId="2636" xr:uid="{00000000-0005-0000-0000-00004C0A0000}"/>
    <cellStyle name="Normal 3 2 2 2 2" xfId="2637" xr:uid="{00000000-0005-0000-0000-00004D0A0000}"/>
    <cellStyle name="Normal 3 2 2 3" xfId="2638" xr:uid="{00000000-0005-0000-0000-00004E0A0000}"/>
    <cellStyle name="Normal 3 2 2 4" xfId="2639" xr:uid="{00000000-0005-0000-0000-00004F0A0000}"/>
    <cellStyle name="Normal 3 2 2 5" xfId="2640" xr:uid="{00000000-0005-0000-0000-0000500A0000}"/>
    <cellStyle name="Normal 3 2 2 6" xfId="2641" xr:uid="{00000000-0005-0000-0000-0000510A0000}"/>
    <cellStyle name="Normal 3 2 2 7" xfId="2642" xr:uid="{00000000-0005-0000-0000-0000520A0000}"/>
    <cellStyle name="Normal 3 2 2 8" xfId="2643" xr:uid="{00000000-0005-0000-0000-0000530A0000}"/>
    <cellStyle name="Normal 3 2 2 9" xfId="2644" xr:uid="{00000000-0005-0000-0000-0000540A0000}"/>
    <cellStyle name="Normal 3 2 20" xfId="2645" xr:uid="{00000000-0005-0000-0000-0000550A0000}"/>
    <cellStyle name="Normal 3 2 3" xfId="2646" xr:uid="{00000000-0005-0000-0000-0000560A0000}"/>
    <cellStyle name="Normal 3 2 4" xfId="2647" xr:uid="{00000000-0005-0000-0000-0000570A0000}"/>
    <cellStyle name="Normal 3 2 5" xfId="2648" xr:uid="{00000000-0005-0000-0000-0000580A0000}"/>
    <cellStyle name="Normal 3 2 6" xfId="2649" xr:uid="{00000000-0005-0000-0000-0000590A0000}"/>
    <cellStyle name="Normal 3 2 7" xfId="2650" xr:uid="{00000000-0005-0000-0000-00005A0A0000}"/>
    <cellStyle name="Normal 3 2 8" xfId="2651" xr:uid="{00000000-0005-0000-0000-00005B0A0000}"/>
    <cellStyle name="Normal 3 2 9" xfId="2652" xr:uid="{00000000-0005-0000-0000-00005C0A0000}"/>
    <cellStyle name="Normal 3 20" xfId="2653" xr:uid="{00000000-0005-0000-0000-00005D0A0000}"/>
    <cellStyle name="Normal 3 3" xfId="2654" xr:uid="{00000000-0005-0000-0000-00005E0A0000}"/>
    <cellStyle name="Normal 3 3 2" xfId="2655" xr:uid="{00000000-0005-0000-0000-00005F0A0000}"/>
    <cellStyle name="Normal 3 3 3" xfId="2656" xr:uid="{00000000-0005-0000-0000-0000600A0000}"/>
    <cellStyle name="Normal 3 4" xfId="2657" xr:uid="{00000000-0005-0000-0000-0000610A0000}"/>
    <cellStyle name="Normal 3 4 2" xfId="2658" xr:uid="{00000000-0005-0000-0000-0000620A0000}"/>
    <cellStyle name="Normal 3 4 3" xfId="2659" xr:uid="{00000000-0005-0000-0000-0000630A0000}"/>
    <cellStyle name="Normal 3 5" xfId="2660" xr:uid="{00000000-0005-0000-0000-0000640A0000}"/>
    <cellStyle name="Normal 3 5 2" xfId="2661" xr:uid="{00000000-0005-0000-0000-0000650A0000}"/>
    <cellStyle name="Normal 3 6" xfId="2662" xr:uid="{00000000-0005-0000-0000-0000660A0000}"/>
    <cellStyle name="Normal 3 7" xfId="2663" xr:uid="{00000000-0005-0000-0000-0000670A0000}"/>
    <cellStyle name="Normal 3 8" xfId="2664" xr:uid="{00000000-0005-0000-0000-0000680A0000}"/>
    <cellStyle name="Normal 3 9" xfId="2665" xr:uid="{00000000-0005-0000-0000-0000690A0000}"/>
    <cellStyle name="Normal 30" xfId="2666" xr:uid="{00000000-0005-0000-0000-00006A0A0000}"/>
    <cellStyle name="Normal 30 10" xfId="2667" xr:uid="{00000000-0005-0000-0000-00006B0A0000}"/>
    <cellStyle name="Normal 30 11" xfId="2668" xr:uid="{00000000-0005-0000-0000-00006C0A0000}"/>
    <cellStyle name="Normal 30 12" xfId="2669" xr:uid="{00000000-0005-0000-0000-00006D0A0000}"/>
    <cellStyle name="Normal 30 13" xfId="2670" xr:uid="{00000000-0005-0000-0000-00006E0A0000}"/>
    <cellStyle name="Normal 30 14" xfId="2671" xr:uid="{00000000-0005-0000-0000-00006F0A0000}"/>
    <cellStyle name="Normal 30 15" xfId="2672" xr:uid="{00000000-0005-0000-0000-0000700A0000}"/>
    <cellStyle name="Normal 30 16" xfId="2673" xr:uid="{00000000-0005-0000-0000-0000710A0000}"/>
    <cellStyle name="Normal 30 17" xfId="2674" xr:uid="{00000000-0005-0000-0000-0000720A0000}"/>
    <cellStyle name="Normal 30 18" xfId="2675" xr:uid="{00000000-0005-0000-0000-0000730A0000}"/>
    <cellStyle name="Normal 30 19" xfId="2676" xr:uid="{00000000-0005-0000-0000-0000740A0000}"/>
    <cellStyle name="Normal 30 2" xfId="2677" xr:uid="{00000000-0005-0000-0000-0000750A0000}"/>
    <cellStyle name="Normal 30 3" xfId="2678" xr:uid="{00000000-0005-0000-0000-0000760A0000}"/>
    <cellStyle name="Normal 30 4" xfId="2679" xr:uid="{00000000-0005-0000-0000-0000770A0000}"/>
    <cellStyle name="Normal 30 5" xfId="2680" xr:uid="{00000000-0005-0000-0000-0000780A0000}"/>
    <cellStyle name="Normal 30 6" xfId="2681" xr:uid="{00000000-0005-0000-0000-0000790A0000}"/>
    <cellStyle name="Normal 30 7" xfId="2682" xr:uid="{00000000-0005-0000-0000-00007A0A0000}"/>
    <cellStyle name="Normal 30 8" xfId="2683" xr:uid="{00000000-0005-0000-0000-00007B0A0000}"/>
    <cellStyle name="Normal 30 9" xfId="2684" xr:uid="{00000000-0005-0000-0000-00007C0A0000}"/>
    <cellStyle name="Normal 31 10" xfId="2685" xr:uid="{00000000-0005-0000-0000-00007D0A0000}"/>
    <cellStyle name="Normal 31 11" xfId="2686" xr:uid="{00000000-0005-0000-0000-00007E0A0000}"/>
    <cellStyle name="Normal 31 12" xfId="2687" xr:uid="{00000000-0005-0000-0000-00007F0A0000}"/>
    <cellStyle name="Normal 31 13" xfId="2688" xr:uid="{00000000-0005-0000-0000-0000800A0000}"/>
    <cellStyle name="Normal 31 14" xfId="2689" xr:uid="{00000000-0005-0000-0000-0000810A0000}"/>
    <cellStyle name="Normal 31 15" xfId="2690" xr:uid="{00000000-0005-0000-0000-0000820A0000}"/>
    <cellStyle name="Normal 31 16" xfId="2691" xr:uid="{00000000-0005-0000-0000-0000830A0000}"/>
    <cellStyle name="Normal 31 17" xfId="2692" xr:uid="{00000000-0005-0000-0000-0000840A0000}"/>
    <cellStyle name="Normal 31 18" xfId="2693" xr:uid="{00000000-0005-0000-0000-0000850A0000}"/>
    <cellStyle name="Normal 31 19" xfId="2694" xr:uid="{00000000-0005-0000-0000-0000860A0000}"/>
    <cellStyle name="Normal 31 2" xfId="2695" xr:uid="{00000000-0005-0000-0000-0000870A0000}"/>
    <cellStyle name="Normal 31 3" xfId="2696" xr:uid="{00000000-0005-0000-0000-0000880A0000}"/>
    <cellStyle name="Normal 31 4" xfId="2697" xr:uid="{00000000-0005-0000-0000-0000890A0000}"/>
    <cellStyle name="Normal 31 5" xfId="2698" xr:uid="{00000000-0005-0000-0000-00008A0A0000}"/>
    <cellStyle name="Normal 31 6" xfId="2699" xr:uid="{00000000-0005-0000-0000-00008B0A0000}"/>
    <cellStyle name="Normal 31 7" xfId="2700" xr:uid="{00000000-0005-0000-0000-00008C0A0000}"/>
    <cellStyle name="Normal 31 8" xfId="2701" xr:uid="{00000000-0005-0000-0000-00008D0A0000}"/>
    <cellStyle name="Normal 31 9" xfId="2702" xr:uid="{00000000-0005-0000-0000-00008E0A0000}"/>
    <cellStyle name="Normal 32 10" xfId="2703" xr:uid="{00000000-0005-0000-0000-00008F0A0000}"/>
    <cellStyle name="Normal 32 11" xfId="2704" xr:uid="{00000000-0005-0000-0000-0000900A0000}"/>
    <cellStyle name="Normal 32 12" xfId="2705" xr:uid="{00000000-0005-0000-0000-0000910A0000}"/>
    <cellStyle name="Normal 32 13" xfId="2706" xr:uid="{00000000-0005-0000-0000-0000920A0000}"/>
    <cellStyle name="Normal 32 14" xfId="2707" xr:uid="{00000000-0005-0000-0000-0000930A0000}"/>
    <cellStyle name="Normal 32 15" xfId="2708" xr:uid="{00000000-0005-0000-0000-0000940A0000}"/>
    <cellStyle name="Normal 32 16" xfId="2709" xr:uid="{00000000-0005-0000-0000-0000950A0000}"/>
    <cellStyle name="Normal 32 17" xfId="2710" xr:uid="{00000000-0005-0000-0000-0000960A0000}"/>
    <cellStyle name="Normal 32 18" xfId="2711" xr:uid="{00000000-0005-0000-0000-0000970A0000}"/>
    <cellStyle name="Normal 32 19" xfId="2712" xr:uid="{00000000-0005-0000-0000-0000980A0000}"/>
    <cellStyle name="Normal 32 2" xfId="2713" xr:uid="{00000000-0005-0000-0000-0000990A0000}"/>
    <cellStyle name="Normal 32 3" xfId="2714" xr:uid="{00000000-0005-0000-0000-00009A0A0000}"/>
    <cellStyle name="Normal 32 4" xfId="2715" xr:uid="{00000000-0005-0000-0000-00009B0A0000}"/>
    <cellStyle name="Normal 32 5" xfId="2716" xr:uid="{00000000-0005-0000-0000-00009C0A0000}"/>
    <cellStyle name="Normal 32 6" xfId="2717" xr:uid="{00000000-0005-0000-0000-00009D0A0000}"/>
    <cellStyle name="Normal 32 7" xfId="2718" xr:uid="{00000000-0005-0000-0000-00009E0A0000}"/>
    <cellStyle name="Normal 32 8" xfId="2719" xr:uid="{00000000-0005-0000-0000-00009F0A0000}"/>
    <cellStyle name="Normal 32 9" xfId="2720" xr:uid="{00000000-0005-0000-0000-0000A00A0000}"/>
    <cellStyle name="Normal 36" xfId="2721" xr:uid="{00000000-0005-0000-0000-0000A10A0000}"/>
    <cellStyle name="Normal 36 10" xfId="2722" xr:uid="{00000000-0005-0000-0000-0000A20A0000}"/>
    <cellStyle name="Normal 36 10 2" xfId="2723" xr:uid="{00000000-0005-0000-0000-0000A30A0000}"/>
    <cellStyle name="Normal 36 11" xfId="2724" xr:uid="{00000000-0005-0000-0000-0000A40A0000}"/>
    <cellStyle name="Normal 36 11 2" xfId="2725" xr:uid="{00000000-0005-0000-0000-0000A50A0000}"/>
    <cellStyle name="Normal 36 12" xfId="2726" xr:uid="{00000000-0005-0000-0000-0000A60A0000}"/>
    <cellStyle name="Normal 36 12 2" xfId="2727" xr:uid="{00000000-0005-0000-0000-0000A70A0000}"/>
    <cellStyle name="Normal 36 13" xfId="2728" xr:uid="{00000000-0005-0000-0000-0000A80A0000}"/>
    <cellStyle name="Normal 36 13 2" xfId="2729" xr:uid="{00000000-0005-0000-0000-0000A90A0000}"/>
    <cellStyle name="Normal 36 14" xfId="2730" xr:uid="{00000000-0005-0000-0000-0000AA0A0000}"/>
    <cellStyle name="Normal 36 14 2" xfId="2731" xr:uid="{00000000-0005-0000-0000-0000AB0A0000}"/>
    <cellStyle name="Normal 36 15" xfId="2732" xr:uid="{00000000-0005-0000-0000-0000AC0A0000}"/>
    <cellStyle name="Normal 36 15 2" xfId="2733" xr:uid="{00000000-0005-0000-0000-0000AD0A0000}"/>
    <cellStyle name="Normal 36 16" xfId="2734" xr:uid="{00000000-0005-0000-0000-0000AE0A0000}"/>
    <cellStyle name="Normal 36 16 2" xfId="2735" xr:uid="{00000000-0005-0000-0000-0000AF0A0000}"/>
    <cellStyle name="Normal 36 17" xfId="2736" xr:uid="{00000000-0005-0000-0000-0000B00A0000}"/>
    <cellStyle name="Normal 36 2" xfId="2737" xr:uid="{00000000-0005-0000-0000-0000B10A0000}"/>
    <cellStyle name="Normal 36 2 2" xfId="2738" xr:uid="{00000000-0005-0000-0000-0000B20A0000}"/>
    <cellStyle name="Normal 36 3" xfId="2739" xr:uid="{00000000-0005-0000-0000-0000B30A0000}"/>
    <cellStyle name="Normal 36 3 2" xfId="2740" xr:uid="{00000000-0005-0000-0000-0000B40A0000}"/>
    <cellStyle name="Normal 36 4" xfId="2741" xr:uid="{00000000-0005-0000-0000-0000B50A0000}"/>
    <cellStyle name="Normal 36 4 2" xfId="2742" xr:uid="{00000000-0005-0000-0000-0000B60A0000}"/>
    <cellStyle name="Normal 36 5" xfId="2743" xr:uid="{00000000-0005-0000-0000-0000B70A0000}"/>
    <cellStyle name="Normal 36 5 2" xfId="2744" xr:uid="{00000000-0005-0000-0000-0000B80A0000}"/>
    <cellStyle name="Normal 36 6" xfId="2745" xr:uid="{00000000-0005-0000-0000-0000B90A0000}"/>
    <cellStyle name="Normal 36 6 2" xfId="2746" xr:uid="{00000000-0005-0000-0000-0000BA0A0000}"/>
    <cellStyle name="Normal 36 7" xfId="2747" xr:uid="{00000000-0005-0000-0000-0000BB0A0000}"/>
    <cellStyle name="Normal 36 7 2" xfId="2748" xr:uid="{00000000-0005-0000-0000-0000BC0A0000}"/>
    <cellStyle name="Normal 36 8" xfId="2749" xr:uid="{00000000-0005-0000-0000-0000BD0A0000}"/>
    <cellStyle name="Normal 36 8 2" xfId="2750" xr:uid="{00000000-0005-0000-0000-0000BE0A0000}"/>
    <cellStyle name="Normal 36 9" xfId="2751" xr:uid="{00000000-0005-0000-0000-0000BF0A0000}"/>
    <cellStyle name="Normal 36 9 2" xfId="2752" xr:uid="{00000000-0005-0000-0000-0000C00A0000}"/>
    <cellStyle name="Normal 37" xfId="2753" xr:uid="{00000000-0005-0000-0000-0000C10A0000}"/>
    <cellStyle name="Normal 38" xfId="2754" xr:uid="{00000000-0005-0000-0000-0000C20A0000}"/>
    <cellStyle name="Normal 38 10" xfId="2755" xr:uid="{00000000-0005-0000-0000-0000C30A0000}"/>
    <cellStyle name="Normal 38 10 2" xfId="2756" xr:uid="{00000000-0005-0000-0000-0000C40A0000}"/>
    <cellStyle name="Normal 38 11" xfId="2757" xr:uid="{00000000-0005-0000-0000-0000C50A0000}"/>
    <cellStyle name="Normal 38 11 2" xfId="2758" xr:uid="{00000000-0005-0000-0000-0000C60A0000}"/>
    <cellStyle name="Normal 38 12" xfId="2759" xr:uid="{00000000-0005-0000-0000-0000C70A0000}"/>
    <cellStyle name="Normal 38 12 2" xfId="2760" xr:uid="{00000000-0005-0000-0000-0000C80A0000}"/>
    <cellStyle name="Normal 38 13" xfId="2761" xr:uid="{00000000-0005-0000-0000-0000C90A0000}"/>
    <cellStyle name="Normal 38 13 2" xfId="2762" xr:uid="{00000000-0005-0000-0000-0000CA0A0000}"/>
    <cellStyle name="Normal 38 14" xfId="2763" xr:uid="{00000000-0005-0000-0000-0000CB0A0000}"/>
    <cellStyle name="Normal 38 14 2" xfId="2764" xr:uid="{00000000-0005-0000-0000-0000CC0A0000}"/>
    <cellStyle name="Normal 38 15" xfId="2765" xr:uid="{00000000-0005-0000-0000-0000CD0A0000}"/>
    <cellStyle name="Normal 38 15 2" xfId="2766" xr:uid="{00000000-0005-0000-0000-0000CE0A0000}"/>
    <cellStyle name="Normal 38 16" xfId="2767" xr:uid="{00000000-0005-0000-0000-0000CF0A0000}"/>
    <cellStyle name="Normal 38 16 2" xfId="2768" xr:uid="{00000000-0005-0000-0000-0000D00A0000}"/>
    <cellStyle name="Normal 38 17" xfId="2769" xr:uid="{00000000-0005-0000-0000-0000D10A0000}"/>
    <cellStyle name="Normal 38 2" xfId="2770" xr:uid="{00000000-0005-0000-0000-0000D20A0000}"/>
    <cellStyle name="Normal 38 2 2" xfId="2771" xr:uid="{00000000-0005-0000-0000-0000D30A0000}"/>
    <cellStyle name="Normal 38 3" xfId="2772" xr:uid="{00000000-0005-0000-0000-0000D40A0000}"/>
    <cellStyle name="Normal 38 3 2" xfId="2773" xr:uid="{00000000-0005-0000-0000-0000D50A0000}"/>
    <cellStyle name="Normal 38 4" xfId="2774" xr:uid="{00000000-0005-0000-0000-0000D60A0000}"/>
    <cellStyle name="Normal 38 4 2" xfId="2775" xr:uid="{00000000-0005-0000-0000-0000D70A0000}"/>
    <cellStyle name="Normal 38 5" xfId="2776" xr:uid="{00000000-0005-0000-0000-0000D80A0000}"/>
    <cellStyle name="Normal 38 5 2" xfId="2777" xr:uid="{00000000-0005-0000-0000-0000D90A0000}"/>
    <cellStyle name="Normal 38 6" xfId="2778" xr:uid="{00000000-0005-0000-0000-0000DA0A0000}"/>
    <cellStyle name="Normal 38 6 2" xfId="2779" xr:uid="{00000000-0005-0000-0000-0000DB0A0000}"/>
    <cellStyle name="Normal 38 7" xfId="2780" xr:uid="{00000000-0005-0000-0000-0000DC0A0000}"/>
    <cellStyle name="Normal 38 7 2" xfId="2781" xr:uid="{00000000-0005-0000-0000-0000DD0A0000}"/>
    <cellStyle name="Normal 38 8" xfId="2782" xr:uid="{00000000-0005-0000-0000-0000DE0A0000}"/>
    <cellStyle name="Normal 38 8 2" xfId="2783" xr:uid="{00000000-0005-0000-0000-0000DF0A0000}"/>
    <cellStyle name="Normal 38 9" xfId="2784" xr:uid="{00000000-0005-0000-0000-0000E00A0000}"/>
    <cellStyle name="Normal 38 9 2" xfId="2785" xr:uid="{00000000-0005-0000-0000-0000E10A0000}"/>
    <cellStyle name="Normal 4 10" xfId="2786" xr:uid="{00000000-0005-0000-0000-0000E20A0000}"/>
    <cellStyle name="Normal 4 11" xfId="2787" xr:uid="{00000000-0005-0000-0000-0000E30A0000}"/>
    <cellStyle name="Normal 4 12" xfId="2788" xr:uid="{00000000-0005-0000-0000-0000E40A0000}"/>
    <cellStyle name="Normal 4 13" xfId="2789" xr:uid="{00000000-0005-0000-0000-0000E50A0000}"/>
    <cellStyle name="Normal 4 14" xfId="2790" xr:uid="{00000000-0005-0000-0000-0000E60A0000}"/>
    <cellStyle name="Normal 4 15" xfId="2791" xr:uid="{00000000-0005-0000-0000-0000E70A0000}"/>
    <cellStyle name="Normal 4 16" xfId="2792" xr:uid="{00000000-0005-0000-0000-0000E80A0000}"/>
    <cellStyle name="Normal 4 17" xfId="2793" xr:uid="{00000000-0005-0000-0000-0000E90A0000}"/>
    <cellStyle name="Normal 4 18" xfId="2794" xr:uid="{00000000-0005-0000-0000-0000EA0A0000}"/>
    <cellStyle name="Normal 4 19" xfId="2795" xr:uid="{00000000-0005-0000-0000-0000EB0A0000}"/>
    <cellStyle name="Normal 4 2" xfId="2796" xr:uid="{00000000-0005-0000-0000-0000EC0A0000}"/>
    <cellStyle name="Normal 4 2 10" xfId="2797" xr:uid="{00000000-0005-0000-0000-0000ED0A0000}"/>
    <cellStyle name="Normal 4 2 11" xfId="2798" xr:uid="{00000000-0005-0000-0000-0000EE0A0000}"/>
    <cellStyle name="Normal 4 2 12" xfId="2799" xr:uid="{00000000-0005-0000-0000-0000EF0A0000}"/>
    <cellStyle name="Normal 4 2 13" xfId="2800" xr:uid="{00000000-0005-0000-0000-0000F00A0000}"/>
    <cellStyle name="Normal 4 2 14" xfId="2801" xr:uid="{00000000-0005-0000-0000-0000F10A0000}"/>
    <cellStyle name="Normal 4 2 15" xfId="2802" xr:uid="{00000000-0005-0000-0000-0000F20A0000}"/>
    <cellStyle name="Normal 4 2 16" xfId="2803" xr:uid="{00000000-0005-0000-0000-0000F30A0000}"/>
    <cellStyle name="Normal 4 2 17" xfId="2804" xr:uid="{00000000-0005-0000-0000-0000F40A0000}"/>
    <cellStyle name="Normal 4 2 18" xfId="2805" xr:uid="{00000000-0005-0000-0000-0000F50A0000}"/>
    <cellStyle name="Normal 4 2 19" xfId="2806" xr:uid="{00000000-0005-0000-0000-0000F60A0000}"/>
    <cellStyle name="Normal 4 2 2" xfId="2807" xr:uid="{00000000-0005-0000-0000-0000F70A0000}"/>
    <cellStyle name="Normal 4 2 2 10" xfId="2808" xr:uid="{00000000-0005-0000-0000-0000F80A0000}"/>
    <cellStyle name="Normal 4 2 2 11" xfId="2809" xr:uid="{00000000-0005-0000-0000-0000F90A0000}"/>
    <cellStyle name="Normal 4 2 2 12" xfId="2810" xr:uid="{00000000-0005-0000-0000-0000FA0A0000}"/>
    <cellStyle name="Normal 4 2 2 13" xfId="2811" xr:uid="{00000000-0005-0000-0000-0000FB0A0000}"/>
    <cellStyle name="Normal 4 2 2 14" xfId="2812" xr:uid="{00000000-0005-0000-0000-0000FC0A0000}"/>
    <cellStyle name="Normal 4 2 2 2" xfId="2813" xr:uid="{00000000-0005-0000-0000-0000FD0A0000}"/>
    <cellStyle name="Normal 4 2 2 2 2" xfId="2814" xr:uid="{00000000-0005-0000-0000-0000FE0A0000}"/>
    <cellStyle name="Normal 4 2 2 3" xfId="2815" xr:uid="{00000000-0005-0000-0000-0000FF0A0000}"/>
    <cellStyle name="Normal 4 2 2 4" xfId="2816" xr:uid="{00000000-0005-0000-0000-0000000B0000}"/>
    <cellStyle name="Normal 4 2 2 5" xfId="2817" xr:uid="{00000000-0005-0000-0000-0000010B0000}"/>
    <cellStyle name="Normal 4 2 2 6" xfId="2818" xr:uid="{00000000-0005-0000-0000-0000020B0000}"/>
    <cellStyle name="Normal 4 2 2 7" xfId="2819" xr:uid="{00000000-0005-0000-0000-0000030B0000}"/>
    <cellStyle name="Normal 4 2 2 8" xfId="2820" xr:uid="{00000000-0005-0000-0000-0000040B0000}"/>
    <cellStyle name="Normal 4 2 2 9" xfId="2821" xr:uid="{00000000-0005-0000-0000-0000050B0000}"/>
    <cellStyle name="Normal 4 2 20" xfId="2822" xr:uid="{00000000-0005-0000-0000-0000060B0000}"/>
    <cellStyle name="Normal 4 2 3" xfId="2823" xr:uid="{00000000-0005-0000-0000-0000070B0000}"/>
    <cellStyle name="Normal 4 2 4" xfId="2824" xr:uid="{00000000-0005-0000-0000-0000080B0000}"/>
    <cellStyle name="Normal 4 2 5" xfId="2825" xr:uid="{00000000-0005-0000-0000-0000090B0000}"/>
    <cellStyle name="Normal 4 2 6" xfId="2826" xr:uid="{00000000-0005-0000-0000-00000A0B0000}"/>
    <cellStyle name="Normal 4 2 7" xfId="2827" xr:uid="{00000000-0005-0000-0000-00000B0B0000}"/>
    <cellStyle name="Normal 4 2 8" xfId="2828" xr:uid="{00000000-0005-0000-0000-00000C0B0000}"/>
    <cellStyle name="Normal 4 2 9" xfId="2829" xr:uid="{00000000-0005-0000-0000-00000D0B0000}"/>
    <cellStyle name="Normal 4 20" xfId="2830" xr:uid="{00000000-0005-0000-0000-00000E0B0000}"/>
    <cellStyle name="Normal 4 21" xfId="2831" xr:uid="{00000000-0005-0000-0000-00000F0B0000}"/>
    <cellStyle name="Normal 4 22" xfId="2832" xr:uid="{00000000-0005-0000-0000-0000100B0000}"/>
    <cellStyle name="Normal 4 23" xfId="2833" xr:uid="{00000000-0005-0000-0000-0000110B0000}"/>
    <cellStyle name="Normal 4 24" xfId="2834" xr:uid="{00000000-0005-0000-0000-0000120B0000}"/>
    <cellStyle name="Normal 4 25" xfId="2835" xr:uid="{00000000-0005-0000-0000-0000130B0000}"/>
    <cellStyle name="Normal 4 26" xfId="2836" xr:uid="{00000000-0005-0000-0000-0000140B0000}"/>
    <cellStyle name="Normal 4 27" xfId="2837" xr:uid="{00000000-0005-0000-0000-0000150B0000}"/>
    <cellStyle name="Normal 4 28" xfId="2838" xr:uid="{00000000-0005-0000-0000-0000160B0000}"/>
    <cellStyle name="Normal 4 29" xfId="2839" xr:uid="{00000000-0005-0000-0000-0000170B0000}"/>
    <cellStyle name="Normal 4 3" xfId="2840" xr:uid="{00000000-0005-0000-0000-0000180B0000}"/>
    <cellStyle name="Normal 4 3 2" xfId="2841" xr:uid="{00000000-0005-0000-0000-0000190B0000}"/>
    <cellStyle name="Normal 4 3 2 2" xfId="2842" xr:uid="{00000000-0005-0000-0000-00001A0B0000}"/>
    <cellStyle name="Normal 4 3 3" xfId="2843" xr:uid="{00000000-0005-0000-0000-00001B0B0000}"/>
    <cellStyle name="Normal 4 3 4" xfId="2844" xr:uid="{00000000-0005-0000-0000-00001C0B0000}"/>
    <cellStyle name="Normal 4 3 5" xfId="2845" xr:uid="{00000000-0005-0000-0000-00001D0B0000}"/>
    <cellStyle name="Normal 4 30" xfId="2846" xr:uid="{00000000-0005-0000-0000-00001E0B0000}"/>
    <cellStyle name="Normal 4 31" xfId="2847" xr:uid="{00000000-0005-0000-0000-00001F0B0000}"/>
    <cellStyle name="Normal 4 4" xfId="2848" xr:uid="{00000000-0005-0000-0000-0000200B0000}"/>
    <cellStyle name="Normal 4 4 2" xfId="2849" xr:uid="{00000000-0005-0000-0000-0000210B0000}"/>
    <cellStyle name="Normal 4 5" xfId="2850" xr:uid="{00000000-0005-0000-0000-0000220B0000}"/>
    <cellStyle name="Normal 4 5 2" xfId="2851" xr:uid="{00000000-0005-0000-0000-0000230B0000}"/>
    <cellStyle name="Normal 4 6" xfId="2852" xr:uid="{00000000-0005-0000-0000-0000240B0000}"/>
    <cellStyle name="Normal 4 6 2" xfId="2853" xr:uid="{00000000-0005-0000-0000-0000250B0000}"/>
    <cellStyle name="Normal 4 7" xfId="2854" xr:uid="{00000000-0005-0000-0000-0000260B0000}"/>
    <cellStyle name="Normal 4 7 2" xfId="2855" xr:uid="{00000000-0005-0000-0000-0000270B0000}"/>
    <cellStyle name="Normal 4 8" xfId="2856" xr:uid="{00000000-0005-0000-0000-0000280B0000}"/>
    <cellStyle name="Normal 4 9" xfId="2857" xr:uid="{00000000-0005-0000-0000-0000290B0000}"/>
    <cellStyle name="Normal 5" xfId="2858" xr:uid="{00000000-0005-0000-0000-00002A0B0000}"/>
    <cellStyle name="Normal 5 10" xfId="2859" xr:uid="{00000000-0005-0000-0000-00002B0B0000}"/>
    <cellStyle name="Normal 5 11" xfId="2860" xr:uid="{00000000-0005-0000-0000-00002C0B0000}"/>
    <cellStyle name="Normal 5 12" xfId="2861" xr:uid="{00000000-0005-0000-0000-00002D0B0000}"/>
    <cellStyle name="Normal 5 13" xfId="2862" xr:uid="{00000000-0005-0000-0000-00002E0B0000}"/>
    <cellStyle name="Normal 5 14" xfId="2863" xr:uid="{00000000-0005-0000-0000-00002F0B0000}"/>
    <cellStyle name="Normal 5 15" xfId="2864" xr:uid="{00000000-0005-0000-0000-0000300B0000}"/>
    <cellStyle name="Normal 5 16" xfId="2865" xr:uid="{00000000-0005-0000-0000-0000310B0000}"/>
    <cellStyle name="Normal 5 17" xfId="2866" xr:uid="{00000000-0005-0000-0000-0000320B0000}"/>
    <cellStyle name="Normal 5 18" xfId="2867" xr:uid="{00000000-0005-0000-0000-0000330B0000}"/>
    <cellStyle name="Normal 5 19" xfId="2868" xr:uid="{00000000-0005-0000-0000-0000340B0000}"/>
    <cellStyle name="Normal 5 2" xfId="2869" xr:uid="{00000000-0005-0000-0000-0000350B0000}"/>
    <cellStyle name="Normal 5 2 2" xfId="2870" xr:uid="{00000000-0005-0000-0000-0000360B0000}"/>
    <cellStyle name="Normal 5 20" xfId="2871" xr:uid="{00000000-0005-0000-0000-0000370B0000}"/>
    <cellStyle name="Normal 5 20 2" xfId="2872" xr:uid="{00000000-0005-0000-0000-0000380B0000}"/>
    <cellStyle name="Normal 5 21" xfId="2873" xr:uid="{00000000-0005-0000-0000-0000390B0000}"/>
    <cellStyle name="Normal 5 21 2" xfId="2874" xr:uid="{00000000-0005-0000-0000-00003A0B0000}"/>
    <cellStyle name="Normal 5 22" xfId="2875" xr:uid="{00000000-0005-0000-0000-00003B0B0000}"/>
    <cellStyle name="Normal 5 22 2" xfId="2876" xr:uid="{00000000-0005-0000-0000-00003C0B0000}"/>
    <cellStyle name="Normal 5 23" xfId="2877" xr:uid="{00000000-0005-0000-0000-00003D0B0000}"/>
    <cellStyle name="Normal 5 23 2" xfId="2878" xr:uid="{00000000-0005-0000-0000-00003E0B0000}"/>
    <cellStyle name="Normal 5 24" xfId="2879" xr:uid="{00000000-0005-0000-0000-00003F0B0000}"/>
    <cellStyle name="Normal 5 24 2" xfId="2880" xr:uid="{00000000-0005-0000-0000-0000400B0000}"/>
    <cellStyle name="Normal 5 25" xfId="2881" xr:uid="{00000000-0005-0000-0000-0000410B0000}"/>
    <cellStyle name="Normal 5 25 2" xfId="2882" xr:uid="{00000000-0005-0000-0000-0000420B0000}"/>
    <cellStyle name="Normal 5 26" xfId="2883" xr:uid="{00000000-0005-0000-0000-0000430B0000}"/>
    <cellStyle name="Normal 5 26 2" xfId="2884" xr:uid="{00000000-0005-0000-0000-0000440B0000}"/>
    <cellStyle name="Normal 5 27" xfId="2885" xr:uid="{00000000-0005-0000-0000-0000450B0000}"/>
    <cellStyle name="Normal 5 27 2" xfId="2886" xr:uid="{00000000-0005-0000-0000-0000460B0000}"/>
    <cellStyle name="Normal 5 28" xfId="2887" xr:uid="{00000000-0005-0000-0000-0000470B0000}"/>
    <cellStyle name="Normal 5 28 2" xfId="2888" xr:uid="{00000000-0005-0000-0000-0000480B0000}"/>
    <cellStyle name="Normal 5 29" xfId="2889" xr:uid="{00000000-0005-0000-0000-0000490B0000}"/>
    <cellStyle name="Normal 5 29 2" xfId="2890" xr:uid="{00000000-0005-0000-0000-00004A0B0000}"/>
    <cellStyle name="Normal 5 3" xfId="2891" xr:uid="{00000000-0005-0000-0000-00004B0B0000}"/>
    <cellStyle name="Normal 5 30" xfId="2892" xr:uid="{00000000-0005-0000-0000-00004C0B0000}"/>
    <cellStyle name="Normal 5 30 2" xfId="2893" xr:uid="{00000000-0005-0000-0000-00004D0B0000}"/>
    <cellStyle name="Normal 5 31" xfId="2894" xr:uid="{00000000-0005-0000-0000-00004E0B0000}"/>
    <cellStyle name="Normal 5 31 2" xfId="2895" xr:uid="{00000000-0005-0000-0000-00004F0B0000}"/>
    <cellStyle name="Normal 5 32" xfId="2896" xr:uid="{00000000-0005-0000-0000-0000500B0000}"/>
    <cellStyle name="Normal 5 32 2" xfId="2897" xr:uid="{00000000-0005-0000-0000-0000510B0000}"/>
    <cellStyle name="Normal 5 33" xfId="2898" xr:uid="{00000000-0005-0000-0000-0000520B0000}"/>
    <cellStyle name="Normal 5 33 2" xfId="2899" xr:uid="{00000000-0005-0000-0000-0000530B0000}"/>
    <cellStyle name="Normal 5 34" xfId="2900" xr:uid="{00000000-0005-0000-0000-0000540B0000}"/>
    <cellStyle name="Normal 5 34 2" xfId="2901" xr:uid="{00000000-0005-0000-0000-0000550B0000}"/>
    <cellStyle name="Normal 5 35" xfId="2902" xr:uid="{00000000-0005-0000-0000-0000560B0000}"/>
    <cellStyle name="Normal 5 35 2" xfId="2903" xr:uid="{00000000-0005-0000-0000-0000570B0000}"/>
    <cellStyle name="Normal 5 36" xfId="2904" xr:uid="{00000000-0005-0000-0000-0000580B0000}"/>
    <cellStyle name="Normal 5 37" xfId="2905" xr:uid="{00000000-0005-0000-0000-0000590B0000}"/>
    <cellStyle name="Normal 5 38" xfId="2906" xr:uid="{00000000-0005-0000-0000-00005A0B0000}"/>
    <cellStyle name="Normal 5 39" xfId="2907" xr:uid="{00000000-0005-0000-0000-00005B0B0000}"/>
    <cellStyle name="Normal 5 4" xfId="2908" xr:uid="{00000000-0005-0000-0000-00005C0B0000}"/>
    <cellStyle name="Normal 5 40" xfId="2909" xr:uid="{00000000-0005-0000-0000-00005D0B0000}"/>
    <cellStyle name="Normal 5 41" xfId="2910" xr:uid="{00000000-0005-0000-0000-00005E0B0000}"/>
    <cellStyle name="Normal 5 42" xfId="2911" xr:uid="{00000000-0005-0000-0000-00005F0B0000}"/>
    <cellStyle name="Normal 5 43" xfId="2912" xr:uid="{00000000-0005-0000-0000-0000600B0000}"/>
    <cellStyle name="Normal 5 44" xfId="2913" xr:uid="{00000000-0005-0000-0000-0000610B0000}"/>
    <cellStyle name="Normal 5 45" xfId="2914" xr:uid="{00000000-0005-0000-0000-0000620B0000}"/>
    <cellStyle name="Normal 5 46" xfId="2915" xr:uid="{00000000-0005-0000-0000-0000630B0000}"/>
    <cellStyle name="Normal 5 47" xfId="2916" xr:uid="{00000000-0005-0000-0000-0000640B0000}"/>
    <cellStyle name="Normal 5 48" xfId="2917" xr:uid="{00000000-0005-0000-0000-0000650B0000}"/>
    <cellStyle name="Normal 5 49" xfId="2918" xr:uid="{00000000-0005-0000-0000-0000660B0000}"/>
    <cellStyle name="Normal 5 5" xfId="2919" xr:uid="{00000000-0005-0000-0000-0000670B0000}"/>
    <cellStyle name="Normal 5 5 2" xfId="2920" xr:uid="{00000000-0005-0000-0000-0000680B0000}"/>
    <cellStyle name="Normal 5 5 2 2" xfId="2921" xr:uid="{00000000-0005-0000-0000-0000690B0000}"/>
    <cellStyle name="Normal 5 5 3" xfId="2922" xr:uid="{00000000-0005-0000-0000-00006A0B0000}"/>
    <cellStyle name="Normal 5 5 4" xfId="2923" xr:uid="{00000000-0005-0000-0000-00006B0B0000}"/>
    <cellStyle name="Normal 5 5 5" xfId="2924" xr:uid="{00000000-0005-0000-0000-00006C0B0000}"/>
    <cellStyle name="Normal 5 5 6" xfId="2925" xr:uid="{00000000-0005-0000-0000-00006D0B0000}"/>
    <cellStyle name="Normal 5 50" xfId="2926" xr:uid="{00000000-0005-0000-0000-00006E0B0000}"/>
    <cellStyle name="Normal 5 6" xfId="2927" xr:uid="{00000000-0005-0000-0000-00006F0B0000}"/>
    <cellStyle name="Normal 5 7" xfId="2928" xr:uid="{00000000-0005-0000-0000-0000700B0000}"/>
    <cellStyle name="Normal 5 8" xfId="2929" xr:uid="{00000000-0005-0000-0000-0000710B0000}"/>
    <cellStyle name="Normal 5 9" xfId="2930" xr:uid="{00000000-0005-0000-0000-0000720B0000}"/>
    <cellStyle name="Normal 6 10" xfId="2931" xr:uid="{00000000-0005-0000-0000-0000730B0000}"/>
    <cellStyle name="Normal 6 11" xfId="2932" xr:uid="{00000000-0005-0000-0000-0000740B0000}"/>
    <cellStyle name="Normal 6 12" xfId="2933" xr:uid="{00000000-0005-0000-0000-0000750B0000}"/>
    <cellStyle name="Normal 6 13" xfId="2934" xr:uid="{00000000-0005-0000-0000-0000760B0000}"/>
    <cellStyle name="Normal 6 14" xfId="2935" xr:uid="{00000000-0005-0000-0000-0000770B0000}"/>
    <cellStyle name="Normal 6 15" xfId="2936" xr:uid="{00000000-0005-0000-0000-0000780B0000}"/>
    <cellStyle name="Normal 6 16" xfId="2937" xr:uid="{00000000-0005-0000-0000-0000790B0000}"/>
    <cellStyle name="Normal 6 17" xfId="2938" xr:uid="{00000000-0005-0000-0000-00007A0B0000}"/>
    <cellStyle name="Normal 6 18" xfId="2939" xr:uid="{00000000-0005-0000-0000-00007B0B0000}"/>
    <cellStyle name="Normal 6 19" xfId="2940" xr:uid="{00000000-0005-0000-0000-00007C0B0000}"/>
    <cellStyle name="Normal 6 2" xfId="2941" xr:uid="{00000000-0005-0000-0000-00007D0B0000}"/>
    <cellStyle name="Normal 6 2 2" xfId="2942" xr:uid="{00000000-0005-0000-0000-00007E0B0000}"/>
    <cellStyle name="Normal 6 2 2 2" xfId="2943" xr:uid="{00000000-0005-0000-0000-00007F0B0000}"/>
    <cellStyle name="Normal 6 2 3" xfId="2944" xr:uid="{00000000-0005-0000-0000-0000800B0000}"/>
    <cellStyle name="Normal 6 2 4" xfId="2945" xr:uid="{00000000-0005-0000-0000-0000810B0000}"/>
    <cellStyle name="Normal 6 2 5" xfId="2946" xr:uid="{00000000-0005-0000-0000-0000820B0000}"/>
    <cellStyle name="Normal 6 2 6" xfId="2947" xr:uid="{00000000-0005-0000-0000-0000830B0000}"/>
    <cellStyle name="Normal 6 20" xfId="2948" xr:uid="{00000000-0005-0000-0000-0000840B0000}"/>
    <cellStyle name="Normal 6 20 2" xfId="2949" xr:uid="{00000000-0005-0000-0000-0000850B0000}"/>
    <cellStyle name="Normal 6 21" xfId="2950" xr:uid="{00000000-0005-0000-0000-0000860B0000}"/>
    <cellStyle name="Normal 6 21 2" xfId="2951" xr:uid="{00000000-0005-0000-0000-0000870B0000}"/>
    <cellStyle name="Normal 6 22" xfId="2952" xr:uid="{00000000-0005-0000-0000-0000880B0000}"/>
    <cellStyle name="Normal 6 22 2" xfId="2953" xr:uid="{00000000-0005-0000-0000-0000890B0000}"/>
    <cellStyle name="Normal 6 23" xfId="2954" xr:uid="{00000000-0005-0000-0000-00008A0B0000}"/>
    <cellStyle name="Normal 6 23 2" xfId="2955" xr:uid="{00000000-0005-0000-0000-00008B0B0000}"/>
    <cellStyle name="Normal 6 24" xfId="2956" xr:uid="{00000000-0005-0000-0000-00008C0B0000}"/>
    <cellStyle name="Normal 6 24 2" xfId="2957" xr:uid="{00000000-0005-0000-0000-00008D0B0000}"/>
    <cellStyle name="Normal 6 25" xfId="2958" xr:uid="{00000000-0005-0000-0000-00008E0B0000}"/>
    <cellStyle name="Normal 6 25 2" xfId="2959" xr:uid="{00000000-0005-0000-0000-00008F0B0000}"/>
    <cellStyle name="Normal 6 26" xfId="2960" xr:uid="{00000000-0005-0000-0000-0000900B0000}"/>
    <cellStyle name="Normal 6 26 2" xfId="2961" xr:uid="{00000000-0005-0000-0000-0000910B0000}"/>
    <cellStyle name="Normal 6 27" xfId="2962" xr:uid="{00000000-0005-0000-0000-0000920B0000}"/>
    <cellStyle name="Normal 6 27 2" xfId="2963" xr:uid="{00000000-0005-0000-0000-0000930B0000}"/>
    <cellStyle name="Normal 6 28" xfId="2964" xr:uid="{00000000-0005-0000-0000-0000940B0000}"/>
    <cellStyle name="Normal 6 28 2" xfId="2965" xr:uid="{00000000-0005-0000-0000-0000950B0000}"/>
    <cellStyle name="Normal 6 29" xfId="2966" xr:uid="{00000000-0005-0000-0000-0000960B0000}"/>
    <cellStyle name="Normal 6 29 2" xfId="2967" xr:uid="{00000000-0005-0000-0000-0000970B0000}"/>
    <cellStyle name="Normal 6 3" xfId="2968" xr:uid="{00000000-0005-0000-0000-0000980B0000}"/>
    <cellStyle name="Normal 6 30" xfId="2969" xr:uid="{00000000-0005-0000-0000-0000990B0000}"/>
    <cellStyle name="Normal 6 30 2" xfId="2970" xr:uid="{00000000-0005-0000-0000-00009A0B0000}"/>
    <cellStyle name="Normal 6 31" xfId="2971" xr:uid="{00000000-0005-0000-0000-00009B0B0000}"/>
    <cellStyle name="Normal 6 31 2" xfId="2972" xr:uid="{00000000-0005-0000-0000-00009C0B0000}"/>
    <cellStyle name="Normal 6 32" xfId="2973" xr:uid="{00000000-0005-0000-0000-00009D0B0000}"/>
    <cellStyle name="Normal 6 32 2" xfId="2974" xr:uid="{00000000-0005-0000-0000-00009E0B0000}"/>
    <cellStyle name="Normal 6 33" xfId="2975" xr:uid="{00000000-0005-0000-0000-00009F0B0000}"/>
    <cellStyle name="Normal 6 33 2" xfId="2976" xr:uid="{00000000-0005-0000-0000-0000A00B0000}"/>
    <cellStyle name="Normal 6 34" xfId="2977" xr:uid="{00000000-0005-0000-0000-0000A10B0000}"/>
    <cellStyle name="Normal 6 34 2" xfId="2978" xr:uid="{00000000-0005-0000-0000-0000A20B0000}"/>
    <cellStyle name="Normal 6 35" xfId="2979" xr:uid="{00000000-0005-0000-0000-0000A30B0000}"/>
    <cellStyle name="Normal 6 36" xfId="2980" xr:uid="{00000000-0005-0000-0000-0000A40B0000}"/>
    <cellStyle name="Normal 6 4" xfId="2981" xr:uid="{00000000-0005-0000-0000-0000A50B0000}"/>
    <cellStyle name="Normal 6 5" xfId="2982" xr:uid="{00000000-0005-0000-0000-0000A60B0000}"/>
    <cellStyle name="Normal 6 6" xfId="2983" xr:uid="{00000000-0005-0000-0000-0000A70B0000}"/>
    <cellStyle name="Normal 6 7" xfId="2984" xr:uid="{00000000-0005-0000-0000-0000A80B0000}"/>
    <cellStyle name="Normal 6 8" xfId="2985" xr:uid="{00000000-0005-0000-0000-0000A90B0000}"/>
    <cellStyle name="Normal 6 9" xfId="2986" xr:uid="{00000000-0005-0000-0000-0000AA0B0000}"/>
    <cellStyle name="Normal 7 10" xfId="2987" xr:uid="{00000000-0005-0000-0000-0000AB0B0000}"/>
    <cellStyle name="Normal 7 10 2" xfId="2988" xr:uid="{00000000-0005-0000-0000-0000AC0B0000}"/>
    <cellStyle name="Normal 7 11" xfId="2989" xr:uid="{00000000-0005-0000-0000-0000AD0B0000}"/>
    <cellStyle name="Normal 7 11 2" xfId="2990" xr:uid="{00000000-0005-0000-0000-0000AE0B0000}"/>
    <cellStyle name="Normal 7 12" xfId="2991" xr:uid="{00000000-0005-0000-0000-0000AF0B0000}"/>
    <cellStyle name="Normal 7 12 2" xfId="2992" xr:uid="{00000000-0005-0000-0000-0000B00B0000}"/>
    <cellStyle name="Normal 7 13" xfId="2993" xr:uid="{00000000-0005-0000-0000-0000B10B0000}"/>
    <cellStyle name="Normal 7 13 2" xfId="2994" xr:uid="{00000000-0005-0000-0000-0000B20B0000}"/>
    <cellStyle name="Normal 7 14" xfId="2995" xr:uid="{00000000-0005-0000-0000-0000B30B0000}"/>
    <cellStyle name="Normal 7 14 2" xfId="2996" xr:uid="{00000000-0005-0000-0000-0000B40B0000}"/>
    <cellStyle name="Normal 7 15" xfId="2997" xr:uid="{00000000-0005-0000-0000-0000B50B0000}"/>
    <cellStyle name="Normal 7 15 2" xfId="2998" xr:uid="{00000000-0005-0000-0000-0000B60B0000}"/>
    <cellStyle name="Normal 7 16" xfId="2999" xr:uid="{00000000-0005-0000-0000-0000B70B0000}"/>
    <cellStyle name="Normal 7 16 2" xfId="3000" xr:uid="{00000000-0005-0000-0000-0000B80B0000}"/>
    <cellStyle name="Normal 7 17" xfId="3001" xr:uid="{00000000-0005-0000-0000-0000B90B0000}"/>
    <cellStyle name="Normal 7 17 2" xfId="3002" xr:uid="{00000000-0005-0000-0000-0000BA0B0000}"/>
    <cellStyle name="Normal 7 18" xfId="3003" xr:uid="{00000000-0005-0000-0000-0000BB0B0000}"/>
    <cellStyle name="Normal 7 19" xfId="3004" xr:uid="{00000000-0005-0000-0000-0000BC0B0000}"/>
    <cellStyle name="Normal 7 2" xfId="3005" xr:uid="{00000000-0005-0000-0000-0000BD0B0000}"/>
    <cellStyle name="Normal 7 2 2" xfId="3006" xr:uid="{00000000-0005-0000-0000-0000BE0B0000}"/>
    <cellStyle name="Normal 7 2 2 2" xfId="3007" xr:uid="{00000000-0005-0000-0000-0000BF0B0000}"/>
    <cellStyle name="Normal 7 2 3" xfId="3008" xr:uid="{00000000-0005-0000-0000-0000C00B0000}"/>
    <cellStyle name="Normal 7 2 4" xfId="3009" xr:uid="{00000000-0005-0000-0000-0000C10B0000}"/>
    <cellStyle name="Normal 7 2 5" xfId="3010" xr:uid="{00000000-0005-0000-0000-0000C20B0000}"/>
    <cellStyle name="Normal 7 2 6" xfId="3011" xr:uid="{00000000-0005-0000-0000-0000C30B0000}"/>
    <cellStyle name="Normal 7 2 7" xfId="3012" xr:uid="{00000000-0005-0000-0000-0000C40B0000}"/>
    <cellStyle name="Normal 7 20" xfId="3013" xr:uid="{00000000-0005-0000-0000-0000C50B0000}"/>
    <cellStyle name="Normal 7 21" xfId="3014" xr:uid="{00000000-0005-0000-0000-0000C60B0000}"/>
    <cellStyle name="Normal 7 22" xfId="3015" xr:uid="{00000000-0005-0000-0000-0000C70B0000}"/>
    <cellStyle name="Normal 7 23" xfId="3016" xr:uid="{00000000-0005-0000-0000-0000C80B0000}"/>
    <cellStyle name="Normal 7 24" xfId="3017" xr:uid="{00000000-0005-0000-0000-0000C90B0000}"/>
    <cellStyle name="Normal 7 25" xfId="3018" xr:uid="{00000000-0005-0000-0000-0000CA0B0000}"/>
    <cellStyle name="Normal 7 26" xfId="3019" xr:uid="{00000000-0005-0000-0000-0000CB0B0000}"/>
    <cellStyle name="Normal 7 27" xfId="3020" xr:uid="{00000000-0005-0000-0000-0000CC0B0000}"/>
    <cellStyle name="Normal 7 28" xfId="3021" xr:uid="{00000000-0005-0000-0000-0000CD0B0000}"/>
    <cellStyle name="Normal 7 29" xfId="3022" xr:uid="{00000000-0005-0000-0000-0000CE0B0000}"/>
    <cellStyle name="Normal 7 3" xfId="3023" xr:uid="{00000000-0005-0000-0000-0000CF0B0000}"/>
    <cellStyle name="Normal 7 3 2" xfId="3024" xr:uid="{00000000-0005-0000-0000-0000D00B0000}"/>
    <cellStyle name="Normal 7 3 2 2" xfId="3025" xr:uid="{00000000-0005-0000-0000-0000D10B0000}"/>
    <cellStyle name="Normal 7 3 3" xfId="3026" xr:uid="{00000000-0005-0000-0000-0000D20B0000}"/>
    <cellStyle name="Normal 7 3 4" xfId="3027" xr:uid="{00000000-0005-0000-0000-0000D30B0000}"/>
    <cellStyle name="Normal 7 3 5" xfId="3028" xr:uid="{00000000-0005-0000-0000-0000D40B0000}"/>
    <cellStyle name="Normal 7 3 6" xfId="3029" xr:uid="{00000000-0005-0000-0000-0000D50B0000}"/>
    <cellStyle name="Normal 7 30" xfId="3030" xr:uid="{00000000-0005-0000-0000-0000D60B0000}"/>
    <cellStyle name="Normal 7 31" xfId="3031" xr:uid="{00000000-0005-0000-0000-0000D70B0000}"/>
    <cellStyle name="Normal 7 4" xfId="3032" xr:uid="{00000000-0005-0000-0000-0000D80B0000}"/>
    <cellStyle name="Normal 7 4 2" xfId="3033" xr:uid="{00000000-0005-0000-0000-0000D90B0000}"/>
    <cellStyle name="Normal 7 4 2 2" xfId="3034" xr:uid="{00000000-0005-0000-0000-0000DA0B0000}"/>
    <cellStyle name="Normal 7 4 3" xfId="3035" xr:uid="{00000000-0005-0000-0000-0000DB0B0000}"/>
    <cellStyle name="Normal 7 4 4" xfId="3036" xr:uid="{00000000-0005-0000-0000-0000DC0B0000}"/>
    <cellStyle name="Normal 7 4 5" xfId="3037" xr:uid="{00000000-0005-0000-0000-0000DD0B0000}"/>
    <cellStyle name="Normal 7 4 6" xfId="3038" xr:uid="{00000000-0005-0000-0000-0000DE0B0000}"/>
    <cellStyle name="Normal 7 5" xfId="3039" xr:uid="{00000000-0005-0000-0000-0000DF0B0000}"/>
    <cellStyle name="Normal 7 5 2" xfId="3040" xr:uid="{00000000-0005-0000-0000-0000E00B0000}"/>
    <cellStyle name="Normal 7 6" xfId="3041" xr:uid="{00000000-0005-0000-0000-0000E10B0000}"/>
    <cellStyle name="Normal 7 6 2" xfId="3042" xr:uid="{00000000-0005-0000-0000-0000E20B0000}"/>
    <cellStyle name="Normal 7 7" xfId="3043" xr:uid="{00000000-0005-0000-0000-0000E30B0000}"/>
    <cellStyle name="Normal 7 7 2" xfId="3044" xr:uid="{00000000-0005-0000-0000-0000E40B0000}"/>
    <cellStyle name="Normal 7 8" xfId="3045" xr:uid="{00000000-0005-0000-0000-0000E50B0000}"/>
    <cellStyle name="Normal 7 8 2" xfId="3046" xr:uid="{00000000-0005-0000-0000-0000E60B0000}"/>
    <cellStyle name="Normal 7 9" xfId="3047" xr:uid="{00000000-0005-0000-0000-0000E70B0000}"/>
    <cellStyle name="Normal 7 9 2" xfId="3048" xr:uid="{00000000-0005-0000-0000-0000E80B0000}"/>
    <cellStyle name="Normal 8 10" xfId="3049" xr:uid="{00000000-0005-0000-0000-0000E90B0000}"/>
    <cellStyle name="Normal 8 11" xfId="3050" xr:uid="{00000000-0005-0000-0000-0000EA0B0000}"/>
    <cellStyle name="Normal 8 12" xfId="3051" xr:uid="{00000000-0005-0000-0000-0000EB0B0000}"/>
    <cellStyle name="Normal 8 13" xfId="3052" xr:uid="{00000000-0005-0000-0000-0000EC0B0000}"/>
    <cellStyle name="Normal 8 14" xfId="3053" xr:uid="{00000000-0005-0000-0000-0000ED0B0000}"/>
    <cellStyle name="Normal 8 15" xfId="3054" xr:uid="{00000000-0005-0000-0000-0000EE0B0000}"/>
    <cellStyle name="Normal 8 16" xfId="3055" xr:uid="{00000000-0005-0000-0000-0000EF0B0000}"/>
    <cellStyle name="Normal 8 17" xfId="3056" xr:uid="{00000000-0005-0000-0000-0000F00B0000}"/>
    <cellStyle name="Normal 8 18" xfId="3057" xr:uid="{00000000-0005-0000-0000-0000F10B0000}"/>
    <cellStyle name="Normal 8 19" xfId="3058" xr:uid="{00000000-0005-0000-0000-0000F20B0000}"/>
    <cellStyle name="Normal 8 2" xfId="3059" xr:uid="{00000000-0005-0000-0000-0000F30B0000}"/>
    <cellStyle name="Normal 8 2 2" xfId="3060" xr:uid="{00000000-0005-0000-0000-0000F40B0000}"/>
    <cellStyle name="Normal 8 2 2 2" xfId="3061" xr:uid="{00000000-0005-0000-0000-0000F50B0000}"/>
    <cellStyle name="Normal 8 2 3" xfId="3062" xr:uid="{00000000-0005-0000-0000-0000F60B0000}"/>
    <cellStyle name="Normal 8 2 4" xfId="3063" xr:uid="{00000000-0005-0000-0000-0000F70B0000}"/>
    <cellStyle name="Normal 8 2 5" xfId="3064" xr:uid="{00000000-0005-0000-0000-0000F80B0000}"/>
    <cellStyle name="Normal 8 2 6" xfId="3065" xr:uid="{00000000-0005-0000-0000-0000F90B0000}"/>
    <cellStyle name="Normal 8 2 7" xfId="3066" xr:uid="{00000000-0005-0000-0000-0000FA0B0000}"/>
    <cellStyle name="Normal 8 20" xfId="3067" xr:uid="{00000000-0005-0000-0000-0000FB0B0000}"/>
    <cellStyle name="Normal 8 20 2" xfId="3068" xr:uid="{00000000-0005-0000-0000-0000FC0B0000}"/>
    <cellStyle name="Normal 8 21" xfId="3069" xr:uid="{00000000-0005-0000-0000-0000FD0B0000}"/>
    <cellStyle name="Normal 8 21 2" xfId="3070" xr:uid="{00000000-0005-0000-0000-0000FE0B0000}"/>
    <cellStyle name="Normal 8 22" xfId="3071" xr:uid="{00000000-0005-0000-0000-0000FF0B0000}"/>
    <cellStyle name="Normal 8 22 2" xfId="3072" xr:uid="{00000000-0005-0000-0000-0000000C0000}"/>
    <cellStyle name="Normal 8 23" xfId="3073" xr:uid="{00000000-0005-0000-0000-0000010C0000}"/>
    <cellStyle name="Normal 8 23 2" xfId="3074" xr:uid="{00000000-0005-0000-0000-0000020C0000}"/>
    <cellStyle name="Normal 8 24" xfId="3075" xr:uid="{00000000-0005-0000-0000-0000030C0000}"/>
    <cellStyle name="Normal 8 24 2" xfId="3076" xr:uid="{00000000-0005-0000-0000-0000040C0000}"/>
    <cellStyle name="Normal 8 25" xfId="3077" xr:uid="{00000000-0005-0000-0000-0000050C0000}"/>
    <cellStyle name="Normal 8 25 2" xfId="3078" xr:uid="{00000000-0005-0000-0000-0000060C0000}"/>
    <cellStyle name="Normal 8 26" xfId="3079" xr:uid="{00000000-0005-0000-0000-0000070C0000}"/>
    <cellStyle name="Normal 8 26 2" xfId="3080" xr:uid="{00000000-0005-0000-0000-0000080C0000}"/>
    <cellStyle name="Normal 8 27" xfId="3081" xr:uid="{00000000-0005-0000-0000-0000090C0000}"/>
    <cellStyle name="Normal 8 27 2" xfId="3082" xr:uid="{00000000-0005-0000-0000-00000A0C0000}"/>
    <cellStyle name="Normal 8 28" xfId="3083" xr:uid="{00000000-0005-0000-0000-00000B0C0000}"/>
    <cellStyle name="Normal 8 28 2" xfId="3084" xr:uid="{00000000-0005-0000-0000-00000C0C0000}"/>
    <cellStyle name="Normal 8 29" xfId="3085" xr:uid="{00000000-0005-0000-0000-00000D0C0000}"/>
    <cellStyle name="Normal 8 29 2" xfId="3086" xr:uid="{00000000-0005-0000-0000-00000E0C0000}"/>
    <cellStyle name="Normal 8 3" xfId="3087" xr:uid="{00000000-0005-0000-0000-00000F0C0000}"/>
    <cellStyle name="Normal 8 3 2" xfId="3088" xr:uid="{00000000-0005-0000-0000-0000100C0000}"/>
    <cellStyle name="Normal 8 3 2 2" xfId="3089" xr:uid="{00000000-0005-0000-0000-0000110C0000}"/>
    <cellStyle name="Normal 8 3 3" xfId="3090" xr:uid="{00000000-0005-0000-0000-0000120C0000}"/>
    <cellStyle name="Normal 8 3 4" xfId="3091" xr:uid="{00000000-0005-0000-0000-0000130C0000}"/>
    <cellStyle name="Normal 8 3 5" xfId="3092" xr:uid="{00000000-0005-0000-0000-0000140C0000}"/>
    <cellStyle name="Normal 8 3 6" xfId="3093" xr:uid="{00000000-0005-0000-0000-0000150C0000}"/>
    <cellStyle name="Normal 8 30" xfId="3094" xr:uid="{00000000-0005-0000-0000-0000160C0000}"/>
    <cellStyle name="Normal 8 30 2" xfId="3095" xr:uid="{00000000-0005-0000-0000-0000170C0000}"/>
    <cellStyle name="Normal 8 31" xfId="3096" xr:uid="{00000000-0005-0000-0000-0000180C0000}"/>
    <cellStyle name="Normal 8 31 2" xfId="3097" xr:uid="{00000000-0005-0000-0000-0000190C0000}"/>
    <cellStyle name="Normal 8 32" xfId="3098" xr:uid="{00000000-0005-0000-0000-00001A0C0000}"/>
    <cellStyle name="Normal 8 32 2" xfId="3099" xr:uid="{00000000-0005-0000-0000-00001B0C0000}"/>
    <cellStyle name="Normal 8 33" xfId="3100" xr:uid="{00000000-0005-0000-0000-00001C0C0000}"/>
    <cellStyle name="Normal 8 33 2" xfId="3101" xr:uid="{00000000-0005-0000-0000-00001D0C0000}"/>
    <cellStyle name="Normal 8 34" xfId="3102" xr:uid="{00000000-0005-0000-0000-00001E0C0000}"/>
    <cellStyle name="Normal 8 34 2" xfId="3103" xr:uid="{00000000-0005-0000-0000-00001F0C0000}"/>
    <cellStyle name="Normal 8 35" xfId="3104" xr:uid="{00000000-0005-0000-0000-0000200C0000}"/>
    <cellStyle name="Normal 8 35 2" xfId="3105" xr:uid="{00000000-0005-0000-0000-0000210C0000}"/>
    <cellStyle name="Normal 8 36" xfId="3106" xr:uid="{00000000-0005-0000-0000-0000220C0000}"/>
    <cellStyle name="Normal 8 37" xfId="3107" xr:uid="{00000000-0005-0000-0000-0000230C0000}"/>
    <cellStyle name="Normal 8 38" xfId="3108" xr:uid="{00000000-0005-0000-0000-0000240C0000}"/>
    <cellStyle name="Normal 8 39" xfId="3109" xr:uid="{00000000-0005-0000-0000-0000250C0000}"/>
    <cellStyle name="Normal 8 4" xfId="3110" xr:uid="{00000000-0005-0000-0000-0000260C0000}"/>
    <cellStyle name="Normal 8 4 2" xfId="3111" xr:uid="{00000000-0005-0000-0000-0000270C0000}"/>
    <cellStyle name="Normal 8 4 2 2" xfId="3112" xr:uid="{00000000-0005-0000-0000-0000280C0000}"/>
    <cellStyle name="Normal 8 4 3" xfId="3113" xr:uid="{00000000-0005-0000-0000-0000290C0000}"/>
    <cellStyle name="Normal 8 4 4" xfId="3114" xr:uid="{00000000-0005-0000-0000-00002A0C0000}"/>
    <cellStyle name="Normal 8 4 5" xfId="3115" xr:uid="{00000000-0005-0000-0000-00002B0C0000}"/>
    <cellStyle name="Normal 8 4 6" xfId="3116" xr:uid="{00000000-0005-0000-0000-00002C0C0000}"/>
    <cellStyle name="Normal 8 40" xfId="3117" xr:uid="{00000000-0005-0000-0000-00002D0C0000}"/>
    <cellStyle name="Normal 8 41" xfId="3118" xr:uid="{00000000-0005-0000-0000-00002E0C0000}"/>
    <cellStyle name="Normal 8 42" xfId="3119" xr:uid="{00000000-0005-0000-0000-00002F0C0000}"/>
    <cellStyle name="Normal 8 43" xfId="3120" xr:uid="{00000000-0005-0000-0000-0000300C0000}"/>
    <cellStyle name="Normal 8 44" xfId="3121" xr:uid="{00000000-0005-0000-0000-0000310C0000}"/>
    <cellStyle name="Normal 8 45" xfId="3122" xr:uid="{00000000-0005-0000-0000-0000320C0000}"/>
    <cellStyle name="Normal 8 46" xfId="3123" xr:uid="{00000000-0005-0000-0000-0000330C0000}"/>
    <cellStyle name="Normal 8 47" xfId="3124" xr:uid="{00000000-0005-0000-0000-0000340C0000}"/>
    <cellStyle name="Normal 8 48" xfId="3125" xr:uid="{00000000-0005-0000-0000-0000350C0000}"/>
    <cellStyle name="Normal 8 49" xfId="3126" xr:uid="{00000000-0005-0000-0000-0000360C0000}"/>
    <cellStyle name="Normal 8 5" xfId="3127" xr:uid="{00000000-0005-0000-0000-0000370C0000}"/>
    <cellStyle name="Normal 8 5 2" xfId="3128" xr:uid="{00000000-0005-0000-0000-0000380C0000}"/>
    <cellStyle name="Normal 8 5 2 2" xfId="3129" xr:uid="{00000000-0005-0000-0000-0000390C0000}"/>
    <cellStyle name="Normal 8 5 3" xfId="3130" xr:uid="{00000000-0005-0000-0000-00003A0C0000}"/>
    <cellStyle name="Normal 8 5 4" xfId="3131" xr:uid="{00000000-0005-0000-0000-00003B0C0000}"/>
    <cellStyle name="Normal 8 5 5" xfId="3132" xr:uid="{00000000-0005-0000-0000-00003C0C0000}"/>
    <cellStyle name="Normal 8 5 6" xfId="3133" xr:uid="{00000000-0005-0000-0000-00003D0C0000}"/>
    <cellStyle name="Normal 8 6" xfId="3134" xr:uid="{00000000-0005-0000-0000-00003E0C0000}"/>
    <cellStyle name="Normal 8 7" xfId="3135" xr:uid="{00000000-0005-0000-0000-00003F0C0000}"/>
    <cellStyle name="Normal 8 8" xfId="3136" xr:uid="{00000000-0005-0000-0000-0000400C0000}"/>
    <cellStyle name="Normal 8 9" xfId="3137" xr:uid="{00000000-0005-0000-0000-0000410C0000}"/>
    <cellStyle name="Normal 9 10" xfId="3138" xr:uid="{00000000-0005-0000-0000-0000420C0000}"/>
    <cellStyle name="Normal 9 11" xfId="3139" xr:uid="{00000000-0005-0000-0000-0000430C0000}"/>
    <cellStyle name="Normal 9 12" xfId="3140" xr:uid="{00000000-0005-0000-0000-0000440C0000}"/>
    <cellStyle name="Normal 9 13" xfId="3141" xr:uid="{00000000-0005-0000-0000-0000450C0000}"/>
    <cellStyle name="Normal 9 14" xfId="3142" xr:uid="{00000000-0005-0000-0000-0000460C0000}"/>
    <cellStyle name="Normal 9 15" xfId="3143" xr:uid="{00000000-0005-0000-0000-0000470C0000}"/>
    <cellStyle name="Normal 9 16" xfId="3144" xr:uid="{00000000-0005-0000-0000-0000480C0000}"/>
    <cellStyle name="Normal 9 17" xfId="3145" xr:uid="{00000000-0005-0000-0000-0000490C0000}"/>
    <cellStyle name="Normal 9 18" xfId="3146" xr:uid="{00000000-0005-0000-0000-00004A0C0000}"/>
    <cellStyle name="Normal 9 19" xfId="3147" xr:uid="{00000000-0005-0000-0000-00004B0C0000}"/>
    <cellStyle name="Normal 9 2" xfId="3148" xr:uid="{00000000-0005-0000-0000-00004C0C0000}"/>
    <cellStyle name="Normal 9 2 2" xfId="3149" xr:uid="{00000000-0005-0000-0000-00004D0C0000}"/>
    <cellStyle name="Normal 9 2 2 2" xfId="3150" xr:uid="{00000000-0005-0000-0000-00004E0C0000}"/>
    <cellStyle name="Normal 9 2 3" xfId="3151" xr:uid="{00000000-0005-0000-0000-00004F0C0000}"/>
    <cellStyle name="Normal 9 2 4" xfId="3152" xr:uid="{00000000-0005-0000-0000-0000500C0000}"/>
    <cellStyle name="Normal 9 2 5" xfId="3153" xr:uid="{00000000-0005-0000-0000-0000510C0000}"/>
    <cellStyle name="Normal 9 2 6" xfId="3154" xr:uid="{00000000-0005-0000-0000-0000520C0000}"/>
    <cellStyle name="Normal 9 2 7" xfId="3155" xr:uid="{00000000-0005-0000-0000-0000530C0000}"/>
    <cellStyle name="Normal 9 20" xfId="3156" xr:uid="{00000000-0005-0000-0000-0000540C0000}"/>
    <cellStyle name="Normal 9 20 2" xfId="3157" xr:uid="{00000000-0005-0000-0000-0000550C0000}"/>
    <cellStyle name="Normal 9 21" xfId="3158" xr:uid="{00000000-0005-0000-0000-0000560C0000}"/>
    <cellStyle name="Normal 9 21 2" xfId="3159" xr:uid="{00000000-0005-0000-0000-0000570C0000}"/>
    <cellStyle name="Normal 9 22" xfId="3160" xr:uid="{00000000-0005-0000-0000-0000580C0000}"/>
    <cellStyle name="Normal 9 22 2" xfId="3161" xr:uid="{00000000-0005-0000-0000-0000590C0000}"/>
    <cellStyle name="Normal 9 23" xfId="3162" xr:uid="{00000000-0005-0000-0000-00005A0C0000}"/>
    <cellStyle name="Normal 9 23 2" xfId="3163" xr:uid="{00000000-0005-0000-0000-00005B0C0000}"/>
    <cellStyle name="Normal 9 24" xfId="3164" xr:uid="{00000000-0005-0000-0000-00005C0C0000}"/>
    <cellStyle name="Normal 9 24 2" xfId="3165" xr:uid="{00000000-0005-0000-0000-00005D0C0000}"/>
    <cellStyle name="Normal 9 25" xfId="3166" xr:uid="{00000000-0005-0000-0000-00005E0C0000}"/>
    <cellStyle name="Normal 9 25 2" xfId="3167" xr:uid="{00000000-0005-0000-0000-00005F0C0000}"/>
    <cellStyle name="Normal 9 26" xfId="3168" xr:uid="{00000000-0005-0000-0000-0000600C0000}"/>
    <cellStyle name="Normal 9 26 2" xfId="3169" xr:uid="{00000000-0005-0000-0000-0000610C0000}"/>
    <cellStyle name="Normal 9 27" xfId="3170" xr:uid="{00000000-0005-0000-0000-0000620C0000}"/>
    <cellStyle name="Normal 9 27 2" xfId="3171" xr:uid="{00000000-0005-0000-0000-0000630C0000}"/>
    <cellStyle name="Normal 9 28" xfId="3172" xr:uid="{00000000-0005-0000-0000-0000640C0000}"/>
    <cellStyle name="Normal 9 28 2" xfId="3173" xr:uid="{00000000-0005-0000-0000-0000650C0000}"/>
    <cellStyle name="Normal 9 29" xfId="3174" xr:uid="{00000000-0005-0000-0000-0000660C0000}"/>
    <cellStyle name="Normal 9 29 2" xfId="3175" xr:uid="{00000000-0005-0000-0000-0000670C0000}"/>
    <cellStyle name="Normal 9 3" xfId="3176" xr:uid="{00000000-0005-0000-0000-0000680C0000}"/>
    <cellStyle name="Normal 9 30" xfId="3177" xr:uid="{00000000-0005-0000-0000-0000690C0000}"/>
    <cellStyle name="Normal 9 30 2" xfId="3178" xr:uid="{00000000-0005-0000-0000-00006A0C0000}"/>
    <cellStyle name="Normal 9 31" xfId="3179" xr:uid="{00000000-0005-0000-0000-00006B0C0000}"/>
    <cellStyle name="Normal 9 31 2" xfId="3180" xr:uid="{00000000-0005-0000-0000-00006C0C0000}"/>
    <cellStyle name="Normal 9 32" xfId="3181" xr:uid="{00000000-0005-0000-0000-00006D0C0000}"/>
    <cellStyle name="Normal 9 32 2" xfId="3182" xr:uid="{00000000-0005-0000-0000-00006E0C0000}"/>
    <cellStyle name="Normal 9 33" xfId="3183" xr:uid="{00000000-0005-0000-0000-00006F0C0000}"/>
    <cellStyle name="Normal 9 33 2" xfId="3184" xr:uid="{00000000-0005-0000-0000-0000700C0000}"/>
    <cellStyle name="Normal 9 34" xfId="3185" xr:uid="{00000000-0005-0000-0000-0000710C0000}"/>
    <cellStyle name="Normal 9 34 2" xfId="3186" xr:uid="{00000000-0005-0000-0000-0000720C0000}"/>
    <cellStyle name="Normal 9 35" xfId="3187" xr:uid="{00000000-0005-0000-0000-0000730C0000}"/>
    <cellStyle name="Normal 9 35 2" xfId="3188" xr:uid="{00000000-0005-0000-0000-0000740C0000}"/>
    <cellStyle name="Normal 9 36" xfId="3189" xr:uid="{00000000-0005-0000-0000-0000750C0000}"/>
    <cellStyle name="Normal 9 37" xfId="3190" xr:uid="{00000000-0005-0000-0000-0000760C0000}"/>
    <cellStyle name="Normal 9 38" xfId="3191" xr:uid="{00000000-0005-0000-0000-0000770C0000}"/>
    <cellStyle name="Normal 9 39" xfId="3192" xr:uid="{00000000-0005-0000-0000-0000780C0000}"/>
    <cellStyle name="Normal 9 4" xfId="3193" xr:uid="{00000000-0005-0000-0000-0000790C0000}"/>
    <cellStyle name="Normal 9 5" xfId="3194" xr:uid="{00000000-0005-0000-0000-00007A0C0000}"/>
    <cellStyle name="Normal 9 6" xfId="3195" xr:uid="{00000000-0005-0000-0000-00007B0C0000}"/>
    <cellStyle name="Normal 9 7" xfId="3196" xr:uid="{00000000-0005-0000-0000-00007C0C0000}"/>
    <cellStyle name="Normal 9 8" xfId="3197" xr:uid="{00000000-0005-0000-0000-00007D0C0000}"/>
    <cellStyle name="Normal 9 9" xfId="3198" xr:uid="{00000000-0005-0000-0000-00007E0C0000}"/>
    <cellStyle name="Normál_Ques_15-19_4.1" xfId="3199" xr:uid="{00000000-0005-0000-0000-00007F0C0000}"/>
    <cellStyle name="Normal_Template-EUKLEMS-output" xfId="5236" xr:uid="{0CDB653F-63F7-4379-BDC8-C45E581A15E2}"/>
    <cellStyle name="Note 2" xfId="3200" xr:uid="{00000000-0005-0000-0000-0000800C0000}"/>
    <cellStyle name="Note 2 10" xfId="3201" xr:uid="{00000000-0005-0000-0000-0000810C0000}"/>
    <cellStyle name="Note 2 10 10" xfId="3202" xr:uid="{00000000-0005-0000-0000-0000820C0000}"/>
    <cellStyle name="Note 2 10 10 2" xfId="3203" xr:uid="{00000000-0005-0000-0000-0000830C0000}"/>
    <cellStyle name="Note 2 10 11" xfId="3204" xr:uid="{00000000-0005-0000-0000-0000840C0000}"/>
    <cellStyle name="Note 2 10 11 2" xfId="3205" xr:uid="{00000000-0005-0000-0000-0000850C0000}"/>
    <cellStyle name="Note 2 10 12" xfId="3206" xr:uid="{00000000-0005-0000-0000-0000860C0000}"/>
    <cellStyle name="Note 2 10 12 2" xfId="3207" xr:uid="{00000000-0005-0000-0000-0000870C0000}"/>
    <cellStyle name="Note 2 10 13" xfId="3208" xr:uid="{00000000-0005-0000-0000-0000880C0000}"/>
    <cellStyle name="Note 2 10 13 2" xfId="3209" xr:uid="{00000000-0005-0000-0000-0000890C0000}"/>
    <cellStyle name="Note 2 10 14" xfId="3210" xr:uid="{00000000-0005-0000-0000-00008A0C0000}"/>
    <cellStyle name="Note 2 10 14 2" xfId="3211" xr:uid="{00000000-0005-0000-0000-00008B0C0000}"/>
    <cellStyle name="Note 2 10 15" xfId="3212" xr:uid="{00000000-0005-0000-0000-00008C0C0000}"/>
    <cellStyle name="Note 2 10 15 2" xfId="3213" xr:uid="{00000000-0005-0000-0000-00008D0C0000}"/>
    <cellStyle name="Note 2 10 16" xfId="3214" xr:uid="{00000000-0005-0000-0000-00008E0C0000}"/>
    <cellStyle name="Note 2 10 16 2" xfId="3215" xr:uid="{00000000-0005-0000-0000-00008F0C0000}"/>
    <cellStyle name="Note 2 10 17" xfId="3216" xr:uid="{00000000-0005-0000-0000-0000900C0000}"/>
    <cellStyle name="Note 2 10 2" xfId="3217" xr:uid="{00000000-0005-0000-0000-0000910C0000}"/>
    <cellStyle name="Note 2 10 2 2" xfId="3218" xr:uid="{00000000-0005-0000-0000-0000920C0000}"/>
    <cellStyle name="Note 2 10 3" xfId="3219" xr:uid="{00000000-0005-0000-0000-0000930C0000}"/>
    <cellStyle name="Note 2 10 3 2" xfId="3220" xr:uid="{00000000-0005-0000-0000-0000940C0000}"/>
    <cellStyle name="Note 2 10 4" xfId="3221" xr:uid="{00000000-0005-0000-0000-0000950C0000}"/>
    <cellStyle name="Note 2 10 4 2" xfId="3222" xr:uid="{00000000-0005-0000-0000-0000960C0000}"/>
    <cellStyle name="Note 2 10 5" xfId="3223" xr:uid="{00000000-0005-0000-0000-0000970C0000}"/>
    <cellStyle name="Note 2 10 5 2" xfId="3224" xr:uid="{00000000-0005-0000-0000-0000980C0000}"/>
    <cellStyle name="Note 2 10 6" xfId="3225" xr:uid="{00000000-0005-0000-0000-0000990C0000}"/>
    <cellStyle name="Note 2 10 6 2" xfId="3226" xr:uid="{00000000-0005-0000-0000-00009A0C0000}"/>
    <cellStyle name="Note 2 10 7" xfId="3227" xr:uid="{00000000-0005-0000-0000-00009B0C0000}"/>
    <cellStyle name="Note 2 10 7 2" xfId="3228" xr:uid="{00000000-0005-0000-0000-00009C0C0000}"/>
    <cellStyle name="Note 2 10 8" xfId="3229" xr:uid="{00000000-0005-0000-0000-00009D0C0000}"/>
    <cellStyle name="Note 2 10 8 2" xfId="3230" xr:uid="{00000000-0005-0000-0000-00009E0C0000}"/>
    <cellStyle name="Note 2 10 9" xfId="3231" xr:uid="{00000000-0005-0000-0000-00009F0C0000}"/>
    <cellStyle name="Note 2 10 9 2" xfId="3232" xr:uid="{00000000-0005-0000-0000-0000A00C0000}"/>
    <cellStyle name="Note 2 11" xfId="3233" xr:uid="{00000000-0005-0000-0000-0000A10C0000}"/>
    <cellStyle name="Note 2 11 10" xfId="3234" xr:uid="{00000000-0005-0000-0000-0000A20C0000}"/>
    <cellStyle name="Note 2 11 10 2" xfId="3235" xr:uid="{00000000-0005-0000-0000-0000A30C0000}"/>
    <cellStyle name="Note 2 11 11" xfId="3236" xr:uid="{00000000-0005-0000-0000-0000A40C0000}"/>
    <cellStyle name="Note 2 11 11 2" xfId="3237" xr:uid="{00000000-0005-0000-0000-0000A50C0000}"/>
    <cellStyle name="Note 2 11 12" xfId="3238" xr:uid="{00000000-0005-0000-0000-0000A60C0000}"/>
    <cellStyle name="Note 2 11 12 2" xfId="3239" xr:uid="{00000000-0005-0000-0000-0000A70C0000}"/>
    <cellStyle name="Note 2 11 13" xfId="3240" xr:uid="{00000000-0005-0000-0000-0000A80C0000}"/>
    <cellStyle name="Note 2 11 13 2" xfId="3241" xr:uid="{00000000-0005-0000-0000-0000A90C0000}"/>
    <cellStyle name="Note 2 11 14" xfId="3242" xr:uid="{00000000-0005-0000-0000-0000AA0C0000}"/>
    <cellStyle name="Note 2 11 14 2" xfId="3243" xr:uid="{00000000-0005-0000-0000-0000AB0C0000}"/>
    <cellStyle name="Note 2 11 15" xfId="3244" xr:uid="{00000000-0005-0000-0000-0000AC0C0000}"/>
    <cellStyle name="Note 2 11 15 2" xfId="3245" xr:uid="{00000000-0005-0000-0000-0000AD0C0000}"/>
    <cellStyle name="Note 2 11 16" xfId="3246" xr:uid="{00000000-0005-0000-0000-0000AE0C0000}"/>
    <cellStyle name="Note 2 11 16 2" xfId="3247" xr:uid="{00000000-0005-0000-0000-0000AF0C0000}"/>
    <cellStyle name="Note 2 11 17" xfId="3248" xr:uid="{00000000-0005-0000-0000-0000B00C0000}"/>
    <cellStyle name="Note 2 11 2" xfId="3249" xr:uid="{00000000-0005-0000-0000-0000B10C0000}"/>
    <cellStyle name="Note 2 11 2 2" xfId="3250" xr:uid="{00000000-0005-0000-0000-0000B20C0000}"/>
    <cellStyle name="Note 2 11 3" xfId="3251" xr:uid="{00000000-0005-0000-0000-0000B30C0000}"/>
    <cellStyle name="Note 2 11 3 2" xfId="3252" xr:uid="{00000000-0005-0000-0000-0000B40C0000}"/>
    <cellStyle name="Note 2 11 4" xfId="3253" xr:uid="{00000000-0005-0000-0000-0000B50C0000}"/>
    <cellStyle name="Note 2 11 4 2" xfId="3254" xr:uid="{00000000-0005-0000-0000-0000B60C0000}"/>
    <cellStyle name="Note 2 11 5" xfId="3255" xr:uid="{00000000-0005-0000-0000-0000B70C0000}"/>
    <cellStyle name="Note 2 11 5 2" xfId="3256" xr:uid="{00000000-0005-0000-0000-0000B80C0000}"/>
    <cellStyle name="Note 2 11 6" xfId="3257" xr:uid="{00000000-0005-0000-0000-0000B90C0000}"/>
    <cellStyle name="Note 2 11 6 2" xfId="3258" xr:uid="{00000000-0005-0000-0000-0000BA0C0000}"/>
    <cellStyle name="Note 2 11 7" xfId="3259" xr:uid="{00000000-0005-0000-0000-0000BB0C0000}"/>
    <cellStyle name="Note 2 11 7 2" xfId="3260" xr:uid="{00000000-0005-0000-0000-0000BC0C0000}"/>
    <cellStyle name="Note 2 11 8" xfId="3261" xr:uid="{00000000-0005-0000-0000-0000BD0C0000}"/>
    <cellStyle name="Note 2 11 8 2" xfId="3262" xr:uid="{00000000-0005-0000-0000-0000BE0C0000}"/>
    <cellStyle name="Note 2 11 9" xfId="3263" xr:uid="{00000000-0005-0000-0000-0000BF0C0000}"/>
    <cellStyle name="Note 2 11 9 2" xfId="3264" xr:uid="{00000000-0005-0000-0000-0000C00C0000}"/>
    <cellStyle name="Note 2 12" xfId="3265" xr:uid="{00000000-0005-0000-0000-0000C10C0000}"/>
    <cellStyle name="Note 2 12 10" xfId="3266" xr:uid="{00000000-0005-0000-0000-0000C20C0000}"/>
    <cellStyle name="Note 2 12 10 2" xfId="3267" xr:uid="{00000000-0005-0000-0000-0000C30C0000}"/>
    <cellStyle name="Note 2 12 11" xfId="3268" xr:uid="{00000000-0005-0000-0000-0000C40C0000}"/>
    <cellStyle name="Note 2 12 11 2" xfId="3269" xr:uid="{00000000-0005-0000-0000-0000C50C0000}"/>
    <cellStyle name="Note 2 12 12" xfId="3270" xr:uid="{00000000-0005-0000-0000-0000C60C0000}"/>
    <cellStyle name="Note 2 12 12 2" xfId="3271" xr:uid="{00000000-0005-0000-0000-0000C70C0000}"/>
    <cellStyle name="Note 2 12 13" xfId="3272" xr:uid="{00000000-0005-0000-0000-0000C80C0000}"/>
    <cellStyle name="Note 2 12 13 2" xfId="3273" xr:uid="{00000000-0005-0000-0000-0000C90C0000}"/>
    <cellStyle name="Note 2 12 14" xfId="3274" xr:uid="{00000000-0005-0000-0000-0000CA0C0000}"/>
    <cellStyle name="Note 2 12 14 2" xfId="3275" xr:uid="{00000000-0005-0000-0000-0000CB0C0000}"/>
    <cellStyle name="Note 2 12 15" xfId="3276" xr:uid="{00000000-0005-0000-0000-0000CC0C0000}"/>
    <cellStyle name="Note 2 12 15 2" xfId="3277" xr:uid="{00000000-0005-0000-0000-0000CD0C0000}"/>
    <cellStyle name="Note 2 12 16" xfId="3278" xr:uid="{00000000-0005-0000-0000-0000CE0C0000}"/>
    <cellStyle name="Note 2 12 16 2" xfId="3279" xr:uid="{00000000-0005-0000-0000-0000CF0C0000}"/>
    <cellStyle name="Note 2 12 17" xfId="3280" xr:uid="{00000000-0005-0000-0000-0000D00C0000}"/>
    <cellStyle name="Note 2 12 2" xfId="3281" xr:uid="{00000000-0005-0000-0000-0000D10C0000}"/>
    <cellStyle name="Note 2 12 2 2" xfId="3282" xr:uid="{00000000-0005-0000-0000-0000D20C0000}"/>
    <cellStyle name="Note 2 12 3" xfId="3283" xr:uid="{00000000-0005-0000-0000-0000D30C0000}"/>
    <cellStyle name="Note 2 12 3 2" xfId="3284" xr:uid="{00000000-0005-0000-0000-0000D40C0000}"/>
    <cellStyle name="Note 2 12 4" xfId="3285" xr:uid="{00000000-0005-0000-0000-0000D50C0000}"/>
    <cellStyle name="Note 2 12 4 2" xfId="3286" xr:uid="{00000000-0005-0000-0000-0000D60C0000}"/>
    <cellStyle name="Note 2 12 5" xfId="3287" xr:uid="{00000000-0005-0000-0000-0000D70C0000}"/>
    <cellStyle name="Note 2 12 5 2" xfId="3288" xr:uid="{00000000-0005-0000-0000-0000D80C0000}"/>
    <cellStyle name="Note 2 12 6" xfId="3289" xr:uid="{00000000-0005-0000-0000-0000D90C0000}"/>
    <cellStyle name="Note 2 12 6 2" xfId="3290" xr:uid="{00000000-0005-0000-0000-0000DA0C0000}"/>
    <cellStyle name="Note 2 12 7" xfId="3291" xr:uid="{00000000-0005-0000-0000-0000DB0C0000}"/>
    <cellStyle name="Note 2 12 7 2" xfId="3292" xr:uid="{00000000-0005-0000-0000-0000DC0C0000}"/>
    <cellStyle name="Note 2 12 8" xfId="3293" xr:uid="{00000000-0005-0000-0000-0000DD0C0000}"/>
    <cellStyle name="Note 2 12 8 2" xfId="3294" xr:uid="{00000000-0005-0000-0000-0000DE0C0000}"/>
    <cellStyle name="Note 2 12 9" xfId="3295" xr:uid="{00000000-0005-0000-0000-0000DF0C0000}"/>
    <cellStyle name="Note 2 12 9 2" xfId="3296" xr:uid="{00000000-0005-0000-0000-0000E00C0000}"/>
    <cellStyle name="Note 2 13" xfId="3297" xr:uid="{00000000-0005-0000-0000-0000E10C0000}"/>
    <cellStyle name="Note 2 13 10" xfId="3298" xr:uid="{00000000-0005-0000-0000-0000E20C0000}"/>
    <cellStyle name="Note 2 13 10 2" xfId="3299" xr:uid="{00000000-0005-0000-0000-0000E30C0000}"/>
    <cellStyle name="Note 2 13 11" xfId="3300" xr:uid="{00000000-0005-0000-0000-0000E40C0000}"/>
    <cellStyle name="Note 2 13 11 2" xfId="3301" xr:uid="{00000000-0005-0000-0000-0000E50C0000}"/>
    <cellStyle name="Note 2 13 12" xfId="3302" xr:uid="{00000000-0005-0000-0000-0000E60C0000}"/>
    <cellStyle name="Note 2 13 12 2" xfId="3303" xr:uid="{00000000-0005-0000-0000-0000E70C0000}"/>
    <cellStyle name="Note 2 13 13" xfId="3304" xr:uid="{00000000-0005-0000-0000-0000E80C0000}"/>
    <cellStyle name="Note 2 13 13 2" xfId="3305" xr:uid="{00000000-0005-0000-0000-0000E90C0000}"/>
    <cellStyle name="Note 2 13 14" xfId="3306" xr:uid="{00000000-0005-0000-0000-0000EA0C0000}"/>
    <cellStyle name="Note 2 13 14 2" xfId="3307" xr:uid="{00000000-0005-0000-0000-0000EB0C0000}"/>
    <cellStyle name="Note 2 13 15" xfId="3308" xr:uid="{00000000-0005-0000-0000-0000EC0C0000}"/>
    <cellStyle name="Note 2 13 15 2" xfId="3309" xr:uid="{00000000-0005-0000-0000-0000ED0C0000}"/>
    <cellStyle name="Note 2 13 16" xfId="3310" xr:uid="{00000000-0005-0000-0000-0000EE0C0000}"/>
    <cellStyle name="Note 2 13 16 2" xfId="3311" xr:uid="{00000000-0005-0000-0000-0000EF0C0000}"/>
    <cellStyle name="Note 2 13 17" xfId="3312" xr:uid="{00000000-0005-0000-0000-0000F00C0000}"/>
    <cellStyle name="Note 2 13 2" xfId="3313" xr:uid="{00000000-0005-0000-0000-0000F10C0000}"/>
    <cellStyle name="Note 2 13 2 2" xfId="3314" xr:uid="{00000000-0005-0000-0000-0000F20C0000}"/>
    <cellStyle name="Note 2 13 3" xfId="3315" xr:uid="{00000000-0005-0000-0000-0000F30C0000}"/>
    <cellStyle name="Note 2 13 3 2" xfId="3316" xr:uid="{00000000-0005-0000-0000-0000F40C0000}"/>
    <cellStyle name="Note 2 13 4" xfId="3317" xr:uid="{00000000-0005-0000-0000-0000F50C0000}"/>
    <cellStyle name="Note 2 13 4 2" xfId="3318" xr:uid="{00000000-0005-0000-0000-0000F60C0000}"/>
    <cellStyle name="Note 2 13 5" xfId="3319" xr:uid="{00000000-0005-0000-0000-0000F70C0000}"/>
    <cellStyle name="Note 2 13 5 2" xfId="3320" xr:uid="{00000000-0005-0000-0000-0000F80C0000}"/>
    <cellStyle name="Note 2 13 6" xfId="3321" xr:uid="{00000000-0005-0000-0000-0000F90C0000}"/>
    <cellStyle name="Note 2 13 6 2" xfId="3322" xr:uid="{00000000-0005-0000-0000-0000FA0C0000}"/>
    <cellStyle name="Note 2 13 7" xfId="3323" xr:uid="{00000000-0005-0000-0000-0000FB0C0000}"/>
    <cellStyle name="Note 2 13 7 2" xfId="3324" xr:uid="{00000000-0005-0000-0000-0000FC0C0000}"/>
    <cellStyle name="Note 2 13 8" xfId="3325" xr:uid="{00000000-0005-0000-0000-0000FD0C0000}"/>
    <cellStyle name="Note 2 13 8 2" xfId="3326" xr:uid="{00000000-0005-0000-0000-0000FE0C0000}"/>
    <cellStyle name="Note 2 13 9" xfId="3327" xr:uid="{00000000-0005-0000-0000-0000FF0C0000}"/>
    <cellStyle name="Note 2 13 9 2" xfId="3328" xr:uid="{00000000-0005-0000-0000-0000000D0000}"/>
    <cellStyle name="Note 2 14" xfId="3329" xr:uid="{00000000-0005-0000-0000-0000010D0000}"/>
    <cellStyle name="Note 2 14 10" xfId="3330" xr:uid="{00000000-0005-0000-0000-0000020D0000}"/>
    <cellStyle name="Note 2 14 10 2" xfId="3331" xr:uid="{00000000-0005-0000-0000-0000030D0000}"/>
    <cellStyle name="Note 2 14 11" xfId="3332" xr:uid="{00000000-0005-0000-0000-0000040D0000}"/>
    <cellStyle name="Note 2 14 11 2" xfId="3333" xr:uid="{00000000-0005-0000-0000-0000050D0000}"/>
    <cellStyle name="Note 2 14 12" xfId="3334" xr:uid="{00000000-0005-0000-0000-0000060D0000}"/>
    <cellStyle name="Note 2 14 12 2" xfId="3335" xr:uid="{00000000-0005-0000-0000-0000070D0000}"/>
    <cellStyle name="Note 2 14 13" xfId="3336" xr:uid="{00000000-0005-0000-0000-0000080D0000}"/>
    <cellStyle name="Note 2 14 13 2" xfId="3337" xr:uid="{00000000-0005-0000-0000-0000090D0000}"/>
    <cellStyle name="Note 2 14 14" xfId="3338" xr:uid="{00000000-0005-0000-0000-00000A0D0000}"/>
    <cellStyle name="Note 2 14 14 2" xfId="3339" xr:uid="{00000000-0005-0000-0000-00000B0D0000}"/>
    <cellStyle name="Note 2 14 15" xfId="3340" xr:uid="{00000000-0005-0000-0000-00000C0D0000}"/>
    <cellStyle name="Note 2 14 15 2" xfId="3341" xr:uid="{00000000-0005-0000-0000-00000D0D0000}"/>
    <cellStyle name="Note 2 14 16" xfId="3342" xr:uid="{00000000-0005-0000-0000-00000E0D0000}"/>
    <cellStyle name="Note 2 14 16 2" xfId="3343" xr:uid="{00000000-0005-0000-0000-00000F0D0000}"/>
    <cellStyle name="Note 2 14 17" xfId="3344" xr:uid="{00000000-0005-0000-0000-0000100D0000}"/>
    <cellStyle name="Note 2 14 2" xfId="3345" xr:uid="{00000000-0005-0000-0000-0000110D0000}"/>
    <cellStyle name="Note 2 14 2 2" xfId="3346" xr:uid="{00000000-0005-0000-0000-0000120D0000}"/>
    <cellStyle name="Note 2 14 3" xfId="3347" xr:uid="{00000000-0005-0000-0000-0000130D0000}"/>
    <cellStyle name="Note 2 14 3 2" xfId="3348" xr:uid="{00000000-0005-0000-0000-0000140D0000}"/>
    <cellStyle name="Note 2 14 4" xfId="3349" xr:uid="{00000000-0005-0000-0000-0000150D0000}"/>
    <cellStyle name="Note 2 14 4 2" xfId="3350" xr:uid="{00000000-0005-0000-0000-0000160D0000}"/>
    <cellStyle name="Note 2 14 5" xfId="3351" xr:uid="{00000000-0005-0000-0000-0000170D0000}"/>
    <cellStyle name="Note 2 14 5 2" xfId="3352" xr:uid="{00000000-0005-0000-0000-0000180D0000}"/>
    <cellStyle name="Note 2 14 6" xfId="3353" xr:uid="{00000000-0005-0000-0000-0000190D0000}"/>
    <cellStyle name="Note 2 14 6 2" xfId="3354" xr:uid="{00000000-0005-0000-0000-00001A0D0000}"/>
    <cellStyle name="Note 2 14 7" xfId="3355" xr:uid="{00000000-0005-0000-0000-00001B0D0000}"/>
    <cellStyle name="Note 2 14 7 2" xfId="3356" xr:uid="{00000000-0005-0000-0000-00001C0D0000}"/>
    <cellStyle name="Note 2 14 8" xfId="3357" xr:uid="{00000000-0005-0000-0000-00001D0D0000}"/>
    <cellStyle name="Note 2 14 8 2" xfId="3358" xr:uid="{00000000-0005-0000-0000-00001E0D0000}"/>
    <cellStyle name="Note 2 14 9" xfId="3359" xr:uid="{00000000-0005-0000-0000-00001F0D0000}"/>
    <cellStyle name="Note 2 14 9 2" xfId="3360" xr:uid="{00000000-0005-0000-0000-0000200D0000}"/>
    <cellStyle name="Note 2 15" xfId="3361" xr:uid="{00000000-0005-0000-0000-0000210D0000}"/>
    <cellStyle name="Note 2 15 10" xfId="3362" xr:uid="{00000000-0005-0000-0000-0000220D0000}"/>
    <cellStyle name="Note 2 15 10 2" xfId="3363" xr:uid="{00000000-0005-0000-0000-0000230D0000}"/>
    <cellStyle name="Note 2 15 11" xfId="3364" xr:uid="{00000000-0005-0000-0000-0000240D0000}"/>
    <cellStyle name="Note 2 15 11 2" xfId="3365" xr:uid="{00000000-0005-0000-0000-0000250D0000}"/>
    <cellStyle name="Note 2 15 12" xfId="3366" xr:uid="{00000000-0005-0000-0000-0000260D0000}"/>
    <cellStyle name="Note 2 15 12 2" xfId="3367" xr:uid="{00000000-0005-0000-0000-0000270D0000}"/>
    <cellStyle name="Note 2 15 13" xfId="3368" xr:uid="{00000000-0005-0000-0000-0000280D0000}"/>
    <cellStyle name="Note 2 15 13 2" xfId="3369" xr:uid="{00000000-0005-0000-0000-0000290D0000}"/>
    <cellStyle name="Note 2 15 14" xfId="3370" xr:uid="{00000000-0005-0000-0000-00002A0D0000}"/>
    <cellStyle name="Note 2 15 14 2" xfId="3371" xr:uid="{00000000-0005-0000-0000-00002B0D0000}"/>
    <cellStyle name="Note 2 15 15" xfId="3372" xr:uid="{00000000-0005-0000-0000-00002C0D0000}"/>
    <cellStyle name="Note 2 15 15 2" xfId="3373" xr:uid="{00000000-0005-0000-0000-00002D0D0000}"/>
    <cellStyle name="Note 2 15 16" xfId="3374" xr:uid="{00000000-0005-0000-0000-00002E0D0000}"/>
    <cellStyle name="Note 2 15 16 2" xfId="3375" xr:uid="{00000000-0005-0000-0000-00002F0D0000}"/>
    <cellStyle name="Note 2 15 17" xfId="3376" xr:uid="{00000000-0005-0000-0000-0000300D0000}"/>
    <cellStyle name="Note 2 15 2" xfId="3377" xr:uid="{00000000-0005-0000-0000-0000310D0000}"/>
    <cellStyle name="Note 2 15 2 2" xfId="3378" xr:uid="{00000000-0005-0000-0000-0000320D0000}"/>
    <cellStyle name="Note 2 15 3" xfId="3379" xr:uid="{00000000-0005-0000-0000-0000330D0000}"/>
    <cellStyle name="Note 2 15 3 2" xfId="3380" xr:uid="{00000000-0005-0000-0000-0000340D0000}"/>
    <cellStyle name="Note 2 15 4" xfId="3381" xr:uid="{00000000-0005-0000-0000-0000350D0000}"/>
    <cellStyle name="Note 2 15 4 2" xfId="3382" xr:uid="{00000000-0005-0000-0000-0000360D0000}"/>
    <cellStyle name="Note 2 15 5" xfId="3383" xr:uid="{00000000-0005-0000-0000-0000370D0000}"/>
    <cellStyle name="Note 2 15 5 2" xfId="3384" xr:uid="{00000000-0005-0000-0000-0000380D0000}"/>
    <cellStyle name="Note 2 15 6" xfId="3385" xr:uid="{00000000-0005-0000-0000-0000390D0000}"/>
    <cellStyle name="Note 2 15 6 2" xfId="3386" xr:uid="{00000000-0005-0000-0000-00003A0D0000}"/>
    <cellStyle name="Note 2 15 7" xfId="3387" xr:uid="{00000000-0005-0000-0000-00003B0D0000}"/>
    <cellStyle name="Note 2 15 7 2" xfId="3388" xr:uid="{00000000-0005-0000-0000-00003C0D0000}"/>
    <cellStyle name="Note 2 15 8" xfId="3389" xr:uid="{00000000-0005-0000-0000-00003D0D0000}"/>
    <cellStyle name="Note 2 15 8 2" xfId="3390" xr:uid="{00000000-0005-0000-0000-00003E0D0000}"/>
    <cellStyle name="Note 2 15 9" xfId="3391" xr:uid="{00000000-0005-0000-0000-00003F0D0000}"/>
    <cellStyle name="Note 2 15 9 2" xfId="3392" xr:uid="{00000000-0005-0000-0000-0000400D0000}"/>
    <cellStyle name="Note 2 16" xfId="3393" xr:uid="{00000000-0005-0000-0000-0000410D0000}"/>
    <cellStyle name="Note 2 16 10" xfId="3394" xr:uid="{00000000-0005-0000-0000-0000420D0000}"/>
    <cellStyle name="Note 2 16 10 2" xfId="3395" xr:uid="{00000000-0005-0000-0000-0000430D0000}"/>
    <cellStyle name="Note 2 16 11" xfId="3396" xr:uid="{00000000-0005-0000-0000-0000440D0000}"/>
    <cellStyle name="Note 2 16 11 2" xfId="3397" xr:uid="{00000000-0005-0000-0000-0000450D0000}"/>
    <cellStyle name="Note 2 16 12" xfId="3398" xr:uid="{00000000-0005-0000-0000-0000460D0000}"/>
    <cellStyle name="Note 2 16 12 2" xfId="3399" xr:uid="{00000000-0005-0000-0000-0000470D0000}"/>
    <cellStyle name="Note 2 16 13" xfId="3400" xr:uid="{00000000-0005-0000-0000-0000480D0000}"/>
    <cellStyle name="Note 2 16 13 2" xfId="3401" xr:uid="{00000000-0005-0000-0000-0000490D0000}"/>
    <cellStyle name="Note 2 16 14" xfId="3402" xr:uid="{00000000-0005-0000-0000-00004A0D0000}"/>
    <cellStyle name="Note 2 16 14 2" xfId="3403" xr:uid="{00000000-0005-0000-0000-00004B0D0000}"/>
    <cellStyle name="Note 2 16 15" xfId="3404" xr:uid="{00000000-0005-0000-0000-00004C0D0000}"/>
    <cellStyle name="Note 2 16 15 2" xfId="3405" xr:uid="{00000000-0005-0000-0000-00004D0D0000}"/>
    <cellStyle name="Note 2 16 16" xfId="3406" xr:uid="{00000000-0005-0000-0000-00004E0D0000}"/>
    <cellStyle name="Note 2 16 16 2" xfId="3407" xr:uid="{00000000-0005-0000-0000-00004F0D0000}"/>
    <cellStyle name="Note 2 16 17" xfId="3408" xr:uid="{00000000-0005-0000-0000-0000500D0000}"/>
    <cellStyle name="Note 2 16 2" xfId="3409" xr:uid="{00000000-0005-0000-0000-0000510D0000}"/>
    <cellStyle name="Note 2 16 2 2" xfId="3410" xr:uid="{00000000-0005-0000-0000-0000520D0000}"/>
    <cellStyle name="Note 2 16 3" xfId="3411" xr:uid="{00000000-0005-0000-0000-0000530D0000}"/>
    <cellStyle name="Note 2 16 3 2" xfId="3412" xr:uid="{00000000-0005-0000-0000-0000540D0000}"/>
    <cellStyle name="Note 2 16 4" xfId="3413" xr:uid="{00000000-0005-0000-0000-0000550D0000}"/>
    <cellStyle name="Note 2 16 4 2" xfId="3414" xr:uid="{00000000-0005-0000-0000-0000560D0000}"/>
    <cellStyle name="Note 2 16 5" xfId="3415" xr:uid="{00000000-0005-0000-0000-0000570D0000}"/>
    <cellStyle name="Note 2 16 5 2" xfId="3416" xr:uid="{00000000-0005-0000-0000-0000580D0000}"/>
    <cellStyle name="Note 2 16 6" xfId="3417" xr:uid="{00000000-0005-0000-0000-0000590D0000}"/>
    <cellStyle name="Note 2 16 6 2" xfId="3418" xr:uid="{00000000-0005-0000-0000-00005A0D0000}"/>
    <cellStyle name="Note 2 16 7" xfId="3419" xr:uid="{00000000-0005-0000-0000-00005B0D0000}"/>
    <cellStyle name="Note 2 16 7 2" xfId="3420" xr:uid="{00000000-0005-0000-0000-00005C0D0000}"/>
    <cellStyle name="Note 2 16 8" xfId="3421" xr:uid="{00000000-0005-0000-0000-00005D0D0000}"/>
    <cellStyle name="Note 2 16 8 2" xfId="3422" xr:uid="{00000000-0005-0000-0000-00005E0D0000}"/>
    <cellStyle name="Note 2 16 9" xfId="3423" xr:uid="{00000000-0005-0000-0000-00005F0D0000}"/>
    <cellStyle name="Note 2 16 9 2" xfId="3424" xr:uid="{00000000-0005-0000-0000-0000600D0000}"/>
    <cellStyle name="Note 2 17" xfId="3425" xr:uid="{00000000-0005-0000-0000-0000610D0000}"/>
    <cellStyle name="Note 2 17 10" xfId="3426" xr:uid="{00000000-0005-0000-0000-0000620D0000}"/>
    <cellStyle name="Note 2 17 10 2" xfId="3427" xr:uid="{00000000-0005-0000-0000-0000630D0000}"/>
    <cellStyle name="Note 2 17 11" xfId="3428" xr:uid="{00000000-0005-0000-0000-0000640D0000}"/>
    <cellStyle name="Note 2 17 11 2" xfId="3429" xr:uid="{00000000-0005-0000-0000-0000650D0000}"/>
    <cellStyle name="Note 2 17 12" xfId="3430" xr:uid="{00000000-0005-0000-0000-0000660D0000}"/>
    <cellStyle name="Note 2 17 12 2" xfId="3431" xr:uid="{00000000-0005-0000-0000-0000670D0000}"/>
    <cellStyle name="Note 2 17 13" xfId="3432" xr:uid="{00000000-0005-0000-0000-0000680D0000}"/>
    <cellStyle name="Note 2 17 13 2" xfId="3433" xr:uid="{00000000-0005-0000-0000-0000690D0000}"/>
    <cellStyle name="Note 2 17 14" xfId="3434" xr:uid="{00000000-0005-0000-0000-00006A0D0000}"/>
    <cellStyle name="Note 2 17 14 2" xfId="3435" xr:uid="{00000000-0005-0000-0000-00006B0D0000}"/>
    <cellStyle name="Note 2 17 15" xfId="3436" xr:uid="{00000000-0005-0000-0000-00006C0D0000}"/>
    <cellStyle name="Note 2 17 15 2" xfId="3437" xr:uid="{00000000-0005-0000-0000-00006D0D0000}"/>
    <cellStyle name="Note 2 17 16" xfId="3438" xr:uid="{00000000-0005-0000-0000-00006E0D0000}"/>
    <cellStyle name="Note 2 17 16 2" xfId="3439" xr:uid="{00000000-0005-0000-0000-00006F0D0000}"/>
    <cellStyle name="Note 2 17 17" xfId="3440" xr:uid="{00000000-0005-0000-0000-0000700D0000}"/>
    <cellStyle name="Note 2 17 2" xfId="3441" xr:uid="{00000000-0005-0000-0000-0000710D0000}"/>
    <cellStyle name="Note 2 17 2 2" xfId="3442" xr:uid="{00000000-0005-0000-0000-0000720D0000}"/>
    <cellStyle name="Note 2 17 3" xfId="3443" xr:uid="{00000000-0005-0000-0000-0000730D0000}"/>
    <cellStyle name="Note 2 17 3 2" xfId="3444" xr:uid="{00000000-0005-0000-0000-0000740D0000}"/>
    <cellStyle name="Note 2 17 4" xfId="3445" xr:uid="{00000000-0005-0000-0000-0000750D0000}"/>
    <cellStyle name="Note 2 17 4 2" xfId="3446" xr:uid="{00000000-0005-0000-0000-0000760D0000}"/>
    <cellStyle name="Note 2 17 5" xfId="3447" xr:uid="{00000000-0005-0000-0000-0000770D0000}"/>
    <cellStyle name="Note 2 17 5 2" xfId="3448" xr:uid="{00000000-0005-0000-0000-0000780D0000}"/>
    <cellStyle name="Note 2 17 6" xfId="3449" xr:uid="{00000000-0005-0000-0000-0000790D0000}"/>
    <cellStyle name="Note 2 17 6 2" xfId="3450" xr:uid="{00000000-0005-0000-0000-00007A0D0000}"/>
    <cellStyle name="Note 2 17 7" xfId="3451" xr:uid="{00000000-0005-0000-0000-00007B0D0000}"/>
    <cellStyle name="Note 2 17 7 2" xfId="3452" xr:uid="{00000000-0005-0000-0000-00007C0D0000}"/>
    <cellStyle name="Note 2 17 8" xfId="3453" xr:uid="{00000000-0005-0000-0000-00007D0D0000}"/>
    <cellStyle name="Note 2 17 8 2" xfId="3454" xr:uid="{00000000-0005-0000-0000-00007E0D0000}"/>
    <cellStyle name="Note 2 17 9" xfId="3455" xr:uid="{00000000-0005-0000-0000-00007F0D0000}"/>
    <cellStyle name="Note 2 17 9 2" xfId="3456" xr:uid="{00000000-0005-0000-0000-0000800D0000}"/>
    <cellStyle name="Note 2 18" xfId="3457" xr:uid="{00000000-0005-0000-0000-0000810D0000}"/>
    <cellStyle name="Note 2 18 10" xfId="3458" xr:uid="{00000000-0005-0000-0000-0000820D0000}"/>
    <cellStyle name="Note 2 18 10 2" xfId="3459" xr:uid="{00000000-0005-0000-0000-0000830D0000}"/>
    <cellStyle name="Note 2 18 11" xfId="3460" xr:uid="{00000000-0005-0000-0000-0000840D0000}"/>
    <cellStyle name="Note 2 18 11 2" xfId="3461" xr:uid="{00000000-0005-0000-0000-0000850D0000}"/>
    <cellStyle name="Note 2 18 12" xfId="3462" xr:uid="{00000000-0005-0000-0000-0000860D0000}"/>
    <cellStyle name="Note 2 18 12 2" xfId="3463" xr:uid="{00000000-0005-0000-0000-0000870D0000}"/>
    <cellStyle name="Note 2 18 13" xfId="3464" xr:uid="{00000000-0005-0000-0000-0000880D0000}"/>
    <cellStyle name="Note 2 18 13 2" xfId="3465" xr:uid="{00000000-0005-0000-0000-0000890D0000}"/>
    <cellStyle name="Note 2 18 14" xfId="3466" xr:uid="{00000000-0005-0000-0000-00008A0D0000}"/>
    <cellStyle name="Note 2 18 14 2" xfId="3467" xr:uid="{00000000-0005-0000-0000-00008B0D0000}"/>
    <cellStyle name="Note 2 18 15" xfId="3468" xr:uid="{00000000-0005-0000-0000-00008C0D0000}"/>
    <cellStyle name="Note 2 18 15 2" xfId="3469" xr:uid="{00000000-0005-0000-0000-00008D0D0000}"/>
    <cellStyle name="Note 2 18 16" xfId="3470" xr:uid="{00000000-0005-0000-0000-00008E0D0000}"/>
    <cellStyle name="Note 2 18 16 2" xfId="3471" xr:uid="{00000000-0005-0000-0000-00008F0D0000}"/>
    <cellStyle name="Note 2 18 17" xfId="3472" xr:uid="{00000000-0005-0000-0000-0000900D0000}"/>
    <cellStyle name="Note 2 18 2" xfId="3473" xr:uid="{00000000-0005-0000-0000-0000910D0000}"/>
    <cellStyle name="Note 2 18 2 2" xfId="3474" xr:uid="{00000000-0005-0000-0000-0000920D0000}"/>
    <cellStyle name="Note 2 18 3" xfId="3475" xr:uid="{00000000-0005-0000-0000-0000930D0000}"/>
    <cellStyle name="Note 2 18 3 2" xfId="3476" xr:uid="{00000000-0005-0000-0000-0000940D0000}"/>
    <cellStyle name="Note 2 18 4" xfId="3477" xr:uid="{00000000-0005-0000-0000-0000950D0000}"/>
    <cellStyle name="Note 2 18 4 2" xfId="3478" xr:uid="{00000000-0005-0000-0000-0000960D0000}"/>
    <cellStyle name="Note 2 18 5" xfId="3479" xr:uid="{00000000-0005-0000-0000-0000970D0000}"/>
    <cellStyle name="Note 2 18 5 2" xfId="3480" xr:uid="{00000000-0005-0000-0000-0000980D0000}"/>
    <cellStyle name="Note 2 18 6" xfId="3481" xr:uid="{00000000-0005-0000-0000-0000990D0000}"/>
    <cellStyle name="Note 2 18 6 2" xfId="3482" xr:uid="{00000000-0005-0000-0000-00009A0D0000}"/>
    <cellStyle name="Note 2 18 7" xfId="3483" xr:uid="{00000000-0005-0000-0000-00009B0D0000}"/>
    <cellStyle name="Note 2 18 7 2" xfId="3484" xr:uid="{00000000-0005-0000-0000-00009C0D0000}"/>
    <cellStyle name="Note 2 18 8" xfId="3485" xr:uid="{00000000-0005-0000-0000-00009D0D0000}"/>
    <cellStyle name="Note 2 18 8 2" xfId="3486" xr:uid="{00000000-0005-0000-0000-00009E0D0000}"/>
    <cellStyle name="Note 2 18 9" xfId="3487" xr:uid="{00000000-0005-0000-0000-00009F0D0000}"/>
    <cellStyle name="Note 2 18 9 2" xfId="3488" xr:uid="{00000000-0005-0000-0000-0000A00D0000}"/>
    <cellStyle name="Note 2 19" xfId="3489" xr:uid="{00000000-0005-0000-0000-0000A10D0000}"/>
    <cellStyle name="Note 2 19 10" xfId="3490" xr:uid="{00000000-0005-0000-0000-0000A20D0000}"/>
    <cellStyle name="Note 2 19 10 2" xfId="3491" xr:uid="{00000000-0005-0000-0000-0000A30D0000}"/>
    <cellStyle name="Note 2 19 11" xfId="3492" xr:uid="{00000000-0005-0000-0000-0000A40D0000}"/>
    <cellStyle name="Note 2 19 11 2" xfId="3493" xr:uid="{00000000-0005-0000-0000-0000A50D0000}"/>
    <cellStyle name="Note 2 19 12" xfId="3494" xr:uid="{00000000-0005-0000-0000-0000A60D0000}"/>
    <cellStyle name="Note 2 19 12 2" xfId="3495" xr:uid="{00000000-0005-0000-0000-0000A70D0000}"/>
    <cellStyle name="Note 2 19 13" xfId="3496" xr:uid="{00000000-0005-0000-0000-0000A80D0000}"/>
    <cellStyle name="Note 2 19 13 2" xfId="3497" xr:uid="{00000000-0005-0000-0000-0000A90D0000}"/>
    <cellStyle name="Note 2 19 14" xfId="3498" xr:uid="{00000000-0005-0000-0000-0000AA0D0000}"/>
    <cellStyle name="Note 2 19 14 2" xfId="3499" xr:uid="{00000000-0005-0000-0000-0000AB0D0000}"/>
    <cellStyle name="Note 2 19 15" xfId="3500" xr:uid="{00000000-0005-0000-0000-0000AC0D0000}"/>
    <cellStyle name="Note 2 19 15 2" xfId="3501" xr:uid="{00000000-0005-0000-0000-0000AD0D0000}"/>
    <cellStyle name="Note 2 19 16" xfId="3502" xr:uid="{00000000-0005-0000-0000-0000AE0D0000}"/>
    <cellStyle name="Note 2 19 16 2" xfId="3503" xr:uid="{00000000-0005-0000-0000-0000AF0D0000}"/>
    <cellStyle name="Note 2 19 17" xfId="3504" xr:uid="{00000000-0005-0000-0000-0000B00D0000}"/>
    <cellStyle name="Note 2 19 2" xfId="3505" xr:uid="{00000000-0005-0000-0000-0000B10D0000}"/>
    <cellStyle name="Note 2 19 2 2" xfId="3506" xr:uid="{00000000-0005-0000-0000-0000B20D0000}"/>
    <cellStyle name="Note 2 19 3" xfId="3507" xr:uid="{00000000-0005-0000-0000-0000B30D0000}"/>
    <cellStyle name="Note 2 19 3 2" xfId="3508" xr:uid="{00000000-0005-0000-0000-0000B40D0000}"/>
    <cellStyle name="Note 2 19 4" xfId="3509" xr:uid="{00000000-0005-0000-0000-0000B50D0000}"/>
    <cellStyle name="Note 2 19 4 2" xfId="3510" xr:uid="{00000000-0005-0000-0000-0000B60D0000}"/>
    <cellStyle name="Note 2 19 5" xfId="3511" xr:uid="{00000000-0005-0000-0000-0000B70D0000}"/>
    <cellStyle name="Note 2 19 5 2" xfId="3512" xr:uid="{00000000-0005-0000-0000-0000B80D0000}"/>
    <cellStyle name="Note 2 19 6" xfId="3513" xr:uid="{00000000-0005-0000-0000-0000B90D0000}"/>
    <cellStyle name="Note 2 19 6 2" xfId="3514" xr:uid="{00000000-0005-0000-0000-0000BA0D0000}"/>
    <cellStyle name="Note 2 19 7" xfId="3515" xr:uid="{00000000-0005-0000-0000-0000BB0D0000}"/>
    <cellStyle name="Note 2 19 7 2" xfId="3516" xr:uid="{00000000-0005-0000-0000-0000BC0D0000}"/>
    <cellStyle name="Note 2 19 8" xfId="3517" xr:uid="{00000000-0005-0000-0000-0000BD0D0000}"/>
    <cellStyle name="Note 2 19 8 2" xfId="3518" xr:uid="{00000000-0005-0000-0000-0000BE0D0000}"/>
    <cellStyle name="Note 2 19 9" xfId="3519" xr:uid="{00000000-0005-0000-0000-0000BF0D0000}"/>
    <cellStyle name="Note 2 19 9 2" xfId="3520" xr:uid="{00000000-0005-0000-0000-0000C00D0000}"/>
    <cellStyle name="Note 2 2" xfId="3521" xr:uid="{00000000-0005-0000-0000-0000C10D0000}"/>
    <cellStyle name="Note 2 2 10" xfId="3522" xr:uid="{00000000-0005-0000-0000-0000C20D0000}"/>
    <cellStyle name="Note 2 2 10 2" xfId="3523" xr:uid="{00000000-0005-0000-0000-0000C30D0000}"/>
    <cellStyle name="Note 2 2 11" xfId="3524" xr:uid="{00000000-0005-0000-0000-0000C40D0000}"/>
    <cellStyle name="Note 2 2 11 2" xfId="3525" xr:uid="{00000000-0005-0000-0000-0000C50D0000}"/>
    <cellStyle name="Note 2 2 12" xfId="3526" xr:uid="{00000000-0005-0000-0000-0000C60D0000}"/>
    <cellStyle name="Note 2 2 12 2" xfId="3527" xr:uid="{00000000-0005-0000-0000-0000C70D0000}"/>
    <cellStyle name="Note 2 2 13" xfId="3528" xr:uid="{00000000-0005-0000-0000-0000C80D0000}"/>
    <cellStyle name="Note 2 2 13 2" xfId="3529" xr:uid="{00000000-0005-0000-0000-0000C90D0000}"/>
    <cellStyle name="Note 2 2 14" xfId="3530" xr:uid="{00000000-0005-0000-0000-0000CA0D0000}"/>
    <cellStyle name="Note 2 2 14 2" xfId="3531" xr:uid="{00000000-0005-0000-0000-0000CB0D0000}"/>
    <cellStyle name="Note 2 2 15" xfId="3532" xr:uid="{00000000-0005-0000-0000-0000CC0D0000}"/>
    <cellStyle name="Note 2 2 15 2" xfId="3533" xr:uid="{00000000-0005-0000-0000-0000CD0D0000}"/>
    <cellStyle name="Note 2 2 16" xfId="3534" xr:uid="{00000000-0005-0000-0000-0000CE0D0000}"/>
    <cellStyle name="Note 2 2 16 2" xfId="3535" xr:uid="{00000000-0005-0000-0000-0000CF0D0000}"/>
    <cellStyle name="Note 2 2 17" xfId="3536" xr:uid="{00000000-0005-0000-0000-0000D00D0000}"/>
    <cellStyle name="Note 2 2 18" xfId="3537" xr:uid="{00000000-0005-0000-0000-0000D10D0000}"/>
    <cellStyle name="Note 2 2 2" xfId="3538" xr:uid="{00000000-0005-0000-0000-0000D20D0000}"/>
    <cellStyle name="Note 2 2 2 2" xfId="3539" xr:uid="{00000000-0005-0000-0000-0000D30D0000}"/>
    <cellStyle name="Note 2 2 3" xfId="3540" xr:uid="{00000000-0005-0000-0000-0000D40D0000}"/>
    <cellStyle name="Note 2 2 3 2" xfId="3541" xr:uid="{00000000-0005-0000-0000-0000D50D0000}"/>
    <cellStyle name="Note 2 2 4" xfId="3542" xr:uid="{00000000-0005-0000-0000-0000D60D0000}"/>
    <cellStyle name="Note 2 2 4 2" xfId="3543" xr:uid="{00000000-0005-0000-0000-0000D70D0000}"/>
    <cellStyle name="Note 2 2 5" xfId="3544" xr:uid="{00000000-0005-0000-0000-0000D80D0000}"/>
    <cellStyle name="Note 2 2 5 2" xfId="3545" xr:uid="{00000000-0005-0000-0000-0000D90D0000}"/>
    <cellStyle name="Note 2 2 6" xfId="3546" xr:uid="{00000000-0005-0000-0000-0000DA0D0000}"/>
    <cellStyle name="Note 2 2 6 2" xfId="3547" xr:uid="{00000000-0005-0000-0000-0000DB0D0000}"/>
    <cellStyle name="Note 2 2 7" xfId="3548" xr:uid="{00000000-0005-0000-0000-0000DC0D0000}"/>
    <cellStyle name="Note 2 2 7 2" xfId="3549" xr:uid="{00000000-0005-0000-0000-0000DD0D0000}"/>
    <cellStyle name="Note 2 2 8" xfId="3550" xr:uid="{00000000-0005-0000-0000-0000DE0D0000}"/>
    <cellStyle name="Note 2 2 8 2" xfId="3551" xr:uid="{00000000-0005-0000-0000-0000DF0D0000}"/>
    <cellStyle name="Note 2 2 9" xfId="3552" xr:uid="{00000000-0005-0000-0000-0000E00D0000}"/>
    <cellStyle name="Note 2 2 9 2" xfId="3553" xr:uid="{00000000-0005-0000-0000-0000E10D0000}"/>
    <cellStyle name="Note 2 20" xfId="3554" xr:uid="{00000000-0005-0000-0000-0000E20D0000}"/>
    <cellStyle name="Note 2 20 10" xfId="3555" xr:uid="{00000000-0005-0000-0000-0000E30D0000}"/>
    <cellStyle name="Note 2 20 10 2" xfId="3556" xr:uid="{00000000-0005-0000-0000-0000E40D0000}"/>
    <cellStyle name="Note 2 20 11" xfId="3557" xr:uid="{00000000-0005-0000-0000-0000E50D0000}"/>
    <cellStyle name="Note 2 20 11 2" xfId="3558" xr:uid="{00000000-0005-0000-0000-0000E60D0000}"/>
    <cellStyle name="Note 2 20 12" xfId="3559" xr:uid="{00000000-0005-0000-0000-0000E70D0000}"/>
    <cellStyle name="Note 2 20 12 2" xfId="3560" xr:uid="{00000000-0005-0000-0000-0000E80D0000}"/>
    <cellStyle name="Note 2 20 13" xfId="3561" xr:uid="{00000000-0005-0000-0000-0000E90D0000}"/>
    <cellStyle name="Note 2 20 13 2" xfId="3562" xr:uid="{00000000-0005-0000-0000-0000EA0D0000}"/>
    <cellStyle name="Note 2 20 14" xfId="3563" xr:uid="{00000000-0005-0000-0000-0000EB0D0000}"/>
    <cellStyle name="Note 2 20 14 2" xfId="3564" xr:uid="{00000000-0005-0000-0000-0000EC0D0000}"/>
    <cellStyle name="Note 2 20 15" xfId="3565" xr:uid="{00000000-0005-0000-0000-0000ED0D0000}"/>
    <cellStyle name="Note 2 20 15 2" xfId="3566" xr:uid="{00000000-0005-0000-0000-0000EE0D0000}"/>
    <cellStyle name="Note 2 20 16" xfId="3567" xr:uid="{00000000-0005-0000-0000-0000EF0D0000}"/>
    <cellStyle name="Note 2 20 16 2" xfId="3568" xr:uid="{00000000-0005-0000-0000-0000F00D0000}"/>
    <cellStyle name="Note 2 20 17" xfId="3569" xr:uid="{00000000-0005-0000-0000-0000F10D0000}"/>
    <cellStyle name="Note 2 20 2" xfId="3570" xr:uid="{00000000-0005-0000-0000-0000F20D0000}"/>
    <cellStyle name="Note 2 20 2 2" xfId="3571" xr:uid="{00000000-0005-0000-0000-0000F30D0000}"/>
    <cellStyle name="Note 2 20 3" xfId="3572" xr:uid="{00000000-0005-0000-0000-0000F40D0000}"/>
    <cellStyle name="Note 2 20 3 2" xfId="3573" xr:uid="{00000000-0005-0000-0000-0000F50D0000}"/>
    <cellStyle name="Note 2 20 4" xfId="3574" xr:uid="{00000000-0005-0000-0000-0000F60D0000}"/>
    <cellStyle name="Note 2 20 4 2" xfId="3575" xr:uid="{00000000-0005-0000-0000-0000F70D0000}"/>
    <cellStyle name="Note 2 20 5" xfId="3576" xr:uid="{00000000-0005-0000-0000-0000F80D0000}"/>
    <cellStyle name="Note 2 20 5 2" xfId="3577" xr:uid="{00000000-0005-0000-0000-0000F90D0000}"/>
    <cellStyle name="Note 2 20 6" xfId="3578" xr:uid="{00000000-0005-0000-0000-0000FA0D0000}"/>
    <cellStyle name="Note 2 20 6 2" xfId="3579" xr:uid="{00000000-0005-0000-0000-0000FB0D0000}"/>
    <cellStyle name="Note 2 20 7" xfId="3580" xr:uid="{00000000-0005-0000-0000-0000FC0D0000}"/>
    <cellStyle name="Note 2 20 7 2" xfId="3581" xr:uid="{00000000-0005-0000-0000-0000FD0D0000}"/>
    <cellStyle name="Note 2 20 8" xfId="3582" xr:uid="{00000000-0005-0000-0000-0000FE0D0000}"/>
    <cellStyle name="Note 2 20 8 2" xfId="3583" xr:uid="{00000000-0005-0000-0000-0000FF0D0000}"/>
    <cellStyle name="Note 2 20 9" xfId="3584" xr:uid="{00000000-0005-0000-0000-0000000E0000}"/>
    <cellStyle name="Note 2 20 9 2" xfId="3585" xr:uid="{00000000-0005-0000-0000-0000010E0000}"/>
    <cellStyle name="Note 2 21" xfId="3586" xr:uid="{00000000-0005-0000-0000-0000020E0000}"/>
    <cellStyle name="Note 2 21 2" xfId="3587" xr:uid="{00000000-0005-0000-0000-0000030E0000}"/>
    <cellStyle name="Note 2 22" xfId="3588" xr:uid="{00000000-0005-0000-0000-0000040E0000}"/>
    <cellStyle name="Note 2 22 2" xfId="3589" xr:uid="{00000000-0005-0000-0000-0000050E0000}"/>
    <cellStyle name="Note 2 23" xfId="3590" xr:uid="{00000000-0005-0000-0000-0000060E0000}"/>
    <cellStyle name="Note 2 23 2" xfId="3591" xr:uid="{00000000-0005-0000-0000-0000070E0000}"/>
    <cellStyle name="Note 2 24" xfId="3592" xr:uid="{00000000-0005-0000-0000-0000080E0000}"/>
    <cellStyle name="Note 2 24 2" xfId="3593" xr:uid="{00000000-0005-0000-0000-0000090E0000}"/>
    <cellStyle name="Note 2 25" xfId="3594" xr:uid="{00000000-0005-0000-0000-00000A0E0000}"/>
    <cellStyle name="Note 2 25 2" xfId="3595" xr:uid="{00000000-0005-0000-0000-00000B0E0000}"/>
    <cellStyle name="Note 2 26" xfId="3596" xr:uid="{00000000-0005-0000-0000-00000C0E0000}"/>
    <cellStyle name="Note 2 26 2" xfId="3597" xr:uid="{00000000-0005-0000-0000-00000D0E0000}"/>
    <cellStyle name="Note 2 27" xfId="3598" xr:uid="{00000000-0005-0000-0000-00000E0E0000}"/>
    <cellStyle name="Note 2 27 2" xfId="3599" xr:uid="{00000000-0005-0000-0000-00000F0E0000}"/>
    <cellStyle name="Note 2 28" xfId="3600" xr:uid="{00000000-0005-0000-0000-0000100E0000}"/>
    <cellStyle name="Note 2 28 2" xfId="3601" xr:uid="{00000000-0005-0000-0000-0000110E0000}"/>
    <cellStyle name="Note 2 29" xfId="3602" xr:uid="{00000000-0005-0000-0000-0000120E0000}"/>
    <cellStyle name="Note 2 29 2" xfId="3603" xr:uid="{00000000-0005-0000-0000-0000130E0000}"/>
    <cellStyle name="Note 2 3" xfId="3604" xr:uid="{00000000-0005-0000-0000-0000140E0000}"/>
    <cellStyle name="Note 2 3 10" xfId="3605" xr:uid="{00000000-0005-0000-0000-0000150E0000}"/>
    <cellStyle name="Note 2 3 10 2" xfId="3606" xr:uid="{00000000-0005-0000-0000-0000160E0000}"/>
    <cellStyle name="Note 2 3 11" xfId="3607" xr:uid="{00000000-0005-0000-0000-0000170E0000}"/>
    <cellStyle name="Note 2 3 11 2" xfId="3608" xr:uid="{00000000-0005-0000-0000-0000180E0000}"/>
    <cellStyle name="Note 2 3 12" xfId="3609" xr:uid="{00000000-0005-0000-0000-0000190E0000}"/>
    <cellStyle name="Note 2 3 12 2" xfId="3610" xr:uid="{00000000-0005-0000-0000-00001A0E0000}"/>
    <cellStyle name="Note 2 3 13" xfId="3611" xr:uid="{00000000-0005-0000-0000-00001B0E0000}"/>
    <cellStyle name="Note 2 3 13 2" xfId="3612" xr:uid="{00000000-0005-0000-0000-00001C0E0000}"/>
    <cellStyle name="Note 2 3 14" xfId="3613" xr:uid="{00000000-0005-0000-0000-00001D0E0000}"/>
    <cellStyle name="Note 2 3 14 2" xfId="3614" xr:uid="{00000000-0005-0000-0000-00001E0E0000}"/>
    <cellStyle name="Note 2 3 15" xfId="3615" xr:uid="{00000000-0005-0000-0000-00001F0E0000}"/>
    <cellStyle name="Note 2 3 15 2" xfId="3616" xr:uid="{00000000-0005-0000-0000-0000200E0000}"/>
    <cellStyle name="Note 2 3 16" xfId="3617" xr:uid="{00000000-0005-0000-0000-0000210E0000}"/>
    <cellStyle name="Note 2 3 16 2" xfId="3618" xr:uid="{00000000-0005-0000-0000-0000220E0000}"/>
    <cellStyle name="Note 2 3 17" xfId="3619" xr:uid="{00000000-0005-0000-0000-0000230E0000}"/>
    <cellStyle name="Note 2 3 18" xfId="3620" xr:uid="{00000000-0005-0000-0000-0000240E0000}"/>
    <cellStyle name="Note 2 3 2" xfId="3621" xr:uid="{00000000-0005-0000-0000-0000250E0000}"/>
    <cellStyle name="Note 2 3 2 2" xfId="3622" xr:uid="{00000000-0005-0000-0000-0000260E0000}"/>
    <cellStyle name="Note 2 3 3" xfId="3623" xr:uid="{00000000-0005-0000-0000-0000270E0000}"/>
    <cellStyle name="Note 2 3 3 2" xfId="3624" xr:uid="{00000000-0005-0000-0000-0000280E0000}"/>
    <cellStyle name="Note 2 3 4" xfId="3625" xr:uid="{00000000-0005-0000-0000-0000290E0000}"/>
    <cellStyle name="Note 2 3 4 2" xfId="3626" xr:uid="{00000000-0005-0000-0000-00002A0E0000}"/>
    <cellStyle name="Note 2 3 5" xfId="3627" xr:uid="{00000000-0005-0000-0000-00002B0E0000}"/>
    <cellStyle name="Note 2 3 5 2" xfId="3628" xr:uid="{00000000-0005-0000-0000-00002C0E0000}"/>
    <cellStyle name="Note 2 3 6" xfId="3629" xr:uid="{00000000-0005-0000-0000-00002D0E0000}"/>
    <cellStyle name="Note 2 3 6 2" xfId="3630" xr:uid="{00000000-0005-0000-0000-00002E0E0000}"/>
    <cellStyle name="Note 2 3 7" xfId="3631" xr:uid="{00000000-0005-0000-0000-00002F0E0000}"/>
    <cellStyle name="Note 2 3 7 2" xfId="3632" xr:uid="{00000000-0005-0000-0000-0000300E0000}"/>
    <cellStyle name="Note 2 3 8" xfId="3633" xr:uid="{00000000-0005-0000-0000-0000310E0000}"/>
    <cellStyle name="Note 2 3 8 2" xfId="3634" xr:uid="{00000000-0005-0000-0000-0000320E0000}"/>
    <cellStyle name="Note 2 3 9" xfId="3635" xr:uid="{00000000-0005-0000-0000-0000330E0000}"/>
    <cellStyle name="Note 2 3 9 2" xfId="3636" xr:uid="{00000000-0005-0000-0000-0000340E0000}"/>
    <cellStyle name="Note 2 30" xfId="3637" xr:uid="{00000000-0005-0000-0000-0000350E0000}"/>
    <cellStyle name="Note 2 30 2" xfId="3638" xr:uid="{00000000-0005-0000-0000-0000360E0000}"/>
    <cellStyle name="Note 2 31" xfId="3639" xr:uid="{00000000-0005-0000-0000-0000370E0000}"/>
    <cellStyle name="Note 2 31 2" xfId="3640" xr:uid="{00000000-0005-0000-0000-0000380E0000}"/>
    <cellStyle name="Note 2 32" xfId="3641" xr:uid="{00000000-0005-0000-0000-0000390E0000}"/>
    <cellStyle name="Note 2 32 2" xfId="3642" xr:uid="{00000000-0005-0000-0000-00003A0E0000}"/>
    <cellStyle name="Note 2 33" xfId="3643" xr:uid="{00000000-0005-0000-0000-00003B0E0000}"/>
    <cellStyle name="Note 2 33 2" xfId="3644" xr:uid="{00000000-0005-0000-0000-00003C0E0000}"/>
    <cellStyle name="Note 2 34" xfId="3645" xr:uid="{00000000-0005-0000-0000-00003D0E0000}"/>
    <cellStyle name="Note 2 34 2" xfId="3646" xr:uid="{00000000-0005-0000-0000-00003E0E0000}"/>
    <cellStyle name="Note 2 35" xfId="3647" xr:uid="{00000000-0005-0000-0000-00003F0E0000}"/>
    <cellStyle name="Note 2 35 2" xfId="3648" xr:uid="{00000000-0005-0000-0000-0000400E0000}"/>
    <cellStyle name="Note 2 36" xfId="3649" xr:uid="{00000000-0005-0000-0000-0000410E0000}"/>
    <cellStyle name="Note 2 37" xfId="3650" xr:uid="{00000000-0005-0000-0000-0000420E0000}"/>
    <cellStyle name="Note 2 4" xfId="3651" xr:uid="{00000000-0005-0000-0000-0000430E0000}"/>
    <cellStyle name="Note 2 4 10" xfId="3652" xr:uid="{00000000-0005-0000-0000-0000440E0000}"/>
    <cellStyle name="Note 2 4 10 2" xfId="3653" xr:uid="{00000000-0005-0000-0000-0000450E0000}"/>
    <cellStyle name="Note 2 4 11" xfId="3654" xr:uid="{00000000-0005-0000-0000-0000460E0000}"/>
    <cellStyle name="Note 2 4 11 2" xfId="3655" xr:uid="{00000000-0005-0000-0000-0000470E0000}"/>
    <cellStyle name="Note 2 4 12" xfId="3656" xr:uid="{00000000-0005-0000-0000-0000480E0000}"/>
    <cellStyle name="Note 2 4 12 2" xfId="3657" xr:uid="{00000000-0005-0000-0000-0000490E0000}"/>
    <cellStyle name="Note 2 4 13" xfId="3658" xr:uid="{00000000-0005-0000-0000-00004A0E0000}"/>
    <cellStyle name="Note 2 4 13 2" xfId="3659" xr:uid="{00000000-0005-0000-0000-00004B0E0000}"/>
    <cellStyle name="Note 2 4 14" xfId="3660" xr:uid="{00000000-0005-0000-0000-00004C0E0000}"/>
    <cellStyle name="Note 2 4 14 2" xfId="3661" xr:uid="{00000000-0005-0000-0000-00004D0E0000}"/>
    <cellStyle name="Note 2 4 15" xfId="3662" xr:uid="{00000000-0005-0000-0000-00004E0E0000}"/>
    <cellStyle name="Note 2 4 15 2" xfId="3663" xr:uid="{00000000-0005-0000-0000-00004F0E0000}"/>
    <cellStyle name="Note 2 4 16" xfId="3664" xr:uid="{00000000-0005-0000-0000-0000500E0000}"/>
    <cellStyle name="Note 2 4 16 2" xfId="3665" xr:uid="{00000000-0005-0000-0000-0000510E0000}"/>
    <cellStyle name="Note 2 4 17" xfId="3666" xr:uid="{00000000-0005-0000-0000-0000520E0000}"/>
    <cellStyle name="Note 2 4 18" xfId="3667" xr:uid="{00000000-0005-0000-0000-0000530E0000}"/>
    <cellStyle name="Note 2 4 2" xfId="3668" xr:uid="{00000000-0005-0000-0000-0000540E0000}"/>
    <cellStyle name="Note 2 4 2 2" xfId="3669" xr:uid="{00000000-0005-0000-0000-0000550E0000}"/>
    <cellStyle name="Note 2 4 3" xfId="3670" xr:uid="{00000000-0005-0000-0000-0000560E0000}"/>
    <cellStyle name="Note 2 4 3 2" xfId="3671" xr:uid="{00000000-0005-0000-0000-0000570E0000}"/>
    <cellStyle name="Note 2 4 4" xfId="3672" xr:uid="{00000000-0005-0000-0000-0000580E0000}"/>
    <cellStyle name="Note 2 4 4 2" xfId="3673" xr:uid="{00000000-0005-0000-0000-0000590E0000}"/>
    <cellStyle name="Note 2 4 5" xfId="3674" xr:uid="{00000000-0005-0000-0000-00005A0E0000}"/>
    <cellStyle name="Note 2 4 5 2" xfId="3675" xr:uid="{00000000-0005-0000-0000-00005B0E0000}"/>
    <cellStyle name="Note 2 4 6" xfId="3676" xr:uid="{00000000-0005-0000-0000-00005C0E0000}"/>
    <cellStyle name="Note 2 4 6 2" xfId="3677" xr:uid="{00000000-0005-0000-0000-00005D0E0000}"/>
    <cellStyle name="Note 2 4 7" xfId="3678" xr:uid="{00000000-0005-0000-0000-00005E0E0000}"/>
    <cellStyle name="Note 2 4 7 2" xfId="3679" xr:uid="{00000000-0005-0000-0000-00005F0E0000}"/>
    <cellStyle name="Note 2 4 8" xfId="3680" xr:uid="{00000000-0005-0000-0000-0000600E0000}"/>
    <cellStyle name="Note 2 4 8 2" xfId="3681" xr:uid="{00000000-0005-0000-0000-0000610E0000}"/>
    <cellStyle name="Note 2 4 9" xfId="3682" xr:uid="{00000000-0005-0000-0000-0000620E0000}"/>
    <cellStyle name="Note 2 4 9 2" xfId="3683" xr:uid="{00000000-0005-0000-0000-0000630E0000}"/>
    <cellStyle name="Note 2 5" xfId="3684" xr:uid="{00000000-0005-0000-0000-0000640E0000}"/>
    <cellStyle name="Note 2 5 10" xfId="3685" xr:uid="{00000000-0005-0000-0000-0000650E0000}"/>
    <cellStyle name="Note 2 5 10 2" xfId="3686" xr:uid="{00000000-0005-0000-0000-0000660E0000}"/>
    <cellStyle name="Note 2 5 11" xfId="3687" xr:uid="{00000000-0005-0000-0000-0000670E0000}"/>
    <cellStyle name="Note 2 5 11 2" xfId="3688" xr:uid="{00000000-0005-0000-0000-0000680E0000}"/>
    <cellStyle name="Note 2 5 12" xfId="3689" xr:uid="{00000000-0005-0000-0000-0000690E0000}"/>
    <cellStyle name="Note 2 5 12 2" xfId="3690" xr:uid="{00000000-0005-0000-0000-00006A0E0000}"/>
    <cellStyle name="Note 2 5 13" xfId="3691" xr:uid="{00000000-0005-0000-0000-00006B0E0000}"/>
    <cellStyle name="Note 2 5 13 2" xfId="3692" xr:uid="{00000000-0005-0000-0000-00006C0E0000}"/>
    <cellStyle name="Note 2 5 14" xfId="3693" xr:uid="{00000000-0005-0000-0000-00006D0E0000}"/>
    <cellStyle name="Note 2 5 14 2" xfId="3694" xr:uid="{00000000-0005-0000-0000-00006E0E0000}"/>
    <cellStyle name="Note 2 5 15" xfId="3695" xr:uid="{00000000-0005-0000-0000-00006F0E0000}"/>
    <cellStyle name="Note 2 5 15 2" xfId="3696" xr:uid="{00000000-0005-0000-0000-0000700E0000}"/>
    <cellStyle name="Note 2 5 16" xfId="3697" xr:uid="{00000000-0005-0000-0000-0000710E0000}"/>
    <cellStyle name="Note 2 5 16 2" xfId="3698" xr:uid="{00000000-0005-0000-0000-0000720E0000}"/>
    <cellStyle name="Note 2 5 17" xfId="3699" xr:uid="{00000000-0005-0000-0000-0000730E0000}"/>
    <cellStyle name="Note 2 5 18" xfId="3700" xr:uid="{00000000-0005-0000-0000-0000740E0000}"/>
    <cellStyle name="Note 2 5 2" xfId="3701" xr:uid="{00000000-0005-0000-0000-0000750E0000}"/>
    <cellStyle name="Note 2 5 2 2" xfId="3702" xr:uid="{00000000-0005-0000-0000-0000760E0000}"/>
    <cellStyle name="Note 2 5 3" xfId="3703" xr:uid="{00000000-0005-0000-0000-0000770E0000}"/>
    <cellStyle name="Note 2 5 3 2" xfId="3704" xr:uid="{00000000-0005-0000-0000-0000780E0000}"/>
    <cellStyle name="Note 2 5 4" xfId="3705" xr:uid="{00000000-0005-0000-0000-0000790E0000}"/>
    <cellStyle name="Note 2 5 4 2" xfId="3706" xr:uid="{00000000-0005-0000-0000-00007A0E0000}"/>
    <cellStyle name="Note 2 5 5" xfId="3707" xr:uid="{00000000-0005-0000-0000-00007B0E0000}"/>
    <cellStyle name="Note 2 5 5 2" xfId="3708" xr:uid="{00000000-0005-0000-0000-00007C0E0000}"/>
    <cellStyle name="Note 2 5 6" xfId="3709" xr:uid="{00000000-0005-0000-0000-00007D0E0000}"/>
    <cellStyle name="Note 2 5 6 2" xfId="3710" xr:uid="{00000000-0005-0000-0000-00007E0E0000}"/>
    <cellStyle name="Note 2 5 7" xfId="3711" xr:uid="{00000000-0005-0000-0000-00007F0E0000}"/>
    <cellStyle name="Note 2 5 7 2" xfId="3712" xr:uid="{00000000-0005-0000-0000-0000800E0000}"/>
    <cellStyle name="Note 2 5 8" xfId="3713" xr:uid="{00000000-0005-0000-0000-0000810E0000}"/>
    <cellStyle name="Note 2 5 8 2" xfId="3714" xr:uid="{00000000-0005-0000-0000-0000820E0000}"/>
    <cellStyle name="Note 2 5 9" xfId="3715" xr:uid="{00000000-0005-0000-0000-0000830E0000}"/>
    <cellStyle name="Note 2 5 9 2" xfId="3716" xr:uid="{00000000-0005-0000-0000-0000840E0000}"/>
    <cellStyle name="Note 2 6" xfId="3717" xr:uid="{00000000-0005-0000-0000-0000850E0000}"/>
    <cellStyle name="Note 2 6 10" xfId="3718" xr:uid="{00000000-0005-0000-0000-0000860E0000}"/>
    <cellStyle name="Note 2 6 10 2" xfId="3719" xr:uid="{00000000-0005-0000-0000-0000870E0000}"/>
    <cellStyle name="Note 2 6 11" xfId="3720" xr:uid="{00000000-0005-0000-0000-0000880E0000}"/>
    <cellStyle name="Note 2 6 11 2" xfId="3721" xr:uid="{00000000-0005-0000-0000-0000890E0000}"/>
    <cellStyle name="Note 2 6 12" xfId="3722" xr:uid="{00000000-0005-0000-0000-00008A0E0000}"/>
    <cellStyle name="Note 2 6 12 2" xfId="3723" xr:uid="{00000000-0005-0000-0000-00008B0E0000}"/>
    <cellStyle name="Note 2 6 13" xfId="3724" xr:uid="{00000000-0005-0000-0000-00008C0E0000}"/>
    <cellStyle name="Note 2 6 13 2" xfId="3725" xr:uid="{00000000-0005-0000-0000-00008D0E0000}"/>
    <cellStyle name="Note 2 6 14" xfId="3726" xr:uid="{00000000-0005-0000-0000-00008E0E0000}"/>
    <cellStyle name="Note 2 6 14 2" xfId="3727" xr:uid="{00000000-0005-0000-0000-00008F0E0000}"/>
    <cellStyle name="Note 2 6 15" xfId="3728" xr:uid="{00000000-0005-0000-0000-0000900E0000}"/>
    <cellStyle name="Note 2 6 15 2" xfId="3729" xr:uid="{00000000-0005-0000-0000-0000910E0000}"/>
    <cellStyle name="Note 2 6 16" xfId="3730" xr:uid="{00000000-0005-0000-0000-0000920E0000}"/>
    <cellStyle name="Note 2 6 16 2" xfId="3731" xr:uid="{00000000-0005-0000-0000-0000930E0000}"/>
    <cellStyle name="Note 2 6 17" xfId="3732" xr:uid="{00000000-0005-0000-0000-0000940E0000}"/>
    <cellStyle name="Note 2 6 18" xfId="3733" xr:uid="{00000000-0005-0000-0000-0000950E0000}"/>
    <cellStyle name="Note 2 6 2" xfId="3734" xr:uid="{00000000-0005-0000-0000-0000960E0000}"/>
    <cellStyle name="Note 2 6 2 2" xfId="3735" xr:uid="{00000000-0005-0000-0000-0000970E0000}"/>
    <cellStyle name="Note 2 6 3" xfId="3736" xr:uid="{00000000-0005-0000-0000-0000980E0000}"/>
    <cellStyle name="Note 2 6 3 2" xfId="3737" xr:uid="{00000000-0005-0000-0000-0000990E0000}"/>
    <cellStyle name="Note 2 6 4" xfId="3738" xr:uid="{00000000-0005-0000-0000-00009A0E0000}"/>
    <cellStyle name="Note 2 6 4 2" xfId="3739" xr:uid="{00000000-0005-0000-0000-00009B0E0000}"/>
    <cellStyle name="Note 2 6 5" xfId="3740" xr:uid="{00000000-0005-0000-0000-00009C0E0000}"/>
    <cellStyle name="Note 2 6 5 2" xfId="3741" xr:uid="{00000000-0005-0000-0000-00009D0E0000}"/>
    <cellStyle name="Note 2 6 6" xfId="3742" xr:uid="{00000000-0005-0000-0000-00009E0E0000}"/>
    <cellStyle name="Note 2 6 6 2" xfId="3743" xr:uid="{00000000-0005-0000-0000-00009F0E0000}"/>
    <cellStyle name="Note 2 6 7" xfId="3744" xr:uid="{00000000-0005-0000-0000-0000A00E0000}"/>
    <cellStyle name="Note 2 6 7 2" xfId="3745" xr:uid="{00000000-0005-0000-0000-0000A10E0000}"/>
    <cellStyle name="Note 2 6 8" xfId="3746" xr:uid="{00000000-0005-0000-0000-0000A20E0000}"/>
    <cellStyle name="Note 2 6 8 2" xfId="3747" xr:uid="{00000000-0005-0000-0000-0000A30E0000}"/>
    <cellStyle name="Note 2 6 9" xfId="3748" xr:uid="{00000000-0005-0000-0000-0000A40E0000}"/>
    <cellStyle name="Note 2 6 9 2" xfId="3749" xr:uid="{00000000-0005-0000-0000-0000A50E0000}"/>
    <cellStyle name="Note 2 7" xfId="3750" xr:uid="{00000000-0005-0000-0000-0000A60E0000}"/>
    <cellStyle name="Note 2 7 10" xfId="3751" xr:uid="{00000000-0005-0000-0000-0000A70E0000}"/>
    <cellStyle name="Note 2 7 10 2" xfId="3752" xr:uid="{00000000-0005-0000-0000-0000A80E0000}"/>
    <cellStyle name="Note 2 7 11" xfId="3753" xr:uid="{00000000-0005-0000-0000-0000A90E0000}"/>
    <cellStyle name="Note 2 7 11 2" xfId="3754" xr:uid="{00000000-0005-0000-0000-0000AA0E0000}"/>
    <cellStyle name="Note 2 7 12" xfId="3755" xr:uid="{00000000-0005-0000-0000-0000AB0E0000}"/>
    <cellStyle name="Note 2 7 12 2" xfId="3756" xr:uid="{00000000-0005-0000-0000-0000AC0E0000}"/>
    <cellStyle name="Note 2 7 13" xfId="3757" xr:uid="{00000000-0005-0000-0000-0000AD0E0000}"/>
    <cellStyle name="Note 2 7 13 2" xfId="3758" xr:uid="{00000000-0005-0000-0000-0000AE0E0000}"/>
    <cellStyle name="Note 2 7 14" xfId="3759" xr:uid="{00000000-0005-0000-0000-0000AF0E0000}"/>
    <cellStyle name="Note 2 7 14 2" xfId="3760" xr:uid="{00000000-0005-0000-0000-0000B00E0000}"/>
    <cellStyle name="Note 2 7 15" xfId="3761" xr:uid="{00000000-0005-0000-0000-0000B10E0000}"/>
    <cellStyle name="Note 2 7 15 2" xfId="3762" xr:uid="{00000000-0005-0000-0000-0000B20E0000}"/>
    <cellStyle name="Note 2 7 16" xfId="3763" xr:uid="{00000000-0005-0000-0000-0000B30E0000}"/>
    <cellStyle name="Note 2 7 16 2" xfId="3764" xr:uid="{00000000-0005-0000-0000-0000B40E0000}"/>
    <cellStyle name="Note 2 7 17" xfId="3765" xr:uid="{00000000-0005-0000-0000-0000B50E0000}"/>
    <cellStyle name="Note 2 7 18" xfId="3766" xr:uid="{00000000-0005-0000-0000-0000B60E0000}"/>
    <cellStyle name="Note 2 7 2" xfId="3767" xr:uid="{00000000-0005-0000-0000-0000B70E0000}"/>
    <cellStyle name="Note 2 7 2 2" xfId="3768" xr:uid="{00000000-0005-0000-0000-0000B80E0000}"/>
    <cellStyle name="Note 2 7 3" xfId="3769" xr:uid="{00000000-0005-0000-0000-0000B90E0000}"/>
    <cellStyle name="Note 2 7 3 2" xfId="3770" xr:uid="{00000000-0005-0000-0000-0000BA0E0000}"/>
    <cellStyle name="Note 2 7 4" xfId="3771" xr:uid="{00000000-0005-0000-0000-0000BB0E0000}"/>
    <cellStyle name="Note 2 7 4 2" xfId="3772" xr:uid="{00000000-0005-0000-0000-0000BC0E0000}"/>
    <cellStyle name="Note 2 7 5" xfId="3773" xr:uid="{00000000-0005-0000-0000-0000BD0E0000}"/>
    <cellStyle name="Note 2 7 5 2" xfId="3774" xr:uid="{00000000-0005-0000-0000-0000BE0E0000}"/>
    <cellStyle name="Note 2 7 6" xfId="3775" xr:uid="{00000000-0005-0000-0000-0000BF0E0000}"/>
    <cellStyle name="Note 2 7 6 2" xfId="3776" xr:uid="{00000000-0005-0000-0000-0000C00E0000}"/>
    <cellStyle name="Note 2 7 7" xfId="3777" xr:uid="{00000000-0005-0000-0000-0000C10E0000}"/>
    <cellStyle name="Note 2 7 7 2" xfId="3778" xr:uid="{00000000-0005-0000-0000-0000C20E0000}"/>
    <cellStyle name="Note 2 7 8" xfId="3779" xr:uid="{00000000-0005-0000-0000-0000C30E0000}"/>
    <cellStyle name="Note 2 7 8 2" xfId="3780" xr:uid="{00000000-0005-0000-0000-0000C40E0000}"/>
    <cellStyle name="Note 2 7 9" xfId="3781" xr:uid="{00000000-0005-0000-0000-0000C50E0000}"/>
    <cellStyle name="Note 2 7 9 2" xfId="3782" xr:uid="{00000000-0005-0000-0000-0000C60E0000}"/>
    <cellStyle name="Note 2 8" xfId="3783" xr:uid="{00000000-0005-0000-0000-0000C70E0000}"/>
    <cellStyle name="Note 2 8 10" xfId="3784" xr:uid="{00000000-0005-0000-0000-0000C80E0000}"/>
    <cellStyle name="Note 2 8 10 2" xfId="3785" xr:uid="{00000000-0005-0000-0000-0000C90E0000}"/>
    <cellStyle name="Note 2 8 11" xfId="3786" xr:uid="{00000000-0005-0000-0000-0000CA0E0000}"/>
    <cellStyle name="Note 2 8 11 2" xfId="3787" xr:uid="{00000000-0005-0000-0000-0000CB0E0000}"/>
    <cellStyle name="Note 2 8 12" xfId="3788" xr:uid="{00000000-0005-0000-0000-0000CC0E0000}"/>
    <cellStyle name="Note 2 8 12 2" xfId="3789" xr:uid="{00000000-0005-0000-0000-0000CD0E0000}"/>
    <cellStyle name="Note 2 8 13" xfId="3790" xr:uid="{00000000-0005-0000-0000-0000CE0E0000}"/>
    <cellStyle name="Note 2 8 13 2" xfId="3791" xr:uid="{00000000-0005-0000-0000-0000CF0E0000}"/>
    <cellStyle name="Note 2 8 14" xfId="3792" xr:uid="{00000000-0005-0000-0000-0000D00E0000}"/>
    <cellStyle name="Note 2 8 14 2" xfId="3793" xr:uid="{00000000-0005-0000-0000-0000D10E0000}"/>
    <cellStyle name="Note 2 8 15" xfId="3794" xr:uid="{00000000-0005-0000-0000-0000D20E0000}"/>
    <cellStyle name="Note 2 8 15 2" xfId="3795" xr:uid="{00000000-0005-0000-0000-0000D30E0000}"/>
    <cellStyle name="Note 2 8 16" xfId="3796" xr:uid="{00000000-0005-0000-0000-0000D40E0000}"/>
    <cellStyle name="Note 2 8 16 2" xfId="3797" xr:uid="{00000000-0005-0000-0000-0000D50E0000}"/>
    <cellStyle name="Note 2 8 17" xfId="3798" xr:uid="{00000000-0005-0000-0000-0000D60E0000}"/>
    <cellStyle name="Note 2 8 2" xfId="3799" xr:uid="{00000000-0005-0000-0000-0000D70E0000}"/>
    <cellStyle name="Note 2 8 2 2" xfId="3800" xr:uid="{00000000-0005-0000-0000-0000D80E0000}"/>
    <cellStyle name="Note 2 8 3" xfId="3801" xr:uid="{00000000-0005-0000-0000-0000D90E0000}"/>
    <cellStyle name="Note 2 8 3 2" xfId="3802" xr:uid="{00000000-0005-0000-0000-0000DA0E0000}"/>
    <cellStyle name="Note 2 8 4" xfId="3803" xr:uid="{00000000-0005-0000-0000-0000DB0E0000}"/>
    <cellStyle name="Note 2 8 4 2" xfId="3804" xr:uid="{00000000-0005-0000-0000-0000DC0E0000}"/>
    <cellStyle name="Note 2 8 5" xfId="3805" xr:uid="{00000000-0005-0000-0000-0000DD0E0000}"/>
    <cellStyle name="Note 2 8 5 2" xfId="3806" xr:uid="{00000000-0005-0000-0000-0000DE0E0000}"/>
    <cellStyle name="Note 2 8 6" xfId="3807" xr:uid="{00000000-0005-0000-0000-0000DF0E0000}"/>
    <cellStyle name="Note 2 8 6 2" xfId="3808" xr:uid="{00000000-0005-0000-0000-0000E00E0000}"/>
    <cellStyle name="Note 2 8 7" xfId="3809" xr:uid="{00000000-0005-0000-0000-0000E10E0000}"/>
    <cellStyle name="Note 2 8 7 2" xfId="3810" xr:uid="{00000000-0005-0000-0000-0000E20E0000}"/>
    <cellStyle name="Note 2 8 8" xfId="3811" xr:uid="{00000000-0005-0000-0000-0000E30E0000}"/>
    <cellStyle name="Note 2 8 8 2" xfId="3812" xr:uid="{00000000-0005-0000-0000-0000E40E0000}"/>
    <cellStyle name="Note 2 8 9" xfId="3813" xr:uid="{00000000-0005-0000-0000-0000E50E0000}"/>
    <cellStyle name="Note 2 8 9 2" xfId="3814" xr:uid="{00000000-0005-0000-0000-0000E60E0000}"/>
    <cellStyle name="Note 2 9" xfId="3815" xr:uid="{00000000-0005-0000-0000-0000E70E0000}"/>
    <cellStyle name="Note 2 9 10" xfId="3816" xr:uid="{00000000-0005-0000-0000-0000E80E0000}"/>
    <cellStyle name="Note 2 9 10 2" xfId="3817" xr:uid="{00000000-0005-0000-0000-0000E90E0000}"/>
    <cellStyle name="Note 2 9 11" xfId="3818" xr:uid="{00000000-0005-0000-0000-0000EA0E0000}"/>
    <cellStyle name="Note 2 9 11 2" xfId="3819" xr:uid="{00000000-0005-0000-0000-0000EB0E0000}"/>
    <cellStyle name="Note 2 9 12" xfId="3820" xr:uid="{00000000-0005-0000-0000-0000EC0E0000}"/>
    <cellStyle name="Note 2 9 12 2" xfId="3821" xr:uid="{00000000-0005-0000-0000-0000ED0E0000}"/>
    <cellStyle name="Note 2 9 13" xfId="3822" xr:uid="{00000000-0005-0000-0000-0000EE0E0000}"/>
    <cellStyle name="Note 2 9 13 2" xfId="3823" xr:uid="{00000000-0005-0000-0000-0000EF0E0000}"/>
    <cellStyle name="Note 2 9 14" xfId="3824" xr:uid="{00000000-0005-0000-0000-0000F00E0000}"/>
    <cellStyle name="Note 2 9 14 2" xfId="3825" xr:uid="{00000000-0005-0000-0000-0000F10E0000}"/>
    <cellStyle name="Note 2 9 15" xfId="3826" xr:uid="{00000000-0005-0000-0000-0000F20E0000}"/>
    <cellStyle name="Note 2 9 15 2" xfId="3827" xr:uid="{00000000-0005-0000-0000-0000F30E0000}"/>
    <cellStyle name="Note 2 9 16" xfId="3828" xr:uid="{00000000-0005-0000-0000-0000F40E0000}"/>
    <cellStyle name="Note 2 9 16 2" xfId="3829" xr:uid="{00000000-0005-0000-0000-0000F50E0000}"/>
    <cellStyle name="Note 2 9 17" xfId="3830" xr:uid="{00000000-0005-0000-0000-0000F60E0000}"/>
    <cellStyle name="Note 2 9 2" xfId="3831" xr:uid="{00000000-0005-0000-0000-0000F70E0000}"/>
    <cellStyle name="Note 2 9 2 2" xfId="3832" xr:uid="{00000000-0005-0000-0000-0000F80E0000}"/>
    <cellStyle name="Note 2 9 3" xfId="3833" xr:uid="{00000000-0005-0000-0000-0000F90E0000}"/>
    <cellStyle name="Note 2 9 3 2" xfId="3834" xr:uid="{00000000-0005-0000-0000-0000FA0E0000}"/>
    <cellStyle name="Note 2 9 4" xfId="3835" xr:uid="{00000000-0005-0000-0000-0000FB0E0000}"/>
    <cellStyle name="Note 2 9 4 2" xfId="3836" xr:uid="{00000000-0005-0000-0000-0000FC0E0000}"/>
    <cellStyle name="Note 2 9 5" xfId="3837" xr:uid="{00000000-0005-0000-0000-0000FD0E0000}"/>
    <cellStyle name="Note 2 9 5 2" xfId="3838" xr:uid="{00000000-0005-0000-0000-0000FE0E0000}"/>
    <cellStyle name="Note 2 9 6" xfId="3839" xr:uid="{00000000-0005-0000-0000-0000FF0E0000}"/>
    <cellStyle name="Note 2 9 6 2" xfId="3840" xr:uid="{00000000-0005-0000-0000-0000000F0000}"/>
    <cellStyle name="Note 2 9 7" xfId="3841" xr:uid="{00000000-0005-0000-0000-0000010F0000}"/>
    <cellStyle name="Note 2 9 7 2" xfId="3842" xr:uid="{00000000-0005-0000-0000-0000020F0000}"/>
    <cellStyle name="Note 2 9 8" xfId="3843" xr:uid="{00000000-0005-0000-0000-0000030F0000}"/>
    <cellStyle name="Note 2 9 8 2" xfId="3844" xr:uid="{00000000-0005-0000-0000-0000040F0000}"/>
    <cellStyle name="Note 2 9 9" xfId="3845" xr:uid="{00000000-0005-0000-0000-0000050F0000}"/>
    <cellStyle name="Note 2 9 9 2" xfId="3846" xr:uid="{00000000-0005-0000-0000-0000060F0000}"/>
    <cellStyle name="Note 3" xfId="3847" xr:uid="{00000000-0005-0000-0000-0000070F0000}"/>
    <cellStyle name="Note 3 10" xfId="3848" xr:uid="{00000000-0005-0000-0000-0000080F0000}"/>
    <cellStyle name="Note 3 10 10" xfId="3849" xr:uid="{00000000-0005-0000-0000-0000090F0000}"/>
    <cellStyle name="Note 3 10 10 2" xfId="3850" xr:uid="{00000000-0005-0000-0000-00000A0F0000}"/>
    <cellStyle name="Note 3 10 11" xfId="3851" xr:uid="{00000000-0005-0000-0000-00000B0F0000}"/>
    <cellStyle name="Note 3 10 11 2" xfId="3852" xr:uid="{00000000-0005-0000-0000-00000C0F0000}"/>
    <cellStyle name="Note 3 10 12" xfId="3853" xr:uid="{00000000-0005-0000-0000-00000D0F0000}"/>
    <cellStyle name="Note 3 10 12 2" xfId="3854" xr:uid="{00000000-0005-0000-0000-00000E0F0000}"/>
    <cellStyle name="Note 3 10 13" xfId="3855" xr:uid="{00000000-0005-0000-0000-00000F0F0000}"/>
    <cellStyle name="Note 3 10 13 2" xfId="3856" xr:uid="{00000000-0005-0000-0000-0000100F0000}"/>
    <cellStyle name="Note 3 10 14" xfId="3857" xr:uid="{00000000-0005-0000-0000-0000110F0000}"/>
    <cellStyle name="Note 3 10 14 2" xfId="3858" xr:uid="{00000000-0005-0000-0000-0000120F0000}"/>
    <cellStyle name="Note 3 10 15" xfId="3859" xr:uid="{00000000-0005-0000-0000-0000130F0000}"/>
    <cellStyle name="Note 3 10 15 2" xfId="3860" xr:uid="{00000000-0005-0000-0000-0000140F0000}"/>
    <cellStyle name="Note 3 10 16" xfId="3861" xr:uid="{00000000-0005-0000-0000-0000150F0000}"/>
    <cellStyle name="Note 3 10 16 2" xfId="3862" xr:uid="{00000000-0005-0000-0000-0000160F0000}"/>
    <cellStyle name="Note 3 10 17" xfId="3863" xr:uid="{00000000-0005-0000-0000-0000170F0000}"/>
    <cellStyle name="Note 3 10 2" xfId="3864" xr:uid="{00000000-0005-0000-0000-0000180F0000}"/>
    <cellStyle name="Note 3 10 2 2" xfId="3865" xr:uid="{00000000-0005-0000-0000-0000190F0000}"/>
    <cellStyle name="Note 3 10 3" xfId="3866" xr:uid="{00000000-0005-0000-0000-00001A0F0000}"/>
    <cellStyle name="Note 3 10 3 2" xfId="3867" xr:uid="{00000000-0005-0000-0000-00001B0F0000}"/>
    <cellStyle name="Note 3 10 4" xfId="3868" xr:uid="{00000000-0005-0000-0000-00001C0F0000}"/>
    <cellStyle name="Note 3 10 4 2" xfId="3869" xr:uid="{00000000-0005-0000-0000-00001D0F0000}"/>
    <cellStyle name="Note 3 10 5" xfId="3870" xr:uid="{00000000-0005-0000-0000-00001E0F0000}"/>
    <cellStyle name="Note 3 10 5 2" xfId="3871" xr:uid="{00000000-0005-0000-0000-00001F0F0000}"/>
    <cellStyle name="Note 3 10 6" xfId="3872" xr:uid="{00000000-0005-0000-0000-0000200F0000}"/>
    <cellStyle name="Note 3 10 6 2" xfId="3873" xr:uid="{00000000-0005-0000-0000-0000210F0000}"/>
    <cellStyle name="Note 3 10 7" xfId="3874" xr:uid="{00000000-0005-0000-0000-0000220F0000}"/>
    <cellStyle name="Note 3 10 7 2" xfId="3875" xr:uid="{00000000-0005-0000-0000-0000230F0000}"/>
    <cellStyle name="Note 3 10 8" xfId="3876" xr:uid="{00000000-0005-0000-0000-0000240F0000}"/>
    <cellStyle name="Note 3 10 8 2" xfId="3877" xr:uid="{00000000-0005-0000-0000-0000250F0000}"/>
    <cellStyle name="Note 3 10 9" xfId="3878" xr:uid="{00000000-0005-0000-0000-0000260F0000}"/>
    <cellStyle name="Note 3 10 9 2" xfId="3879" xr:uid="{00000000-0005-0000-0000-0000270F0000}"/>
    <cellStyle name="Note 3 11" xfId="3880" xr:uid="{00000000-0005-0000-0000-0000280F0000}"/>
    <cellStyle name="Note 3 11 10" xfId="3881" xr:uid="{00000000-0005-0000-0000-0000290F0000}"/>
    <cellStyle name="Note 3 11 10 2" xfId="3882" xr:uid="{00000000-0005-0000-0000-00002A0F0000}"/>
    <cellStyle name="Note 3 11 11" xfId="3883" xr:uid="{00000000-0005-0000-0000-00002B0F0000}"/>
    <cellStyle name="Note 3 11 11 2" xfId="3884" xr:uid="{00000000-0005-0000-0000-00002C0F0000}"/>
    <cellStyle name="Note 3 11 12" xfId="3885" xr:uid="{00000000-0005-0000-0000-00002D0F0000}"/>
    <cellStyle name="Note 3 11 12 2" xfId="3886" xr:uid="{00000000-0005-0000-0000-00002E0F0000}"/>
    <cellStyle name="Note 3 11 13" xfId="3887" xr:uid="{00000000-0005-0000-0000-00002F0F0000}"/>
    <cellStyle name="Note 3 11 13 2" xfId="3888" xr:uid="{00000000-0005-0000-0000-0000300F0000}"/>
    <cellStyle name="Note 3 11 14" xfId="3889" xr:uid="{00000000-0005-0000-0000-0000310F0000}"/>
    <cellStyle name="Note 3 11 14 2" xfId="3890" xr:uid="{00000000-0005-0000-0000-0000320F0000}"/>
    <cellStyle name="Note 3 11 15" xfId="3891" xr:uid="{00000000-0005-0000-0000-0000330F0000}"/>
    <cellStyle name="Note 3 11 15 2" xfId="3892" xr:uid="{00000000-0005-0000-0000-0000340F0000}"/>
    <cellStyle name="Note 3 11 16" xfId="3893" xr:uid="{00000000-0005-0000-0000-0000350F0000}"/>
    <cellStyle name="Note 3 11 16 2" xfId="3894" xr:uid="{00000000-0005-0000-0000-0000360F0000}"/>
    <cellStyle name="Note 3 11 17" xfId="3895" xr:uid="{00000000-0005-0000-0000-0000370F0000}"/>
    <cellStyle name="Note 3 11 2" xfId="3896" xr:uid="{00000000-0005-0000-0000-0000380F0000}"/>
    <cellStyle name="Note 3 11 2 2" xfId="3897" xr:uid="{00000000-0005-0000-0000-0000390F0000}"/>
    <cellStyle name="Note 3 11 3" xfId="3898" xr:uid="{00000000-0005-0000-0000-00003A0F0000}"/>
    <cellStyle name="Note 3 11 3 2" xfId="3899" xr:uid="{00000000-0005-0000-0000-00003B0F0000}"/>
    <cellStyle name="Note 3 11 4" xfId="3900" xr:uid="{00000000-0005-0000-0000-00003C0F0000}"/>
    <cellStyle name="Note 3 11 4 2" xfId="3901" xr:uid="{00000000-0005-0000-0000-00003D0F0000}"/>
    <cellStyle name="Note 3 11 5" xfId="3902" xr:uid="{00000000-0005-0000-0000-00003E0F0000}"/>
    <cellStyle name="Note 3 11 5 2" xfId="3903" xr:uid="{00000000-0005-0000-0000-00003F0F0000}"/>
    <cellStyle name="Note 3 11 6" xfId="3904" xr:uid="{00000000-0005-0000-0000-0000400F0000}"/>
    <cellStyle name="Note 3 11 6 2" xfId="3905" xr:uid="{00000000-0005-0000-0000-0000410F0000}"/>
    <cellStyle name="Note 3 11 7" xfId="3906" xr:uid="{00000000-0005-0000-0000-0000420F0000}"/>
    <cellStyle name="Note 3 11 7 2" xfId="3907" xr:uid="{00000000-0005-0000-0000-0000430F0000}"/>
    <cellStyle name="Note 3 11 8" xfId="3908" xr:uid="{00000000-0005-0000-0000-0000440F0000}"/>
    <cellStyle name="Note 3 11 8 2" xfId="3909" xr:uid="{00000000-0005-0000-0000-0000450F0000}"/>
    <cellStyle name="Note 3 11 9" xfId="3910" xr:uid="{00000000-0005-0000-0000-0000460F0000}"/>
    <cellStyle name="Note 3 11 9 2" xfId="3911" xr:uid="{00000000-0005-0000-0000-0000470F0000}"/>
    <cellStyle name="Note 3 12" xfId="3912" xr:uid="{00000000-0005-0000-0000-0000480F0000}"/>
    <cellStyle name="Note 3 12 10" xfId="3913" xr:uid="{00000000-0005-0000-0000-0000490F0000}"/>
    <cellStyle name="Note 3 12 10 2" xfId="3914" xr:uid="{00000000-0005-0000-0000-00004A0F0000}"/>
    <cellStyle name="Note 3 12 11" xfId="3915" xr:uid="{00000000-0005-0000-0000-00004B0F0000}"/>
    <cellStyle name="Note 3 12 11 2" xfId="3916" xr:uid="{00000000-0005-0000-0000-00004C0F0000}"/>
    <cellStyle name="Note 3 12 12" xfId="3917" xr:uid="{00000000-0005-0000-0000-00004D0F0000}"/>
    <cellStyle name="Note 3 12 12 2" xfId="3918" xr:uid="{00000000-0005-0000-0000-00004E0F0000}"/>
    <cellStyle name="Note 3 12 13" xfId="3919" xr:uid="{00000000-0005-0000-0000-00004F0F0000}"/>
    <cellStyle name="Note 3 12 13 2" xfId="3920" xr:uid="{00000000-0005-0000-0000-0000500F0000}"/>
    <cellStyle name="Note 3 12 14" xfId="3921" xr:uid="{00000000-0005-0000-0000-0000510F0000}"/>
    <cellStyle name="Note 3 12 14 2" xfId="3922" xr:uid="{00000000-0005-0000-0000-0000520F0000}"/>
    <cellStyle name="Note 3 12 15" xfId="3923" xr:uid="{00000000-0005-0000-0000-0000530F0000}"/>
    <cellStyle name="Note 3 12 15 2" xfId="3924" xr:uid="{00000000-0005-0000-0000-0000540F0000}"/>
    <cellStyle name="Note 3 12 16" xfId="3925" xr:uid="{00000000-0005-0000-0000-0000550F0000}"/>
    <cellStyle name="Note 3 12 16 2" xfId="3926" xr:uid="{00000000-0005-0000-0000-0000560F0000}"/>
    <cellStyle name="Note 3 12 17" xfId="3927" xr:uid="{00000000-0005-0000-0000-0000570F0000}"/>
    <cellStyle name="Note 3 12 2" xfId="3928" xr:uid="{00000000-0005-0000-0000-0000580F0000}"/>
    <cellStyle name="Note 3 12 2 2" xfId="3929" xr:uid="{00000000-0005-0000-0000-0000590F0000}"/>
    <cellStyle name="Note 3 12 3" xfId="3930" xr:uid="{00000000-0005-0000-0000-00005A0F0000}"/>
    <cellStyle name="Note 3 12 3 2" xfId="3931" xr:uid="{00000000-0005-0000-0000-00005B0F0000}"/>
    <cellStyle name="Note 3 12 4" xfId="3932" xr:uid="{00000000-0005-0000-0000-00005C0F0000}"/>
    <cellStyle name="Note 3 12 4 2" xfId="3933" xr:uid="{00000000-0005-0000-0000-00005D0F0000}"/>
    <cellStyle name="Note 3 12 5" xfId="3934" xr:uid="{00000000-0005-0000-0000-00005E0F0000}"/>
    <cellStyle name="Note 3 12 5 2" xfId="3935" xr:uid="{00000000-0005-0000-0000-00005F0F0000}"/>
    <cellStyle name="Note 3 12 6" xfId="3936" xr:uid="{00000000-0005-0000-0000-0000600F0000}"/>
    <cellStyle name="Note 3 12 6 2" xfId="3937" xr:uid="{00000000-0005-0000-0000-0000610F0000}"/>
    <cellStyle name="Note 3 12 7" xfId="3938" xr:uid="{00000000-0005-0000-0000-0000620F0000}"/>
    <cellStyle name="Note 3 12 7 2" xfId="3939" xr:uid="{00000000-0005-0000-0000-0000630F0000}"/>
    <cellStyle name="Note 3 12 8" xfId="3940" xr:uid="{00000000-0005-0000-0000-0000640F0000}"/>
    <cellStyle name="Note 3 12 8 2" xfId="3941" xr:uid="{00000000-0005-0000-0000-0000650F0000}"/>
    <cellStyle name="Note 3 12 9" xfId="3942" xr:uid="{00000000-0005-0000-0000-0000660F0000}"/>
    <cellStyle name="Note 3 12 9 2" xfId="3943" xr:uid="{00000000-0005-0000-0000-0000670F0000}"/>
    <cellStyle name="Note 3 13" xfId="3944" xr:uid="{00000000-0005-0000-0000-0000680F0000}"/>
    <cellStyle name="Note 3 13 10" xfId="3945" xr:uid="{00000000-0005-0000-0000-0000690F0000}"/>
    <cellStyle name="Note 3 13 10 2" xfId="3946" xr:uid="{00000000-0005-0000-0000-00006A0F0000}"/>
    <cellStyle name="Note 3 13 11" xfId="3947" xr:uid="{00000000-0005-0000-0000-00006B0F0000}"/>
    <cellStyle name="Note 3 13 11 2" xfId="3948" xr:uid="{00000000-0005-0000-0000-00006C0F0000}"/>
    <cellStyle name="Note 3 13 12" xfId="3949" xr:uid="{00000000-0005-0000-0000-00006D0F0000}"/>
    <cellStyle name="Note 3 13 12 2" xfId="3950" xr:uid="{00000000-0005-0000-0000-00006E0F0000}"/>
    <cellStyle name="Note 3 13 13" xfId="3951" xr:uid="{00000000-0005-0000-0000-00006F0F0000}"/>
    <cellStyle name="Note 3 13 13 2" xfId="3952" xr:uid="{00000000-0005-0000-0000-0000700F0000}"/>
    <cellStyle name="Note 3 13 14" xfId="3953" xr:uid="{00000000-0005-0000-0000-0000710F0000}"/>
    <cellStyle name="Note 3 13 14 2" xfId="3954" xr:uid="{00000000-0005-0000-0000-0000720F0000}"/>
    <cellStyle name="Note 3 13 15" xfId="3955" xr:uid="{00000000-0005-0000-0000-0000730F0000}"/>
    <cellStyle name="Note 3 13 15 2" xfId="3956" xr:uid="{00000000-0005-0000-0000-0000740F0000}"/>
    <cellStyle name="Note 3 13 16" xfId="3957" xr:uid="{00000000-0005-0000-0000-0000750F0000}"/>
    <cellStyle name="Note 3 13 16 2" xfId="3958" xr:uid="{00000000-0005-0000-0000-0000760F0000}"/>
    <cellStyle name="Note 3 13 17" xfId="3959" xr:uid="{00000000-0005-0000-0000-0000770F0000}"/>
    <cellStyle name="Note 3 13 2" xfId="3960" xr:uid="{00000000-0005-0000-0000-0000780F0000}"/>
    <cellStyle name="Note 3 13 2 2" xfId="3961" xr:uid="{00000000-0005-0000-0000-0000790F0000}"/>
    <cellStyle name="Note 3 13 3" xfId="3962" xr:uid="{00000000-0005-0000-0000-00007A0F0000}"/>
    <cellStyle name="Note 3 13 3 2" xfId="3963" xr:uid="{00000000-0005-0000-0000-00007B0F0000}"/>
    <cellStyle name="Note 3 13 4" xfId="3964" xr:uid="{00000000-0005-0000-0000-00007C0F0000}"/>
    <cellStyle name="Note 3 13 4 2" xfId="3965" xr:uid="{00000000-0005-0000-0000-00007D0F0000}"/>
    <cellStyle name="Note 3 13 5" xfId="3966" xr:uid="{00000000-0005-0000-0000-00007E0F0000}"/>
    <cellStyle name="Note 3 13 5 2" xfId="3967" xr:uid="{00000000-0005-0000-0000-00007F0F0000}"/>
    <cellStyle name="Note 3 13 6" xfId="3968" xr:uid="{00000000-0005-0000-0000-0000800F0000}"/>
    <cellStyle name="Note 3 13 6 2" xfId="3969" xr:uid="{00000000-0005-0000-0000-0000810F0000}"/>
    <cellStyle name="Note 3 13 7" xfId="3970" xr:uid="{00000000-0005-0000-0000-0000820F0000}"/>
    <cellStyle name="Note 3 13 7 2" xfId="3971" xr:uid="{00000000-0005-0000-0000-0000830F0000}"/>
    <cellStyle name="Note 3 13 8" xfId="3972" xr:uid="{00000000-0005-0000-0000-0000840F0000}"/>
    <cellStyle name="Note 3 13 8 2" xfId="3973" xr:uid="{00000000-0005-0000-0000-0000850F0000}"/>
    <cellStyle name="Note 3 13 9" xfId="3974" xr:uid="{00000000-0005-0000-0000-0000860F0000}"/>
    <cellStyle name="Note 3 13 9 2" xfId="3975" xr:uid="{00000000-0005-0000-0000-0000870F0000}"/>
    <cellStyle name="Note 3 14" xfId="3976" xr:uid="{00000000-0005-0000-0000-0000880F0000}"/>
    <cellStyle name="Note 3 14 10" xfId="3977" xr:uid="{00000000-0005-0000-0000-0000890F0000}"/>
    <cellStyle name="Note 3 14 10 2" xfId="3978" xr:uid="{00000000-0005-0000-0000-00008A0F0000}"/>
    <cellStyle name="Note 3 14 11" xfId="3979" xr:uid="{00000000-0005-0000-0000-00008B0F0000}"/>
    <cellStyle name="Note 3 14 11 2" xfId="3980" xr:uid="{00000000-0005-0000-0000-00008C0F0000}"/>
    <cellStyle name="Note 3 14 12" xfId="3981" xr:uid="{00000000-0005-0000-0000-00008D0F0000}"/>
    <cellStyle name="Note 3 14 12 2" xfId="3982" xr:uid="{00000000-0005-0000-0000-00008E0F0000}"/>
    <cellStyle name="Note 3 14 13" xfId="3983" xr:uid="{00000000-0005-0000-0000-00008F0F0000}"/>
    <cellStyle name="Note 3 14 13 2" xfId="3984" xr:uid="{00000000-0005-0000-0000-0000900F0000}"/>
    <cellStyle name="Note 3 14 14" xfId="3985" xr:uid="{00000000-0005-0000-0000-0000910F0000}"/>
    <cellStyle name="Note 3 14 14 2" xfId="3986" xr:uid="{00000000-0005-0000-0000-0000920F0000}"/>
    <cellStyle name="Note 3 14 15" xfId="3987" xr:uid="{00000000-0005-0000-0000-0000930F0000}"/>
    <cellStyle name="Note 3 14 15 2" xfId="3988" xr:uid="{00000000-0005-0000-0000-0000940F0000}"/>
    <cellStyle name="Note 3 14 16" xfId="3989" xr:uid="{00000000-0005-0000-0000-0000950F0000}"/>
    <cellStyle name="Note 3 14 16 2" xfId="3990" xr:uid="{00000000-0005-0000-0000-0000960F0000}"/>
    <cellStyle name="Note 3 14 17" xfId="3991" xr:uid="{00000000-0005-0000-0000-0000970F0000}"/>
    <cellStyle name="Note 3 14 2" xfId="3992" xr:uid="{00000000-0005-0000-0000-0000980F0000}"/>
    <cellStyle name="Note 3 14 2 2" xfId="3993" xr:uid="{00000000-0005-0000-0000-0000990F0000}"/>
    <cellStyle name="Note 3 14 3" xfId="3994" xr:uid="{00000000-0005-0000-0000-00009A0F0000}"/>
    <cellStyle name="Note 3 14 3 2" xfId="3995" xr:uid="{00000000-0005-0000-0000-00009B0F0000}"/>
    <cellStyle name="Note 3 14 4" xfId="3996" xr:uid="{00000000-0005-0000-0000-00009C0F0000}"/>
    <cellStyle name="Note 3 14 4 2" xfId="3997" xr:uid="{00000000-0005-0000-0000-00009D0F0000}"/>
    <cellStyle name="Note 3 14 5" xfId="3998" xr:uid="{00000000-0005-0000-0000-00009E0F0000}"/>
    <cellStyle name="Note 3 14 5 2" xfId="3999" xr:uid="{00000000-0005-0000-0000-00009F0F0000}"/>
    <cellStyle name="Note 3 14 6" xfId="4000" xr:uid="{00000000-0005-0000-0000-0000A00F0000}"/>
    <cellStyle name="Note 3 14 6 2" xfId="4001" xr:uid="{00000000-0005-0000-0000-0000A10F0000}"/>
    <cellStyle name="Note 3 14 7" xfId="4002" xr:uid="{00000000-0005-0000-0000-0000A20F0000}"/>
    <cellStyle name="Note 3 14 7 2" xfId="4003" xr:uid="{00000000-0005-0000-0000-0000A30F0000}"/>
    <cellStyle name="Note 3 14 8" xfId="4004" xr:uid="{00000000-0005-0000-0000-0000A40F0000}"/>
    <cellStyle name="Note 3 14 8 2" xfId="4005" xr:uid="{00000000-0005-0000-0000-0000A50F0000}"/>
    <cellStyle name="Note 3 14 9" xfId="4006" xr:uid="{00000000-0005-0000-0000-0000A60F0000}"/>
    <cellStyle name="Note 3 14 9 2" xfId="4007" xr:uid="{00000000-0005-0000-0000-0000A70F0000}"/>
    <cellStyle name="Note 3 15" xfId="4008" xr:uid="{00000000-0005-0000-0000-0000A80F0000}"/>
    <cellStyle name="Note 3 15 10" xfId="4009" xr:uid="{00000000-0005-0000-0000-0000A90F0000}"/>
    <cellStyle name="Note 3 15 10 2" xfId="4010" xr:uid="{00000000-0005-0000-0000-0000AA0F0000}"/>
    <cellStyle name="Note 3 15 11" xfId="4011" xr:uid="{00000000-0005-0000-0000-0000AB0F0000}"/>
    <cellStyle name="Note 3 15 11 2" xfId="4012" xr:uid="{00000000-0005-0000-0000-0000AC0F0000}"/>
    <cellStyle name="Note 3 15 12" xfId="4013" xr:uid="{00000000-0005-0000-0000-0000AD0F0000}"/>
    <cellStyle name="Note 3 15 12 2" xfId="4014" xr:uid="{00000000-0005-0000-0000-0000AE0F0000}"/>
    <cellStyle name="Note 3 15 13" xfId="4015" xr:uid="{00000000-0005-0000-0000-0000AF0F0000}"/>
    <cellStyle name="Note 3 15 13 2" xfId="4016" xr:uid="{00000000-0005-0000-0000-0000B00F0000}"/>
    <cellStyle name="Note 3 15 14" xfId="4017" xr:uid="{00000000-0005-0000-0000-0000B10F0000}"/>
    <cellStyle name="Note 3 15 14 2" xfId="4018" xr:uid="{00000000-0005-0000-0000-0000B20F0000}"/>
    <cellStyle name="Note 3 15 15" xfId="4019" xr:uid="{00000000-0005-0000-0000-0000B30F0000}"/>
    <cellStyle name="Note 3 15 15 2" xfId="4020" xr:uid="{00000000-0005-0000-0000-0000B40F0000}"/>
    <cellStyle name="Note 3 15 16" xfId="4021" xr:uid="{00000000-0005-0000-0000-0000B50F0000}"/>
    <cellStyle name="Note 3 15 16 2" xfId="4022" xr:uid="{00000000-0005-0000-0000-0000B60F0000}"/>
    <cellStyle name="Note 3 15 17" xfId="4023" xr:uid="{00000000-0005-0000-0000-0000B70F0000}"/>
    <cellStyle name="Note 3 15 2" xfId="4024" xr:uid="{00000000-0005-0000-0000-0000B80F0000}"/>
    <cellStyle name="Note 3 15 2 2" xfId="4025" xr:uid="{00000000-0005-0000-0000-0000B90F0000}"/>
    <cellStyle name="Note 3 15 3" xfId="4026" xr:uid="{00000000-0005-0000-0000-0000BA0F0000}"/>
    <cellStyle name="Note 3 15 3 2" xfId="4027" xr:uid="{00000000-0005-0000-0000-0000BB0F0000}"/>
    <cellStyle name="Note 3 15 4" xfId="4028" xr:uid="{00000000-0005-0000-0000-0000BC0F0000}"/>
    <cellStyle name="Note 3 15 4 2" xfId="4029" xr:uid="{00000000-0005-0000-0000-0000BD0F0000}"/>
    <cellStyle name="Note 3 15 5" xfId="4030" xr:uid="{00000000-0005-0000-0000-0000BE0F0000}"/>
    <cellStyle name="Note 3 15 5 2" xfId="4031" xr:uid="{00000000-0005-0000-0000-0000BF0F0000}"/>
    <cellStyle name="Note 3 15 6" xfId="4032" xr:uid="{00000000-0005-0000-0000-0000C00F0000}"/>
    <cellStyle name="Note 3 15 6 2" xfId="4033" xr:uid="{00000000-0005-0000-0000-0000C10F0000}"/>
    <cellStyle name="Note 3 15 7" xfId="4034" xr:uid="{00000000-0005-0000-0000-0000C20F0000}"/>
    <cellStyle name="Note 3 15 7 2" xfId="4035" xr:uid="{00000000-0005-0000-0000-0000C30F0000}"/>
    <cellStyle name="Note 3 15 8" xfId="4036" xr:uid="{00000000-0005-0000-0000-0000C40F0000}"/>
    <cellStyle name="Note 3 15 8 2" xfId="4037" xr:uid="{00000000-0005-0000-0000-0000C50F0000}"/>
    <cellStyle name="Note 3 15 9" xfId="4038" xr:uid="{00000000-0005-0000-0000-0000C60F0000}"/>
    <cellStyle name="Note 3 15 9 2" xfId="4039" xr:uid="{00000000-0005-0000-0000-0000C70F0000}"/>
    <cellStyle name="Note 3 16" xfId="4040" xr:uid="{00000000-0005-0000-0000-0000C80F0000}"/>
    <cellStyle name="Note 3 16 10" xfId="4041" xr:uid="{00000000-0005-0000-0000-0000C90F0000}"/>
    <cellStyle name="Note 3 16 10 2" xfId="4042" xr:uid="{00000000-0005-0000-0000-0000CA0F0000}"/>
    <cellStyle name="Note 3 16 11" xfId="4043" xr:uid="{00000000-0005-0000-0000-0000CB0F0000}"/>
    <cellStyle name="Note 3 16 11 2" xfId="4044" xr:uid="{00000000-0005-0000-0000-0000CC0F0000}"/>
    <cellStyle name="Note 3 16 12" xfId="4045" xr:uid="{00000000-0005-0000-0000-0000CD0F0000}"/>
    <cellStyle name="Note 3 16 12 2" xfId="4046" xr:uid="{00000000-0005-0000-0000-0000CE0F0000}"/>
    <cellStyle name="Note 3 16 13" xfId="4047" xr:uid="{00000000-0005-0000-0000-0000CF0F0000}"/>
    <cellStyle name="Note 3 16 13 2" xfId="4048" xr:uid="{00000000-0005-0000-0000-0000D00F0000}"/>
    <cellStyle name="Note 3 16 14" xfId="4049" xr:uid="{00000000-0005-0000-0000-0000D10F0000}"/>
    <cellStyle name="Note 3 16 14 2" xfId="4050" xr:uid="{00000000-0005-0000-0000-0000D20F0000}"/>
    <cellStyle name="Note 3 16 15" xfId="4051" xr:uid="{00000000-0005-0000-0000-0000D30F0000}"/>
    <cellStyle name="Note 3 16 15 2" xfId="4052" xr:uid="{00000000-0005-0000-0000-0000D40F0000}"/>
    <cellStyle name="Note 3 16 16" xfId="4053" xr:uid="{00000000-0005-0000-0000-0000D50F0000}"/>
    <cellStyle name="Note 3 16 16 2" xfId="4054" xr:uid="{00000000-0005-0000-0000-0000D60F0000}"/>
    <cellStyle name="Note 3 16 17" xfId="4055" xr:uid="{00000000-0005-0000-0000-0000D70F0000}"/>
    <cellStyle name="Note 3 16 2" xfId="4056" xr:uid="{00000000-0005-0000-0000-0000D80F0000}"/>
    <cellStyle name="Note 3 16 2 2" xfId="4057" xr:uid="{00000000-0005-0000-0000-0000D90F0000}"/>
    <cellStyle name="Note 3 16 3" xfId="4058" xr:uid="{00000000-0005-0000-0000-0000DA0F0000}"/>
    <cellStyle name="Note 3 16 3 2" xfId="4059" xr:uid="{00000000-0005-0000-0000-0000DB0F0000}"/>
    <cellStyle name="Note 3 16 4" xfId="4060" xr:uid="{00000000-0005-0000-0000-0000DC0F0000}"/>
    <cellStyle name="Note 3 16 4 2" xfId="4061" xr:uid="{00000000-0005-0000-0000-0000DD0F0000}"/>
    <cellStyle name="Note 3 16 5" xfId="4062" xr:uid="{00000000-0005-0000-0000-0000DE0F0000}"/>
    <cellStyle name="Note 3 16 5 2" xfId="4063" xr:uid="{00000000-0005-0000-0000-0000DF0F0000}"/>
    <cellStyle name="Note 3 16 6" xfId="4064" xr:uid="{00000000-0005-0000-0000-0000E00F0000}"/>
    <cellStyle name="Note 3 16 6 2" xfId="4065" xr:uid="{00000000-0005-0000-0000-0000E10F0000}"/>
    <cellStyle name="Note 3 16 7" xfId="4066" xr:uid="{00000000-0005-0000-0000-0000E20F0000}"/>
    <cellStyle name="Note 3 16 7 2" xfId="4067" xr:uid="{00000000-0005-0000-0000-0000E30F0000}"/>
    <cellStyle name="Note 3 16 8" xfId="4068" xr:uid="{00000000-0005-0000-0000-0000E40F0000}"/>
    <cellStyle name="Note 3 16 8 2" xfId="4069" xr:uid="{00000000-0005-0000-0000-0000E50F0000}"/>
    <cellStyle name="Note 3 16 9" xfId="4070" xr:uid="{00000000-0005-0000-0000-0000E60F0000}"/>
    <cellStyle name="Note 3 16 9 2" xfId="4071" xr:uid="{00000000-0005-0000-0000-0000E70F0000}"/>
    <cellStyle name="Note 3 17" xfId="4072" xr:uid="{00000000-0005-0000-0000-0000E80F0000}"/>
    <cellStyle name="Note 3 17 10" xfId="4073" xr:uid="{00000000-0005-0000-0000-0000E90F0000}"/>
    <cellStyle name="Note 3 17 10 2" xfId="4074" xr:uid="{00000000-0005-0000-0000-0000EA0F0000}"/>
    <cellStyle name="Note 3 17 11" xfId="4075" xr:uid="{00000000-0005-0000-0000-0000EB0F0000}"/>
    <cellStyle name="Note 3 17 11 2" xfId="4076" xr:uid="{00000000-0005-0000-0000-0000EC0F0000}"/>
    <cellStyle name="Note 3 17 12" xfId="4077" xr:uid="{00000000-0005-0000-0000-0000ED0F0000}"/>
    <cellStyle name="Note 3 17 12 2" xfId="4078" xr:uid="{00000000-0005-0000-0000-0000EE0F0000}"/>
    <cellStyle name="Note 3 17 13" xfId="4079" xr:uid="{00000000-0005-0000-0000-0000EF0F0000}"/>
    <cellStyle name="Note 3 17 13 2" xfId="4080" xr:uid="{00000000-0005-0000-0000-0000F00F0000}"/>
    <cellStyle name="Note 3 17 14" xfId="4081" xr:uid="{00000000-0005-0000-0000-0000F10F0000}"/>
    <cellStyle name="Note 3 17 14 2" xfId="4082" xr:uid="{00000000-0005-0000-0000-0000F20F0000}"/>
    <cellStyle name="Note 3 17 15" xfId="4083" xr:uid="{00000000-0005-0000-0000-0000F30F0000}"/>
    <cellStyle name="Note 3 17 15 2" xfId="4084" xr:uid="{00000000-0005-0000-0000-0000F40F0000}"/>
    <cellStyle name="Note 3 17 16" xfId="4085" xr:uid="{00000000-0005-0000-0000-0000F50F0000}"/>
    <cellStyle name="Note 3 17 16 2" xfId="4086" xr:uid="{00000000-0005-0000-0000-0000F60F0000}"/>
    <cellStyle name="Note 3 17 17" xfId="4087" xr:uid="{00000000-0005-0000-0000-0000F70F0000}"/>
    <cellStyle name="Note 3 17 2" xfId="4088" xr:uid="{00000000-0005-0000-0000-0000F80F0000}"/>
    <cellStyle name="Note 3 17 2 2" xfId="4089" xr:uid="{00000000-0005-0000-0000-0000F90F0000}"/>
    <cellStyle name="Note 3 17 3" xfId="4090" xr:uid="{00000000-0005-0000-0000-0000FA0F0000}"/>
    <cellStyle name="Note 3 17 3 2" xfId="4091" xr:uid="{00000000-0005-0000-0000-0000FB0F0000}"/>
    <cellStyle name="Note 3 17 4" xfId="4092" xr:uid="{00000000-0005-0000-0000-0000FC0F0000}"/>
    <cellStyle name="Note 3 17 4 2" xfId="4093" xr:uid="{00000000-0005-0000-0000-0000FD0F0000}"/>
    <cellStyle name="Note 3 17 5" xfId="4094" xr:uid="{00000000-0005-0000-0000-0000FE0F0000}"/>
    <cellStyle name="Note 3 17 5 2" xfId="4095" xr:uid="{00000000-0005-0000-0000-0000FF0F0000}"/>
    <cellStyle name="Note 3 17 6" xfId="4096" xr:uid="{00000000-0005-0000-0000-000000100000}"/>
    <cellStyle name="Note 3 17 6 2" xfId="4097" xr:uid="{00000000-0005-0000-0000-000001100000}"/>
    <cellStyle name="Note 3 17 7" xfId="4098" xr:uid="{00000000-0005-0000-0000-000002100000}"/>
    <cellStyle name="Note 3 17 7 2" xfId="4099" xr:uid="{00000000-0005-0000-0000-000003100000}"/>
    <cellStyle name="Note 3 17 8" xfId="4100" xr:uid="{00000000-0005-0000-0000-000004100000}"/>
    <cellStyle name="Note 3 17 8 2" xfId="4101" xr:uid="{00000000-0005-0000-0000-000005100000}"/>
    <cellStyle name="Note 3 17 9" xfId="4102" xr:uid="{00000000-0005-0000-0000-000006100000}"/>
    <cellStyle name="Note 3 17 9 2" xfId="4103" xr:uid="{00000000-0005-0000-0000-000007100000}"/>
    <cellStyle name="Note 3 18" xfId="4104" xr:uid="{00000000-0005-0000-0000-000008100000}"/>
    <cellStyle name="Note 3 18 10" xfId="4105" xr:uid="{00000000-0005-0000-0000-000009100000}"/>
    <cellStyle name="Note 3 18 10 2" xfId="4106" xr:uid="{00000000-0005-0000-0000-00000A100000}"/>
    <cellStyle name="Note 3 18 11" xfId="4107" xr:uid="{00000000-0005-0000-0000-00000B100000}"/>
    <cellStyle name="Note 3 18 11 2" xfId="4108" xr:uid="{00000000-0005-0000-0000-00000C100000}"/>
    <cellStyle name="Note 3 18 12" xfId="4109" xr:uid="{00000000-0005-0000-0000-00000D100000}"/>
    <cellStyle name="Note 3 18 12 2" xfId="4110" xr:uid="{00000000-0005-0000-0000-00000E100000}"/>
    <cellStyle name="Note 3 18 13" xfId="4111" xr:uid="{00000000-0005-0000-0000-00000F100000}"/>
    <cellStyle name="Note 3 18 13 2" xfId="4112" xr:uid="{00000000-0005-0000-0000-000010100000}"/>
    <cellStyle name="Note 3 18 14" xfId="4113" xr:uid="{00000000-0005-0000-0000-000011100000}"/>
    <cellStyle name="Note 3 18 14 2" xfId="4114" xr:uid="{00000000-0005-0000-0000-000012100000}"/>
    <cellStyle name="Note 3 18 15" xfId="4115" xr:uid="{00000000-0005-0000-0000-000013100000}"/>
    <cellStyle name="Note 3 18 15 2" xfId="4116" xr:uid="{00000000-0005-0000-0000-000014100000}"/>
    <cellStyle name="Note 3 18 16" xfId="4117" xr:uid="{00000000-0005-0000-0000-000015100000}"/>
    <cellStyle name="Note 3 18 16 2" xfId="4118" xr:uid="{00000000-0005-0000-0000-000016100000}"/>
    <cellStyle name="Note 3 18 17" xfId="4119" xr:uid="{00000000-0005-0000-0000-000017100000}"/>
    <cellStyle name="Note 3 18 2" xfId="4120" xr:uid="{00000000-0005-0000-0000-000018100000}"/>
    <cellStyle name="Note 3 18 2 2" xfId="4121" xr:uid="{00000000-0005-0000-0000-000019100000}"/>
    <cellStyle name="Note 3 18 3" xfId="4122" xr:uid="{00000000-0005-0000-0000-00001A100000}"/>
    <cellStyle name="Note 3 18 3 2" xfId="4123" xr:uid="{00000000-0005-0000-0000-00001B100000}"/>
    <cellStyle name="Note 3 18 4" xfId="4124" xr:uid="{00000000-0005-0000-0000-00001C100000}"/>
    <cellStyle name="Note 3 18 4 2" xfId="4125" xr:uid="{00000000-0005-0000-0000-00001D100000}"/>
    <cellStyle name="Note 3 18 5" xfId="4126" xr:uid="{00000000-0005-0000-0000-00001E100000}"/>
    <cellStyle name="Note 3 18 5 2" xfId="4127" xr:uid="{00000000-0005-0000-0000-00001F100000}"/>
    <cellStyle name="Note 3 18 6" xfId="4128" xr:uid="{00000000-0005-0000-0000-000020100000}"/>
    <cellStyle name="Note 3 18 6 2" xfId="4129" xr:uid="{00000000-0005-0000-0000-000021100000}"/>
    <cellStyle name="Note 3 18 7" xfId="4130" xr:uid="{00000000-0005-0000-0000-000022100000}"/>
    <cellStyle name="Note 3 18 7 2" xfId="4131" xr:uid="{00000000-0005-0000-0000-000023100000}"/>
    <cellStyle name="Note 3 18 8" xfId="4132" xr:uid="{00000000-0005-0000-0000-000024100000}"/>
    <cellStyle name="Note 3 18 8 2" xfId="4133" xr:uid="{00000000-0005-0000-0000-000025100000}"/>
    <cellStyle name="Note 3 18 9" xfId="4134" xr:uid="{00000000-0005-0000-0000-000026100000}"/>
    <cellStyle name="Note 3 18 9 2" xfId="4135" xr:uid="{00000000-0005-0000-0000-000027100000}"/>
    <cellStyle name="Note 3 19" xfId="4136" xr:uid="{00000000-0005-0000-0000-000028100000}"/>
    <cellStyle name="Note 3 19 10" xfId="4137" xr:uid="{00000000-0005-0000-0000-000029100000}"/>
    <cellStyle name="Note 3 19 10 2" xfId="4138" xr:uid="{00000000-0005-0000-0000-00002A100000}"/>
    <cellStyle name="Note 3 19 11" xfId="4139" xr:uid="{00000000-0005-0000-0000-00002B100000}"/>
    <cellStyle name="Note 3 19 11 2" xfId="4140" xr:uid="{00000000-0005-0000-0000-00002C100000}"/>
    <cellStyle name="Note 3 19 12" xfId="4141" xr:uid="{00000000-0005-0000-0000-00002D100000}"/>
    <cellStyle name="Note 3 19 12 2" xfId="4142" xr:uid="{00000000-0005-0000-0000-00002E100000}"/>
    <cellStyle name="Note 3 19 13" xfId="4143" xr:uid="{00000000-0005-0000-0000-00002F100000}"/>
    <cellStyle name="Note 3 19 13 2" xfId="4144" xr:uid="{00000000-0005-0000-0000-000030100000}"/>
    <cellStyle name="Note 3 19 14" xfId="4145" xr:uid="{00000000-0005-0000-0000-000031100000}"/>
    <cellStyle name="Note 3 19 14 2" xfId="4146" xr:uid="{00000000-0005-0000-0000-000032100000}"/>
    <cellStyle name="Note 3 19 15" xfId="4147" xr:uid="{00000000-0005-0000-0000-000033100000}"/>
    <cellStyle name="Note 3 19 15 2" xfId="4148" xr:uid="{00000000-0005-0000-0000-000034100000}"/>
    <cellStyle name="Note 3 19 16" xfId="4149" xr:uid="{00000000-0005-0000-0000-000035100000}"/>
    <cellStyle name="Note 3 19 16 2" xfId="4150" xr:uid="{00000000-0005-0000-0000-000036100000}"/>
    <cellStyle name="Note 3 19 17" xfId="4151" xr:uid="{00000000-0005-0000-0000-000037100000}"/>
    <cellStyle name="Note 3 19 2" xfId="4152" xr:uid="{00000000-0005-0000-0000-000038100000}"/>
    <cellStyle name="Note 3 19 2 2" xfId="4153" xr:uid="{00000000-0005-0000-0000-000039100000}"/>
    <cellStyle name="Note 3 19 3" xfId="4154" xr:uid="{00000000-0005-0000-0000-00003A100000}"/>
    <cellStyle name="Note 3 19 3 2" xfId="4155" xr:uid="{00000000-0005-0000-0000-00003B100000}"/>
    <cellStyle name="Note 3 19 4" xfId="4156" xr:uid="{00000000-0005-0000-0000-00003C100000}"/>
    <cellStyle name="Note 3 19 4 2" xfId="4157" xr:uid="{00000000-0005-0000-0000-00003D100000}"/>
    <cellStyle name="Note 3 19 5" xfId="4158" xr:uid="{00000000-0005-0000-0000-00003E100000}"/>
    <cellStyle name="Note 3 19 5 2" xfId="4159" xr:uid="{00000000-0005-0000-0000-00003F100000}"/>
    <cellStyle name="Note 3 19 6" xfId="4160" xr:uid="{00000000-0005-0000-0000-000040100000}"/>
    <cellStyle name="Note 3 19 6 2" xfId="4161" xr:uid="{00000000-0005-0000-0000-000041100000}"/>
    <cellStyle name="Note 3 19 7" xfId="4162" xr:uid="{00000000-0005-0000-0000-000042100000}"/>
    <cellStyle name="Note 3 19 7 2" xfId="4163" xr:uid="{00000000-0005-0000-0000-000043100000}"/>
    <cellStyle name="Note 3 19 8" xfId="4164" xr:uid="{00000000-0005-0000-0000-000044100000}"/>
    <cellStyle name="Note 3 19 8 2" xfId="4165" xr:uid="{00000000-0005-0000-0000-000045100000}"/>
    <cellStyle name="Note 3 19 9" xfId="4166" xr:uid="{00000000-0005-0000-0000-000046100000}"/>
    <cellStyle name="Note 3 19 9 2" xfId="4167" xr:uid="{00000000-0005-0000-0000-000047100000}"/>
    <cellStyle name="Note 3 2" xfId="4168" xr:uid="{00000000-0005-0000-0000-000048100000}"/>
    <cellStyle name="Note 3 2 10" xfId="4169" xr:uid="{00000000-0005-0000-0000-000049100000}"/>
    <cellStyle name="Note 3 2 10 2" xfId="4170" xr:uid="{00000000-0005-0000-0000-00004A100000}"/>
    <cellStyle name="Note 3 2 11" xfId="4171" xr:uid="{00000000-0005-0000-0000-00004B100000}"/>
    <cellStyle name="Note 3 2 11 2" xfId="4172" xr:uid="{00000000-0005-0000-0000-00004C100000}"/>
    <cellStyle name="Note 3 2 12" xfId="4173" xr:uid="{00000000-0005-0000-0000-00004D100000}"/>
    <cellStyle name="Note 3 2 12 2" xfId="4174" xr:uid="{00000000-0005-0000-0000-00004E100000}"/>
    <cellStyle name="Note 3 2 13" xfId="4175" xr:uid="{00000000-0005-0000-0000-00004F100000}"/>
    <cellStyle name="Note 3 2 13 2" xfId="4176" xr:uid="{00000000-0005-0000-0000-000050100000}"/>
    <cellStyle name="Note 3 2 14" xfId="4177" xr:uid="{00000000-0005-0000-0000-000051100000}"/>
    <cellStyle name="Note 3 2 14 2" xfId="4178" xr:uid="{00000000-0005-0000-0000-000052100000}"/>
    <cellStyle name="Note 3 2 15" xfId="4179" xr:uid="{00000000-0005-0000-0000-000053100000}"/>
    <cellStyle name="Note 3 2 15 2" xfId="4180" xr:uid="{00000000-0005-0000-0000-000054100000}"/>
    <cellStyle name="Note 3 2 16" xfId="4181" xr:uid="{00000000-0005-0000-0000-000055100000}"/>
    <cellStyle name="Note 3 2 16 2" xfId="4182" xr:uid="{00000000-0005-0000-0000-000056100000}"/>
    <cellStyle name="Note 3 2 17" xfId="4183" xr:uid="{00000000-0005-0000-0000-000057100000}"/>
    <cellStyle name="Note 3 2 18" xfId="4184" xr:uid="{00000000-0005-0000-0000-000058100000}"/>
    <cellStyle name="Note 3 2 2" xfId="4185" xr:uid="{00000000-0005-0000-0000-000059100000}"/>
    <cellStyle name="Note 3 2 2 2" xfId="4186" xr:uid="{00000000-0005-0000-0000-00005A100000}"/>
    <cellStyle name="Note 3 2 3" xfId="4187" xr:uid="{00000000-0005-0000-0000-00005B100000}"/>
    <cellStyle name="Note 3 2 3 2" xfId="4188" xr:uid="{00000000-0005-0000-0000-00005C100000}"/>
    <cellStyle name="Note 3 2 4" xfId="4189" xr:uid="{00000000-0005-0000-0000-00005D100000}"/>
    <cellStyle name="Note 3 2 4 2" xfId="4190" xr:uid="{00000000-0005-0000-0000-00005E100000}"/>
    <cellStyle name="Note 3 2 5" xfId="4191" xr:uid="{00000000-0005-0000-0000-00005F100000}"/>
    <cellStyle name="Note 3 2 5 2" xfId="4192" xr:uid="{00000000-0005-0000-0000-000060100000}"/>
    <cellStyle name="Note 3 2 6" xfId="4193" xr:uid="{00000000-0005-0000-0000-000061100000}"/>
    <cellStyle name="Note 3 2 6 2" xfId="4194" xr:uid="{00000000-0005-0000-0000-000062100000}"/>
    <cellStyle name="Note 3 2 7" xfId="4195" xr:uid="{00000000-0005-0000-0000-000063100000}"/>
    <cellStyle name="Note 3 2 7 2" xfId="4196" xr:uid="{00000000-0005-0000-0000-000064100000}"/>
    <cellStyle name="Note 3 2 8" xfId="4197" xr:uid="{00000000-0005-0000-0000-000065100000}"/>
    <cellStyle name="Note 3 2 8 2" xfId="4198" xr:uid="{00000000-0005-0000-0000-000066100000}"/>
    <cellStyle name="Note 3 2 9" xfId="4199" xr:uid="{00000000-0005-0000-0000-000067100000}"/>
    <cellStyle name="Note 3 2 9 2" xfId="4200" xr:uid="{00000000-0005-0000-0000-000068100000}"/>
    <cellStyle name="Note 3 20" xfId="4201" xr:uid="{00000000-0005-0000-0000-000069100000}"/>
    <cellStyle name="Note 3 20 10" xfId="4202" xr:uid="{00000000-0005-0000-0000-00006A100000}"/>
    <cellStyle name="Note 3 20 10 2" xfId="4203" xr:uid="{00000000-0005-0000-0000-00006B100000}"/>
    <cellStyle name="Note 3 20 11" xfId="4204" xr:uid="{00000000-0005-0000-0000-00006C100000}"/>
    <cellStyle name="Note 3 20 11 2" xfId="4205" xr:uid="{00000000-0005-0000-0000-00006D100000}"/>
    <cellStyle name="Note 3 20 12" xfId="4206" xr:uid="{00000000-0005-0000-0000-00006E100000}"/>
    <cellStyle name="Note 3 20 12 2" xfId="4207" xr:uid="{00000000-0005-0000-0000-00006F100000}"/>
    <cellStyle name="Note 3 20 13" xfId="4208" xr:uid="{00000000-0005-0000-0000-000070100000}"/>
    <cellStyle name="Note 3 20 13 2" xfId="4209" xr:uid="{00000000-0005-0000-0000-000071100000}"/>
    <cellStyle name="Note 3 20 14" xfId="4210" xr:uid="{00000000-0005-0000-0000-000072100000}"/>
    <cellStyle name="Note 3 20 14 2" xfId="4211" xr:uid="{00000000-0005-0000-0000-000073100000}"/>
    <cellStyle name="Note 3 20 15" xfId="4212" xr:uid="{00000000-0005-0000-0000-000074100000}"/>
    <cellStyle name="Note 3 20 15 2" xfId="4213" xr:uid="{00000000-0005-0000-0000-000075100000}"/>
    <cellStyle name="Note 3 20 16" xfId="4214" xr:uid="{00000000-0005-0000-0000-000076100000}"/>
    <cellStyle name="Note 3 20 16 2" xfId="4215" xr:uid="{00000000-0005-0000-0000-000077100000}"/>
    <cellStyle name="Note 3 20 17" xfId="4216" xr:uid="{00000000-0005-0000-0000-000078100000}"/>
    <cellStyle name="Note 3 20 2" xfId="4217" xr:uid="{00000000-0005-0000-0000-000079100000}"/>
    <cellStyle name="Note 3 20 2 2" xfId="4218" xr:uid="{00000000-0005-0000-0000-00007A100000}"/>
    <cellStyle name="Note 3 20 3" xfId="4219" xr:uid="{00000000-0005-0000-0000-00007B100000}"/>
    <cellStyle name="Note 3 20 3 2" xfId="4220" xr:uid="{00000000-0005-0000-0000-00007C100000}"/>
    <cellStyle name="Note 3 20 4" xfId="4221" xr:uid="{00000000-0005-0000-0000-00007D100000}"/>
    <cellStyle name="Note 3 20 4 2" xfId="4222" xr:uid="{00000000-0005-0000-0000-00007E100000}"/>
    <cellStyle name="Note 3 20 5" xfId="4223" xr:uid="{00000000-0005-0000-0000-00007F100000}"/>
    <cellStyle name="Note 3 20 5 2" xfId="4224" xr:uid="{00000000-0005-0000-0000-000080100000}"/>
    <cellStyle name="Note 3 20 6" xfId="4225" xr:uid="{00000000-0005-0000-0000-000081100000}"/>
    <cellStyle name="Note 3 20 6 2" xfId="4226" xr:uid="{00000000-0005-0000-0000-000082100000}"/>
    <cellStyle name="Note 3 20 7" xfId="4227" xr:uid="{00000000-0005-0000-0000-000083100000}"/>
    <cellStyle name="Note 3 20 7 2" xfId="4228" xr:uid="{00000000-0005-0000-0000-000084100000}"/>
    <cellStyle name="Note 3 20 8" xfId="4229" xr:uid="{00000000-0005-0000-0000-000085100000}"/>
    <cellStyle name="Note 3 20 8 2" xfId="4230" xr:uid="{00000000-0005-0000-0000-000086100000}"/>
    <cellStyle name="Note 3 20 9" xfId="4231" xr:uid="{00000000-0005-0000-0000-000087100000}"/>
    <cellStyle name="Note 3 20 9 2" xfId="4232" xr:uid="{00000000-0005-0000-0000-000088100000}"/>
    <cellStyle name="Note 3 21" xfId="4233" xr:uid="{00000000-0005-0000-0000-000089100000}"/>
    <cellStyle name="Note 3 21 2" xfId="4234" xr:uid="{00000000-0005-0000-0000-00008A100000}"/>
    <cellStyle name="Note 3 22" xfId="4235" xr:uid="{00000000-0005-0000-0000-00008B100000}"/>
    <cellStyle name="Note 3 22 2" xfId="4236" xr:uid="{00000000-0005-0000-0000-00008C100000}"/>
    <cellStyle name="Note 3 23" xfId="4237" xr:uid="{00000000-0005-0000-0000-00008D100000}"/>
    <cellStyle name="Note 3 23 2" xfId="4238" xr:uid="{00000000-0005-0000-0000-00008E100000}"/>
    <cellStyle name="Note 3 24" xfId="4239" xr:uid="{00000000-0005-0000-0000-00008F100000}"/>
    <cellStyle name="Note 3 24 2" xfId="4240" xr:uid="{00000000-0005-0000-0000-000090100000}"/>
    <cellStyle name="Note 3 25" xfId="4241" xr:uid="{00000000-0005-0000-0000-000091100000}"/>
    <cellStyle name="Note 3 25 2" xfId="4242" xr:uid="{00000000-0005-0000-0000-000092100000}"/>
    <cellStyle name="Note 3 26" xfId="4243" xr:uid="{00000000-0005-0000-0000-000093100000}"/>
    <cellStyle name="Note 3 26 2" xfId="4244" xr:uid="{00000000-0005-0000-0000-000094100000}"/>
    <cellStyle name="Note 3 27" xfId="4245" xr:uid="{00000000-0005-0000-0000-000095100000}"/>
    <cellStyle name="Note 3 27 2" xfId="4246" xr:uid="{00000000-0005-0000-0000-000096100000}"/>
    <cellStyle name="Note 3 28" xfId="4247" xr:uid="{00000000-0005-0000-0000-000097100000}"/>
    <cellStyle name="Note 3 28 2" xfId="4248" xr:uid="{00000000-0005-0000-0000-000098100000}"/>
    <cellStyle name="Note 3 29" xfId="4249" xr:uid="{00000000-0005-0000-0000-000099100000}"/>
    <cellStyle name="Note 3 29 2" xfId="4250" xr:uid="{00000000-0005-0000-0000-00009A100000}"/>
    <cellStyle name="Note 3 3" xfId="4251" xr:uid="{00000000-0005-0000-0000-00009B100000}"/>
    <cellStyle name="Note 3 3 10" xfId="4252" xr:uid="{00000000-0005-0000-0000-00009C100000}"/>
    <cellStyle name="Note 3 3 10 2" xfId="4253" xr:uid="{00000000-0005-0000-0000-00009D100000}"/>
    <cellStyle name="Note 3 3 11" xfId="4254" xr:uid="{00000000-0005-0000-0000-00009E100000}"/>
    <cellStyle name="Note 3 3 11 2" xfId="4255" xr:uid="{00000000-0005-0000-0000-00009F100000}"/>
    <cellStyle name="Note 3 3 12" xfId="4256" xr:uid="{00000000-0005-0000-0000-0000A0100000}"/>
    <cellStyle name="Note 3 3 12 2" xfId="4257" xr:uid="{00000000-0005-0000-0000-0000A1100000}"/>
    <cellStyle name="Note 3 3 13" xfId="4258" xr:uid="{00000000-0005-0000-0000-0000A2100000}"/>
    <cellStyle name="Note 3 3 13 2" xfId="4259" xr:uid="{00000000-0005-0000-0000-0000A3100000}"/>
    <cellStyle name="Note 3 3 14" xfId="4260" xr:uid="{00000000-0005-0000-0000-0000A4100000}"/>
    <cellStyle name="Note 3 3 14 2" xfId="4261" xr:uid="{00000000-0005-0000-0000-0000A5100000}"/>
    <cellStyle name="Note 3 3 15" xfId="4262" xr:uid="{00000000-0005-0000-0000-0000A6100000}"/>
    <cellStyle name="Note 3 3 15 2" xfId="4263" xr:uid="{00000000-0005-0000-0000-0000A7100000}"/>
    <cellStyle name="Note 3 3 16" xfId="4264" xr:uid="{00000000-0005-0000-0000-0000A8100000}"/>
    <cellStyle name="Note 3 3 16 2" xfId="4265" xr:uid="{00000000-0005-0000-0000-0000A9100000}"/>
    <cellStyle name="Note 3 3 17" xfId="4266" xr:uid="{00000000-0005-0000-0000-0000AA100000}"/>
    <cellStyle name="Note 3 3 18" xfId="4267" xr:uid="{00000000-0005-0000-0000-0000AB100000}"/>
    <cellStyle name="Note 3 3 2" xfId="4268" xr:uid="{00000000-0005-0000-0000-0000AC100000}"/>
    <cellStyle name="Note 3 3 2 2" xfId="4269" xr:uid="{00000000-0005-0000-0000-0000AD100000}"/>
    <cellStyle name="Note 3 3 3" xfId="4270" xr:uid="{00000000-0005-0000-0000-0000AE100000}"/>
    <cellStyle name="Note 3 3 3 2" xfId="4271" xr:uid="{00000000-0005-0000-0000-0000AF100000}"/>
    <cellStyle name="Note 3 3 4" xfId="4272" xr:uid="{00000000-0005-0000-0000-0000B0100000}"/>
    <cellStyle name="Note 3 3 4 2" xfId="4273" xr:uid="{00000000-0005-0000-0000-0000B1100000}"/>
    <cellStyle name="Note 3 3 5" xfId="4274" xr:uid="{00000000-0005-0000-0000-0000B2100000}"/>
    <cellStyle name="Note 3 3 5 2" xfId="4275" xr:uid="{00000000-0005-0000-0000-0000B3100000}"/>
    <cellStyle name="Note 3 3 6" xfId="4276" xr:uid="{00000000-0005-0000-0000-0000B4100000}"/>
    <cellStyle name="Note 3 3 6 2" xfId="4277" xr:uid="{00000000-0005-0000-0000-0000B5100000}"/>
    <cellStyle name="Note 3 3 7" xfId="4278" xr:uid="{00000000-0005-0000-0000-0000B6100000}"/>
    <cellStyle name="Note 3 3 7 2" xfId="4279" xr:uid="{00000000-0005-0000-0000-0000B7100000}"/>
    <cellStyle name="Note 3 3 8" xfId="4280" xr:uid="{00000000-0005-0000-0000-0000B8100000}"/>
    <cellStyle name="Note 3 3 8 2" xfId="4281" xr:uid="{00000000-0005-0000-0000-0000B9100000}"/>
    <cellStyle name="Note 3 3 9" xfId="4282" xr:uid="{00000000-0005-0000-0000-0000BA100000}"/>
    <cellStyle name="Note 3 3 9 2" xfId="4283" xr:uid="{00000000-0005-0000-0000-0000BB100000}"/>
    <cellStyle name="Note 3 30" xfId="4284" xr:uid="{00000000-0005-0000-0000-0000BC100000}"/>
    <cellStyle name="Note 3 30 2" xfId="4285" xr:uid="{00000000-0005-0000-0000-0000BD100000}"/>
    <cellStyle name="Note 3 31" xfId="4286" xr:uid="{00000000-0005-0000-0000-0000BE100000}"/>
    <cellStyle name="Note 3 31 2" xfId="4287" xr:uid="{00000000-0005-0000-0000-0000BF100000}"/>
    <cellStyle name="Note 3 32" xfId="4288" xr:uid="{00000000-0005-0000-0000-0000C0100000}"/>
    <cellStyle name="Note 3 32 2" xfId="4289" xr:uid="{00000000-0005-0000-0000-0000C1100000}"/>
    <cellStyle name="Note 3 33" xfId="4290" xr:uid="{00000000-0005-0000-0000-0000C2100000}"/>
    <cellStyle name="Note 3 33 2" xfId="4291" xr:uid="{00000000-0005-0000-0000-0000C3100000}"/>
    <cellStyle name="Note 3 34" xfId="4292" xr:uid="{00000000-0005-0000-0000-0000C4100000}"/>
    <cellStyle name="Note 3 34 2" xfId="4293" xr:uid="{00000000-0005-0000-0000-0000C5100000}"/>
    <cellStyle name="Note 3 35" xfId="4294" xr:uid="{00000000-0005-0000-0000-0000C6100000}"/>
    <cellStyle name="Note 3 35 2" xfId="4295" xr:uid="{00000000-0005-0000-0000-0000C7100000}"/>
    <cellStyle name="Note 3 36" xfId="4296" xr:uid="{00000000-0005-0000-0000-0000C8100000}"/>
    <cellStyle name="Note 3 37" xfId="4297" xr:uid="{00000000-0005-0000-0000-0000C9100000}"/>
    <cellStyle name="Note 3 4" xfId="4298" xr:uid="{00000000-0005-0000-0000-0000CA100000}"/>
    <cellStyle name="Note 3 4 10" xfId="4299" xr:uid="{00000000-0005-0000-0000-0000CB100000}"/>
    <cellStyle name="Note 3 4 10 2" xfId="4300" xr:uid="{00000000-0005-0000-0000-0000CC100000}"/>
    <cellStyle name="Note 3 4 11" xfId="4301" xr:uid="{00000000-0005-0000-0000-0000CD100000}"/>
    <cellStyle name="Note 3 4 11 2" xfId="4302" xr:uid="{00000000-0005-0000-0000-0000CE100000}"/>
    <cellStyle name="Note 3 4 12" xfId="4303" xr:uid="{00000000-0005-0000-0000-0000CF100000}"/>
    <cellStyle name="Note 3 4 12 2" xfId="4304" xr:uid="{00000000-0005-0000-0000-0000D0100000}"/>
    <cellStyle name="Note 3 4 13" xfId="4305" xr:uid="{00000000-0005-0000-0000-0000D1100000}"/>
    <cellStyle name="Note 3 4 13 2" xfId="4306" xr:uid="{00000000-0005-0000-0000-0000D2100000}"/>
    <cellStyle name="Note 3 4 14" xfId="4307" xr:uid="{00000000-0005-0000-0000-0000D3100000}"/>
    <cellStyle name="Note 3 4 14 2" xfId="4308" xr:uid="{00000000-0005-0000-0000-0000D4100000}"/>
    <cellStyle name="Note 3 4 15" xfId="4309" xr:uid="{00000000-0005-0000-0000-0000D5100000}"/>
    <cellStyle name="Note 3 4 15 2" xfId="4310" xr:uid="{00000000-0005-0000-0000-0000D6100000}"/>
    <cellStyle name="Note 3 4 16" xfId="4311" xr:uid="{00000000-0005-0000-0000-0000D7100000}"/>
    <cellStyle name="Note 3 4 16 2" xfId="4312" xr:uid="{00000000-0005-0000-0000-0000D8100000}"/>
    <cellStyle name="Note 3 4 17" xfId="4313" xr:uid="{00000000-0005-0000-0000-0000D9100000}"/>
    <cellStyle name="Note 3 4 2" xfId="4314" xr:uid="{00000000-0005-0000-0000-0000DA100000}"/>
    <cellStyle name="Note 3 4 2 2" xfId="4315" xr:uid="{00000000-0005-0000-0000-0000DB100000}"/>
    <cellStyle name="Note 3 4 3" xfId="4316" xr:uid="{00000000-0005-0000-0000-0000DC100000}"/>
    <cellStyle name="Note 3 4 3 2" xfId="4317" xr:uid="{00000000-0005-0000-0000-0000DD100000}"/>
    <cellStyle name="Note 3 4 4" xfId="4318" xr:uid="{00000000-0005-0000-0000-0000DE100000}"/>
    <cellStyle name="Note 3 4 4 2" xfId="4319" xr:uid="{00000000-0005-0000-0000-0000DF100000}"/>
    <cellStyle name="Note 3 4 5" xfId="4320" xr:uid="{00000000-0005-0000-0000-0000E0100000}"/>
    <cellStyle name="Note 3 4 5 2" xfId="4321" xr:uid="{00000000-0005-0000-0000-0000E1100000}"/>
    <cellStyle name="Note 3 4 6" xfId="4322" xr:uid="{00000000-0005-0000-0000-0000E2100000}"/>
    <cellStyle name="Note 3 4 6 2" xfId="4323" xr:uid="{00000000-0005-0000-0000-0000E3100000}"/>
    <cellStyle name="Note 3 4 7" xfId="4324" xr:uid="{00000000-0005-0000-0000-0000E4100000}"/>
    <cellStyle name="Note 3 4 7 2" xfId="4325" xr:uid="{00000000-0005-0000-0000-0000E5100000}"/>
    <cellStyle name="Note 3 4 8" xfId="4326" xr:uid="{00000000-0005-0000-0000-0000E6100000}"/>
    <cellStyle name="Note 3 4 8 2" xfId="4327" xr:uid="{00000000-0005-0000-0000-0000E7100000}"/>
    <cellStyle name="Note 3 4 9" xfId="4328" xr:uid="{00000000-0005-0000-0000-0000E8100000}"/>
    <cellStyle name="Note 3 4 9 2" xfId="4329" xr:uid="{00000000-0005-0000-0000-0000E9100000}"/>
    <cellStyle name="Note 3 5" xfId="4330" xr:uid="{00000000-0005-0000-0000-0000EA100000}"/>
    <cellStyle name="Note 3 5 10" xfId="4331" xr:uid="{00000000-0005-0000-0000-0000EB100000}"/>
    <cellStyle name="Note 3 5 10 2" xfId="4332" xr:uid="{00000000-0005-0000-0000-0000EC100000}"/>
    <cellStyle name="Note 3 5 11" xfId="4333" xr:uid="{00000000-0005-0000-0000-0000ED100000}"/>
    <cellStyle name="Note 3 5 11 2" xfId="4334" xr:uid="{00000000-0005-0000-0000-0000EE100000}"/>
    <cellStyle name="Note 3 5 12" xfId="4335" xr:uid="{00000000-0005-0000-0000-0000EF100000}"/>
    <cellStyle name="Note 3 5 12 2" xfId="4336" xr:uid="{00000000-0005-0000-0000-0000F0100000}"/>
    <cellStyle name="Note 3 5 13" xfId="4337" xr:uid="{00000000-0005-0000-0000-0000F1100000}"/>
    <cellStyle name="Note 3 5 13 2" xfId="4338" xr:uid="{00000000-0005-0000-0000-0000F2100000}"/>
    <cellStyle name="Note 3 5 14" xfId="4339" xr:uid="{00000000-0005-0000-0000-0000F3100000}"/>
    <cellStyle name="Note 3 5 14 2" xfId="4340" xr:uid="{00000000-0005-0000-0000-0000F4100000}"/>
    <cellStyle name="Note 3 5 15" xfId="4341" xr:uid="{00000000-0005-0000-0000-0000F5100000}"/>
    <cellStyle name="Note 3 5 15 2" xfId="4342" xr:uid="{00000000-0005-0000-0000-0000F6100000}"/>
    <cellStyle name="Note 3 5 16" xfId="4343" xr:uid="{00000000-0005-0000-0000-0000F7100000}"/>
    <cellStyle name="Note 3 5 16 2" xfId="4344" xr:uid="{00000000-0005-0000-0000-0000F8100000}"/>
    <cellStyle name="Note 3 5 17" xfId="4345" xr:uid="{00000000-0005-0000-0000-0000F9100000}"/>
    <cellStyle name="Note 3 5 2" xfId="4346" xr:uid="{00000000-0005-0000-0000-0000FA100000}"/>
    <cellStyle name="Note 3 5 2 2" xfId="4347" xr:uid="{00000000-0005-0000-0000-0000FB100000}"/>
    <cellStyle name="Note 3 5 3" xfId="4348" xr:uid="{00000000-0005-0000-0000-0000FC100000}"/>
    <cellStyle name="Note 3 5 3 2" xfId="4349" xr:uid="{00000000-0005-0000-0000-0000FD100000}"/>
    <cellStyle name="Note 3 5 4" xfId="4350" xr:uid="{00000000-0005-0000-0000-0000FE100000}"/>
    <cellStyle name="Note 3 5 4 2" xfId="4351" xr:uid="{00000000-0005-0000-0000-0000FF100000}"/>
    <cellStyle name="Note 3 5 5" xfId="4352" xr:uid="{00000000-0005-0000-0000-000000110000}"/>
    <cellStyle name="Note 3 5 5 2" xfId="4353" xr:uid="{00000000-0005-0000-0000-000001110000}"/>
    <cellStyle name="Note 3 5 6" xfId="4354" xr:uid="{00000000-0005-0000-0000-000002110000}"/>
    <cellStyle name="Note 3 5 6 2" xfId="4355" xr:uid="{00000000-0005-0000-0000-000003110000}"/>
    <cellStyle name="Note 3 5 7" xfId="4356" xr:uid="{00000000-0005-0000-0000-000004110000}"/>
    <cellStyle name="Note 3 5 7 2" xfId="4357" xr:uid="{00000000-0005-0000-0000-000005110000}"/>
    <cellStyle name="Note 3 5 8" xfId="4358" xr:uid="{00000000-0005-0000-0000-000006110000}"/>
    <cellStyle name="Note 3 5 8 2" xfId="4359" xr:uid="{00000000-0005-0000-0000-000007110000}"/>
    <cellStyle name="Note 3 5 9" xfId="4360" xr:uid="{00000000-0005-0000-0000-000008110000}"/>
    <cellStyle name="Note 3 5 9 2" xfId="4361" xr:uid="{00000000-0005-0000-0000-000009110000}"/>
    <cellStyle name="Note 3 6" xfId="4362" xr:uid="{00000000-0005-0000-0000-00000A110000}"/>
    <cellStyle name="Note 3 6 10" xfId="4363" xr:uid="{00000000-0005-0000-0000-00000B110000}"/>
    <cellStyle name="Note 3 6 10 2" xfId="4364" xr:uid="{00000000-0005-0000-0000-00000C110000}"/>
    <cellStyle name="Note 3 6 11" xfId="4365" xr:uid="{00000000-0005-0000-0000-00000D110000}"/>
    <cellStyle name="Note 3 6 11 2" xfId="4366" xr:uid="{00000000-0005-0000-0000-00000E110000}"/>
    <cellStyle name="Note 3 6 12" xfId="4367" xr:uid="{00000000-0005-0000-0000-00000F110000}"/>
    <cellStyle name="Note 3 6 12 2" xfId="4368" xr:uid="{00000000-0005-0000-0000-000010110000}"/>
    <cellStyle name="Note 3 6 13" xfId="4369" xr:uid="{00000000-0005-0000-0000-000011110000}"/>
    <cellStyle name="Note 3 6 13 2" xfId="4370" xr:uid="{00000000-0005-0000-0000-000012110000}"/>
    <cellStyle name="Note 3 6 14" xfId="4371" xr:uid="{00000000-0005-0000-0000-000013110000}"/>
    <cellStyle name="Note 3 6 14 2" xfId="4372" xr:uid="{00000000-0005-0000-0000-000014110000}"/>
    <cellStyle name="Note 3 6 15" xfId="4373" xr:uid="{00000000-0005-0000-0000-000015110000}"/>
    <cellStyle name="Note 3 6 15 2" xfId="4374" xr:uid="{00000000-0005-0000-0000-000016110000}"/>
    <cellStyle name="Note 3 6 16" xfId="4375" xr:uid="{00000000-0005-0000-0000-000017110000}"/>
    <cellStyle name="Note 3 6 16 2" xfId="4376" xr:uid="{00000000-0005-0000-0000-000018110000}"/>
    <cellStyle name="Note 3 6 17" xfId="4377" xr:uid="{00000000-0005-0000-0000-000019110000}"/>
    <cellStyle name="Note 3 6 2" xfId="4378" xr:uid="{00000000-0005-0000-0000-00001A110000}"/>
    <cellStyle name="Note 3 6 2 2" xfId="4379" xr:uid="{00000000-0005-0000-0000-00001B110000}"/>
    <cellStyle name="Note 3 6 3" xfId="4380" xr:uid="{00000000-0005-0000-0000-00001C110000}"/>
    <cellStyle name="Note 3 6 3 2" xfId="4381" xr:uid="{00000000-0005-0000-0000-00001D110000}"/>
    <cellStyle name="Note 3 6 4" xfId="4382" xr:uid="{00000000-0005-0000-0000-00001E110000}"/>
    <cellStyle name="Note 3 6 4 2" xfId="4383" xr:uid="{00000000-0005-0000-0000-00001F110000}"/>
    <cellStyle name="Note 3 6 5" xfId="4384" xr:uid="{00000000-0005-0000-0000-000020110000}"/>
    <cellStyle name="Note 3 6 5 2" xfId="4385" xr:uid="{00000000-0005-0000-0000-000021110000}"/>
    <cellStyle name="Note 3 6 6" xfId="4386" xr:uid="{00000000-0005-0000-0000-000022110000}"/>
    <cellStyle name="Note 3 6 6 2" xfId="4387" xr:uid="{00000000-0005-0000-0000-000023110000}"/>
    <cellStyle name="Note 3 6 7" xfId="4388" xr:uid="{00000000-0005-0000-0000-000024110000}"/>
    <cellStyle name="Note 3 6 7 2" xfId="4389" xr:uid="{00000000-0005-0000-0000-000025110000}"/>
    <cellStyle name="Note 3 6 8" xfId="4390" xr:uid="{00000000-0005-0000-0000-000026110000}"/>
    <cellStyle name="Note 3 6 8 2" xfId="4391" xr:uid="{00000000-0005-0000-0000-000027110000}"/>
    <cellStyle name="Note 3 6 9" xfId="4392" xr:uid="{00000000-0005-0000-0000-000028110000}"/>
    <cellStyle name="Note 3 6 9 2" xfId="4393" xr:uid="{00000000-0005-0000-0000-000029110000}"/>
    <cellStyle name="Note 3 7" xfId="4394" xr:uid="{00000000-0005-0000-0000-00002A110000}"/>
    <cellStyle name="Note 3 7 10" xfId="4395" xr:uid="{00000000-0005-0000-0000-00002B110000}"/>
    <cellStyle name="Note 3 7 10 2" xfId="4396" xr:uid="{00000000-0005-0000-0000-00002C110000}"/>
    <cellStyle name="Note 3 7 11" xfId="4397" xr:uid="{00000000-0005-0000-0000-00002D110000}"/>
    <cellStyle name="Note 3 7 11 2" xfId="4398" xr:uid="{00000000-0005-0000-0000-00002E110000}"/>
    <cellStyle name="Note 3 7 12" xfId="4399" xr:uid="{00000000-0005-0000-0000-00002F110000}"/>
    <cellStyle name="Note 3 7 12 2" xfId="4400" xr:uid="{00000000-0005-0000-0000-000030110000}"/>
    <cellStyle name="Note 3 7 13" xfId="4401" xr:uid="{00000000-0005-0000-0000-000031110000}"/>
    <cellStyle name="Note 3 7 13 2" xfId="4402" xr:uid="{00000000-0005-0000-0000-000032110000}"/>
    <cellStyle name="Note 3 7 14" xfId="4403" xr:uid="{00000000-0005-0000-0000-000033110000}"/>
    <cellStyle name="Note 3 7 14 2" xfId="4404" xr:uid="{00000000-0005-0000-0000-000034110000}"/>
    <cellStyle name="Note 3 7 15" xfId="4405" xr:uid="{00000000-0005-0000-0000-000035110000}"/>
    <cellStyle name="Note 3 7 15 2" xfId="4406" xr:uid="{00000000-0005-0000-0000-000036110000}"/>
    <cellStyle name="Note 3 7 16" xfId="4407" xr:uid="{00000000-0005-0000-0000-000037110000}"/>
    <cellStyle name="Note 3 7 16 2" xfId="4408" xr:uid="{00000000-0005-0000-0000-000038110000}"/>
    <cellStyle name="Note 3 7 17" xfId="4409" xr:uid="{00000000-0005-0000-0000-000039110000}"/>
    <cellStyle name="Note 3 7 2" xfId="4410" xr:uid="{00000000-0005-0000-0000-00003A110000}"/>
    <cellStyle name="Note 3 7 2 2" xfId="4411" xr:uid="{00000000-0005-0000-0000-00003B110000}"/>
    <cellStyle name="Note 3 7 3" xfId="4412" xr:uid="{00000000-0005-0000-0000-00003C110000}"/>
    <cellStyle name="Note 3 7 3 2" xfId="4413" xr:uid="{00000000-0005-0000-0000-00003D110000}"/>
    <cellStyle name="Note 3 7 4" xfId="4414" xr:uid="{00000000-0005-0000-0000-00003E110000}"/>
    <cellStyle name="Note 3 7 4 2" xfId="4415" xr:uid="{00000000-0005-0000-0000-00003F110000}"/>
    <cellStyle name="Note 3 7 5" xfId="4416" xr:uid="{00000000-0005-0000-0000-000040110000}"/>
    <cellStyle name="Note 3 7 5 2" xfId="4417" xr:uid="{00000000-0005-0000-0000-000041110000}"/>
    <cellStyle name="Note 3 7 6" xfId="4418" xr:uid="{00000000-0005-0000-0000-000042110000}"/>
    <cellStyle name="Note 3 7 6 2" xfId="4419" xr:uid="{00000000-0005-0000-0000-000043110000}"/>
    <cellStyle name="Note 3 7 7" xfId="4420" xr:uid="{00000000-0005-0000-0000-000044110000}"/>
    <cellStyle name="Note 3 7 7 2" xfId="4421" xr:uid="{00000000-0005-0000-0000-000045110000}"/>
    <cellStyle name="Note 3 7 8" xfId="4422" xr:uid="{00000000-0005-0000-0000-000046110000}"/>
    <cellStyle name="Note 3 7 8 2" xfId="4423" xr:uid="{00000000-0005-0000-0000-000047110000}"/>
    <cellStyle name="Note 3 7 9" xfId="4424" xr:uid="{00000000-0005-0000-0000-000048110000}"/>
    <cellStyle name="Note 3 7 9 2" xfId="4425" xr:uid="{00000000-0005-0000-0000-000049110000}"/>
    <cellStyle name="Note 3 8" xfId="4426" xr:uid="{00000000-0005-0000-0000-00004A110000}"/>
    <cellStyle name="Note 3 8 10" xfId="4427" xr:uid="{00000000-0005-0000-0000-00004B110000}"/>
    <cellStyle name="Note 3 8 10 2" xfId="4428" xr:uid="{00000000-0005-0000-0000-00004C110000}"/>
    <cellStyle name="Note 3 8 11" xfId="4429" xr:uid="{00000000-0005-0000-0000-00004D110000}"/>
    <cellStyle name="Note 3 8 11 2" xfId="4430" xr:uid="{00000000-0005-0000-0000-00004E110000}"/>
    <cellStyle name="Note 3 8 12" xfId="4431" xr:uid="{00000000-0005-0000-0000-00004F110000}"/>
    <cellStyle name="Note 3 8 12 2" xfId="4432" xr:uid="{00000000-0005-0000-0000-000050110000}"/>
    <cellStyle name="Note 3 8 13" xfId="4433" xr:uid="{00000000-0005-0000-0000-000051110000}"/>
    <cellStyle name="Note 3 8 13 2" xfId="4434" xr:uid="{00000000-0005-0000-0000-000052110000}"/>
    <cellStyle name="Note 3 8 14" xfId="4435" xr:uid="{00000000-0005-0000-0000-000053110000}"/>
    <cellStyle name="Note 3 8 14 2" xfId="4436" xr:uid="{00000000-0005-0000-0000-000054110000}"/>
    <cellStyle name="Note 3 8 15" xfId="4437" xr:uid="{00000000-0005-0000-0000-000055110000}"/>
    <cellStyle name="Note 3 8 15 2" xfId="4438" xr:uid="{00000000-0005-0000-0000-000056110000}"/>
    <cellStyle name="Note 3 8 16" xfId="4439" xr:uid="{00000000-0005-0000-0000-000057110000}"/>
    <cellStyle name="Note 3 8 16 2" xfId="4440" xr:uid="{00000000-0005-0000-0000-000058110000}"/>
    <cellStyle name="Note 3 8 17" xfId="4441" xr:uid="{00000000-0005-0000-0000-000059110000}"/>
    <cellStyle name="Note 3 8 2" xfId="4442" xr:uid="{00000000-0005-0000-0000-00005A110000}"/>
    <cellStyle name="Note 3 8 2 2" xfId="4443" xr:uid="{00000000-0005-0000-0000-00005B110000}"/>
    <cellStyle name="Note 3 8 3" xfId="4444" xr:uid="{00000000-0005-0000-0000-00005C110000}"/>
    <cellStyle name="Note 3 8 3 2" xfId="4445" xr:uid="{00000000-0005-0000-0000-00005D110000}"/>
    <cellStyle name="Note 3 8 4" xfId="4446" xr:uid="{00000000-0005-0000-0000-00005E110000}"/>
    <cellStyle name="Note 3 8 4 2" xfId="4447" xr:uid="{00000000-0005-0000-0000-00005F110000}"/>
    <cellStyle name="Note 3 8 5" xfId="4448" xr:uid="{00000000-0005-0000-0000-000060110000}"/>
    <cellStyle name="Note 3 8 5 2" xfId="4449" xr:uid="{00000000-0005-0000-0000-000061110000}"/>
    <cellStyle name="Note 3 8 6" xfId="4450" xr:uid="{00000000-0005-0000-0000-000062110000}"/>
    <cellStyle name="Note 3 8 6 2" xfId="4451" xr:uid="{00000000-0005-0000-0000-000063110000}"/>
    <cellStyle name="Note 3 8 7" xfId="4452" xr:uid="{00000000-0005-0000-0000-000064110000}"/>
    <cellStyle name="Note 3 8 7 2" xfId="4453" xr:uid="{00000000-0005-0000-0000-000065110000}"/>
    <cellStyle name="Note 3 8 8" xfId="4454" xr:uid="{00000000-0005-0000-0000-000066110000}"/>
    <cellStyle name="Note 3 8 8 2" xfId="4455" xr:uid="{00000000-0005-0000-0000-000067110000}"/>
    <cellStyle name="Note 3 8 9" xfId="4456" xr:uid="{00000000-0005-0000-0000-000068110000}"/>
    <cellStyle name="Note 3 8 9 2" xfId="4457" xr:uid="{00000000-0005-0000-0000-000069110000}"/>
    <cellStyle name="Note 3 9" xfId="4458" xr:uid="{00000000-0005-0000-0000-00006A110000}"/>
    <cellStyle name="Note 3 9 10" xfId="4459" xr:uid="{00000000-0005-0000-0000-00006B110000}"/>
    <cellStyle name="Note 3 9 10 2" xfId="4460" xr:uid="{00000000-0005-0000-0000-00006C110000}"/>
    <cellStyle name="Note 3 9 11" xfId="4461" xr:uid="{00000000-0005-0000-0000-00006D110000}"/>
    <cellStyle name="Note 3 9 11 2" xfId="4462" xr:uid="{00000000-0005-0000-0000-00006E110000}"/>
    <cellStyle name="Note 3 9 12" xfId="4463" xr:uid="{00000000-0005-0000-0000-00006F110000}"/>
    <cellStyle name="Note 3 9 12 2" xfId="4464" xr:uid="{00000000-0005-0000-0000-000070110000}"/>
    <cellStyle name="Note 3 9 13" xfId="4465" xr:uid="{00000000-0005-0000-0000-000071110000}"/>
    <cellStyle name="Note 3 9 13 2" xfId="4466" xr:uid="{00000000-0005-0000-0000-000072110000}"/>
    <cellStyle name="Note 3 9 14" xfId="4467" xr:uid="{00000000-0005-0000-0000-000073110000}"/>
    <cellStyle name="Note 3 9 14 2" xfId="4468" xr:uid="{00000000-0005-0000-0000-000074110000}"/>
    <cellStyle name="Note 3 9 15" xfId="4469" xr:uid="{00000000-0005-0000-0000-000075110000}"/>
    <cellStyle name="Note 3 9 15 2" xfId="4470" xr:uid="{00000000-0005-0000-0000-000076110000}"/>
    <cellStyle name="Note 3 9 16" xfId="4471" xr:uid="{00000000-0005-0000-0000-000077110000}"/>
    <cellStyle name="Note 3 9 16 2" xfId="4472" xr:uid="{00000000-0005-0000-0000-000078110000}"/>
    <cellStyle name="Note 3 9 17" xfId="4473" xr:uid="{00000000-0005-0000-0000-000079110000}"/>
    <cellStyle name="Note 3 9 2" xfId="4474" xr:uid="{00000000-0005-0000-0000-00007A110000}"/>
    <cellStyle name="Note 3 9 2 2" xfId="4475" xr:uid="{00000000-0005-0000-0000-00007B110000}"/>
    <cellStyle name="Note 3 9 3" xfId="4476" xr:uid="{00000000-0005-0000-0000-00007C110000}"/>
    <cellStyle name="Note 3 9 3 2" xfId="4477" xr:uid="{00000000-0005-0000-0000-00007D110000}"/>
    <cellStyle name="Note 3 9 4" xfId="4478" xr:uid="{00000000-0005-0000-0000-00007E110000}"/>
    <cellStyle name="Note 3 9 4 2" xfId="4479" xr:uid="{00000000-0005-0000-0000-00007F110000}"/>
    <cellStyle name="Note 3 9 5" xfId="4480" xr:uid="{00000000-0005-0000-0000-000080110000}"/>
    <cellStyle name="Note 3 9 5 2" xfId="4481" xr:uid="{00000000-0005-0000-0000-000081110000}"/>
    <cellStyle name="Note 3 9 6" xfId="4482" xr:uid="{00000000-0005-0000-0000-000082110000}"/>
    <cellStyle name="Note 3 9 6 2" xfId="4483" xr:uid="{00000000-0005-0000-0000-000083110000}"/>
    <cellStyle name="Note 3 9 7" xfId="4484" xr:uid="{00000000-0005-0000-0000-000084110000}"/>
    <cellStyle name="Note 3 9 7 2" xfId="4485" xr:uid="{00000000-0005-0000-0000-000085110000}"/>
    <cellStyle name="Note 3 9 8" xfId="4486" xr:uid="{00000000-0005-0000-0000-000086110000}"/>
    <cellStyle name="Note 3 9 8 2" xfId="4487" xr:uid="{00000000-0005-0000-0000-000087110000}"/>
    <cellStyle name="Note 3 9 9" xfId="4488" xr:uid="{00000000-0005-0000-0000-000088110000}"/>
    <cellStyle name="Note 3 9 9 2" xfId="4489" xr:uid="{00000000-0005-0000-0000-000089110000}"/>
    <cellStyle name="Note 4" xfId="4490" xr:uid="{00000000-0005-0000-0000-00008A110000}"/>
    <cellStyle name="Note 4 10" xfId="4491" xr:uid="{00000000-0005-0000-0000-00008B110000}"/>
    <cellStyle name="Note 4 10 10" xfId="4492" xr:uid="{00000000-0005-0000-0000-00008C110000}"/>
    <cellStyle name="Note 4 10 10 2" xfId="4493" xr:uid="{00000000-0005-0000-0000-00008D110000}"/>
    <cellStyle name="Note 4 10 11" xfId="4494" xr:uid="{00000000-0005-0000-0000-00008E110000}"/>
    <cellStyle name="Note 4 10 11 2" xfId="4495" xr:uid="{00000000-0005-0000-0000-00008F110000}"/>
    <cellStyle name="Note 4 10 12" xfId="4496" xr:uid="{00000000-0005-0000-0000-000090110000}"/>
    <cellStyle name="Note 4 10 12 2" xfId="4497" xr:uid="{00000000-0005-0000-0000-000091110000}"/>
    <cellStyle name="Note 4 10 13" xfId="4498" xr:uid="{00000000-0005-0000-0000-000092110000}"/>
    <cellStyle name="Note 4 10 13 2" xfId="4499" xr:uid="{00000000-0005-0000-0000-000093110000}"/>
    <cellStyle name="Note 4 10 14" xfId="4500" xr:uid="{00000000-0005-0000-0000-000094110000}"/>
    <cellStyle name="Note 4 10 14 2" xfId="4501" xr:uid="{00000000-0005-0000-0000-000095110000}"/>
    <cellStyle name="Note 4 10 15" xfId="4502" xr:uid="{00000000-0005-0000-0000-000096110000}"/>
    <cellStyle name="Note 4 10 15 2" xfId="4503" xr:uid="{00000000-0005-0000-0000-000097110000}"/>
    <cellStyle name="Note 4 10 16" xfId="4504" xr:uid="{00000000-0005-0000-0000-000098110000}"/>
    <cellStyle name="Note 4 10 16 2" xfId="4505" xr:uid="{00000000-0005-0000-0000-000099110000}"/>
    <cellStyle name="Note 4 10 17" xfId="4506" xr:uid="{00000000-0005-0000-0000-00009A110000}"/>
    <cellStyle name="Note 4 10 2" xfId="4507" xr:uid="{00000000-0005-0000-0000-00009B110000}"/>
    <cellStyle name="Note 4 10 2 2" xfId="4508" xr:uid="{00000000-0005-0000-0000-00009C110000}"/>
    <cellStyle name="Note 4 10 3" xfId="4509" xr:uid="{00000000-0005-0000-0000-00009D110000}"/>
    <cellStyle name="Note 4 10 3 2" xfId="4510" xr:uid="{00000000-0005-0000-0000-00009E110000}"/>
    <cellStyle name="Note 4 10 4" xfId="4511" xr:uid="{00000000-0005-0000-0000-00009F110000}"/>
    <cellStyle name="Note 4 10 4 2" xfId="4512" xr:uid="{00000000-0005-0000-0000-0000A0110000}"/>
    <cellStyle name="Note 4 10 5" xfId="4513" xr:uid="{00000000-0005-0000-0000-0000A1110000}"/>
    <cellStyle name="Note 4 10 5 2" xfId="4514" xr:uid="{00000000-0005-0000-0000-0000A2110000}"/>
    <cellStyle name="Note 4 10 6" xfId="4515" xr:uid="{00000000-0005-0000-0000-0000A3110000}"/>
    <cellStyle name="Note 4 10 6 2" xfId="4516" xr:uid="{00000000-0005-0000-0000-0000A4110000}"/>
    <cellStyle name="Note 4 10 7" xfId="4517" xr:uid="{00000000-0005-0000-0000-0000A5110000}"/>
    <cellStyle name="Note 4 10 7 2" xfId="4518" xr:uid="{00000000-0005-0000-0000-0000A6110000}"/>
    <cellStyle name="Note 4 10 8" xfId="4519" xr:uid="{00000000-0005-0000-0000-0000A7110000}"/>
    <cellStyle name="Note 4 10 8 2" xfId="4520" xr:uid="{00000000-0005-0000-0000-0000A8110000}"/>
    <cellStyle name="Note 4 10 9" xfId="4521" xr:uid="{00000000-0005-0000-0000-0000A9110000}"/>
    <cellStyle name="Note 4 10 9 2" xfId="4522" xr:uid="{00000000-0005-0000-0000-0000AA110000}"/>
    <cellStyle name="Note 4 11" xfId="4523" xr:uid="{00000000-0005-0000-0000-0000AB110000}"/>
    <cellStyle name="Note 4 11 10" xfId="4524" xr:uid="{00000000-0005-0000-0000-0000AC110000}"/>
    <cellStyle name="Note 4 11 10 2" xfId="4525" xr:uid="{00000000-0005-0000-0000-0000AD110000}"/>
    <cellStyle name="Note 4 11 11" xfId="4526" xr:uid="{00000000-0005-0000-0000-0000AE110000}"/>
    <cellStyle name="Note 4 11 11 2" xfId="4527" xr:uid="{00000000-0005-0000-0000-0000AF110000}"/>
    <cellStyle name="Note 4 11 12" xfId="4528" xr:uid="{00000000-0005-0000-0000-0000B0110000}"/>
    <cellStyle name="Note 4 11 12 2" xfId="4529" xr:uid="{00000000-0005-0000-0000-0000B1110000}"/>
    <cellStyle name="Note 4 11 13" xfId="4530" xr:uid="{00000000-0005-0000-0000-0000B2110000}"/>
    <cellStyle name="Note 4 11 13 2" xfId="4531" xr:uid="{00000000-0005-0000-0000-0000B3110000}"/>
    <cellStyle name="Note 4 11 14" xfId="4532" xr:uid="{00000000-0005-0000-0000-0000B4110000}"/>
    <cellStyle name="Note 4 11 14 2" xfId="4533" xr:uid="{00000000-0005-0000-0000-0000B5110000}"/>
    <cellStyle name="Note 4 11 15" xfId="4534" xr:uid="{00000000-0005-0000-0000-0000B6110000}"/>
    <cellStyle name="Note 4 11 15 2" xfId="4535" xr:uid="{00000000-0005-0000-0000-0000B7110000}"/>
    <cellStyle name="Note 4 11 16" xfId="4536" xr:uid="{00000000-0005-0000-0000-0000B8110000}"/>
    <cellStyle name="Note 4 11 16 2" xfId="4537" xr:uid="{00000000-0005-0000-0000-0000B9110000}"/>
    <cellStyle name="Note 4 11 17" xfId="4538" xr:uid="{00000000-0005-0000-0000-0000BA110000}"/>
    <cellStyle name="Note 4 11 2" xfId="4539" xr:uid="{00000000-0005-0000-0000-0000BB110000}"/>
    <cellStyle name="Note 4 11 2 2" xfId="4540" xr:uid="{00000000-0005-0000-0000-0000BC110000}"/>
    <cellStyle name="Note 4 11 3" xfId="4541" xr:uid="{00000000-0005-0000-0000-0000BD110000}"/>
    <cellStyle name="Note 4 11 3 2" xfId="4542" xr:uid="{00000000-0005-0000-0000-0000BE110000}"/>
    <cellStyle name="Note 4 11 4" xfId="4543" xr:uid="{00000000-0005-0000-0000-0000BF110000}"/>
    <cellStyle name="Note 4 11 4 2" xfId="4544" xr:uid="{00000000-0005-0000-0000-0000C0110000}"/>
    <cellStyle name="Note 4 11 5" xfId="4545" xr:uid="{00000000-0005-0000-0000-0000C1110000}"/>
    <cellStyle name="Note 4 11 5 2" xfId="4546" xr:uid="{00000000-0005-0000-0000-0000C2110000}"/>
    <cellStyle name="Note 4 11 6" xfId="4547" xr:uid="{00000000-0005-0000-0000-0000C3110000}"/>
    <cellStyle name="Note 4 11 6 2" xfId="4548" xr:uid="{00000000-0005-0000-0000-0000C4110000}"/>
    <cellStyle name="Note 4 11 7" xfId="4549" xr:uid="{00000000-0005-0000-0000-0000C5110000}"/>
    <cellStyle name="Note 4 11 7 2" xfId="4550" xr:uid="{00000000-0005-0000-0000-0000C6110000}"/>
    <cellStyle name="Note 4 11 8" xfId="4551" xr:uid="{00000000-0005-0000-0000-0000C7110000}"/>
    <cellStyle name="Note 4 11 8 2" xfId="4552" xr:uid="{00000000-0005-0000-0000-0000C8110000}"/>
    <cellStyle name="Note 4 11 9" xfId="4553" xr:uid="{00000000-0005-0000-0000-0000C9110000}"/>
    <cellStyle name="Note 4 11 9 2" xfId="4554" xr:uid="{00000000-0005-0000-0000-0000CA110000}"/>
    <cellStyle name="Note 4 12" xfId="4555" xr:uid="{00000000-0005-0000-0000-0000CB110000}"/>
    <cellStyle name="Note 4 12 10" xfId="4556" xr:uid="{00000000-0005-0000-0000-0000CC110000}"/>
    <cellStyle name="Note 4 12 10 2" xfId="4557" xr:uid="{00000000-0005-0000-0000-0000CD110000}"/>
    <cellStyle name="Note 4 12 11" xfId="4558" xr:uid="{00000000-0005-0000-0000-0000CE110000}"/>
    <cellStyle name="Note 4 12 11 2" xfId="4559" xr:uid="{00000000-0005-0000-0000-0000CF110000}"/>
    <cellStyle name="Note 4 12 12" xfId="4560" xr:uid="{00000000-0005-0000-0000-0000D0110000}"/>
    <cellStyle name="Note 4 12 12 2" xfId="4561" xr:uid="{00000000-0005-0000-0000-0000D1110000}"/>
    <cellStyle name="Note 4 12 13" xfId="4562" xr:uid="{00000000-0005-0000-0000-0000D2110000}"/>
    <cellStyle name="Note 4 12 13 2" xfId="4563" xr:uid="{00000000-0005-0000-0000-0000D3110000}"/>
    <cellStyle name="Note 4 12 14" xfId="4564" xr:uid="{00000000-0005-0000-0000-0000D4110000}"/>
    <cellStyle name="Note 4 12 14 2" xfId="4565" xr:uid="{00000000-0005-0000-0000-0000D5110000}"/>
    <cellStyle name="Note 4 12 15" xfId="4566" xr:uid="{00000000-0005-0000-0000-0000D6110000}"/>
    <cellStyle name="Note 4 12 15 2" xfId="4567" xr:uid="{00000000-0005-0000-0000-0000D7110000}"/>
    <cellStyle name="Note 4 12 16" xfId="4568" xr:uid="{00000000-0005-0000-0000-0000D8110000}"/>
    <cellStyle name="Note 4 12 16 2" xfId="4569" xr:uid="{00000000-0005-0000-0000-0000D9110000}"/>
    <cellStyle name="Note 4 12 17" xfId="4570" xr:uid="{00000000-0005-0000-0000-0000DA110000}"/>
    <cellStyle name="Note 4 12 2" xfId="4571" xr:uid="{00000000-0005-0000-0000-0000DB110000}"/>
    <cellStyle name="Note 4 12 2 2" xfId="4572" xr:uid="{00000000-0005-0000-0000-0000DC110000}"/>
    <cellStyle name="Note 4 12 3" xfId="4573" xr:uid="{00000000-0005-0000-0000-0000DD110000}"/>
    <cellStyle name="Note 4 12 3 2" xfId="4574" xr:uid="{00000000-0005-0000-0000-0000DE110000}"/>
    <cellStyle name="Note 4 12 4" xfId="4575" xr:uid="{00000000-0005-0000-0000-0000DF110000}"/>
    <cellStyle name="Note 4 12 4 2" xfId="4576" xr:uid="{00000000-0005-0000-0000-0000E0110000}"/>
    <cellStyle name="Note 4 12 5" xfId="4577" xr:uid="{00000000-0005-0000-0000-0000E1110000}"/>
    <cellStyle name="Note 4 12 5 2" xfId="4578" xr:uid="{00000000-0005-0000-0000-0000E2110000}"/>
    <cellStyle name="Note 4 12 6" xfId="4579" xr:uid="{00000000-0005-0000-0000-0000E3110000}"/>
    <cellStyle name="Note 4 12 6 2" xfId="4580" xr:uid="{00000000-0005-0000-0000-0000E4110000}"/>
    <cellStyle name="Note 4 12 7" xfId="4581" xr:uid="{00000000-0005-0000-0000-0000E5110000}"/>
    <cellStyle name="Note 4 12 7 2" xfId="4582" xr:uid="{00000000-0005-0000-0000-0000E6110000}"/>
    <cellStyle name="Note 4 12 8" xfId="4583" xr:uid="{00000000-0005-0000-0000-0000E7110000}"/>
    <cellStyle name="Note 4 12 8 2" xfId="4584" xr:uid="{00000000-0005-0000-0000-0000E8110000}"/>
    <cellStyle name="Note 4 12 9" xfId="4585" xr:uid="{00000000-0005-0000-0000-0000E9110000}"/>
    <cellStyle name="Note 4 12 9 2" xfId="4586" xr:uid="{00000000-0005-0000-0000-0000EA110000}"/>
    <cellStyle name="Note 4 13" xfId="4587" xr:uid="{00000000-0005-0000-0000-0000EB110000}"/>
    <cellStyle name="Note 4 13 10" xfId="4588" xr:uid="{00000000-0005-0000-0000-0000EC110000}"/>
    <cellStyle name="Note 4 13 10 2" xfId="4589" xr:uid="{00000000-0005-0000-0000-0000ED110000}"/>
    <cellStyle name="Note 4 13 11" xfId="4590" xr:uid="{00000000-0005-0000-0000-0000EE110000}"/>
    <cellStyle name="Note 4 13 11 2" xfId="4591" xr:uid="{00000000-0005-0000-0000-0000EF110000}"/>
    <cellStyle name="Note 4 13 12" xfId="4592" xr:uid="{00000000-0005-0000-0000-0000F0110000}"/>
    <cellStyle name="Note 4 13 12 2" xfId="4593" xr:uid="{00000000-0005-0000-0000-0000F1110000}"/>
    <cellStyle name="Note 4 13 13" xfId="4594" xr:uid="{00000000-0005-0000-0000-0000F2110000}"/>
    <cellStyle name="Note 4 13 13 2" xfId="4595" xr:uid="{00000000-0005-0000-0000-0000F3110000}"/>
    <cellStyle name="Note 4 13 14" xfId="4596" xr:uid="{00000000-0005-0000-0000-0000F4110000}"/>
    <cellStyle name="Note 4 13 14 2" xfId="4597" xr:uid="{00000000-0005-0000-0000-0000F5110000}"/>
    <cellStyle name="Note 4 13 15" xfId="4598" xr:uid="{00000000-0005-0000-0000-0000F6110000}"/>
    <cellStyle name="Note 4 13 15 2" xfId="4599" xr:uid="{00000000-0005-0000-0000-0000F7110000}"/>
    <cellStyle name="Note 4 13 16" xfId="4600" xr:uid="{00000000-0005-0000-0000-0000F8110000}"/>
    <cellStyle name="Note 4 13 16 2" xfId="4601" xr:uid="{00000000-0005-0000-0000-0000F9110000}"/>
    <cellStyle name="Note 4 13 17" xfId="4602" xr:uid="{00000000-0005-0000-0000-0000FA110000}"/>
    <cellStyle name="Note 4 13 2" xfId="4603" xr:uid="{00000000-0005-0000-0000-0000FB110000}"/>
    <cellStyle name="Note 4 13 2 2" xfId="4604" xr:uid="{00000000-0005-0000-0000-0000FC110000}"/>
    <cellStyle name="Note 4 13 3" xfId="4605" xr:uid="{00000000-0005-0000-0000-0000FD110000}"/>
    <cellStyle name="Note 4 13 3 2" xfId="4606" xr:uid="{00000000-0005-0000-0000-0000FE110000}"/>
    <cellStyle name="Note 4 13 4" xfId="4607" xr:uid="{00000000-0005-0000-0000-0000FF110000}"/>
    <cellStyle name="Note 4 13 4 2" xfId="4608" xr:uid="{00000000-0005-0000-0000-000000120000}"/>
    <cellStyle name="Note 4 13 5" xfId="4609" xr:uid="{00000000-0005-0000-0000-000001120000}"/>
    <cellStyle name="Note 4 13 5 2" xfId="4610" xr:uid="{00000000-0005-0000-0000-000002120000}"/>
    <cellStyle name="Note 4 13 6" xfId="4611" xr:uid="{00000000-0005-0000-0000-000003120000}"/>
    <cellStyle name="Note 4 13 6 2" xfId="4612" xr:uid="{00000000-0005-0000-0000-000004120000}"/>
    <cellStyle name="Note 4 13 7" xfId="4613" xr:uid="{00000000-0005-0000-0000-000005120000}"/>
    <cellStyle name="Note 4 13 7 2" xfId="4614" xr:uid="{00000000-0005-0000-0000-000006120000}"/>
    <cellStyle name="Note 4 13 8" xfId="4615" xr:uid="{00000000-0005-0000-0000-000007120000}"/>
    <cellStyle name="Note 4 13 8 2" xfId="4616" xr:uid="{00000000-0005-0000-0000-000008120000}"/>
    <cellStyle name="Note 4 13 9" xfId="4617" xr:uid="{00000000-0005-0000-0000-000009120000}"/>
    <cellStyle name="Note 4 13 9 2" xfId="4618" xr:uid="{00000000-0005-0000-0000-00000A120000}"/>
    <cellStyle name="Note 4 14" xfId="4619" xr:uid="{00000000-0005-0000-0000-00000B120000}"/>
    <cellStyle name="Note 4 14 10" xfId="4620" xr:uid="{00000000-0005-0000-0000-00000C120000}"/>
    <cellStyle name="Note 4 14 10 2" xfId="4621" xr:uid="{00000000-0005-0000-0000-00000D120000}"/>
    <cellStyle name="Note 4 14 11" xfId="4622" xr:uid="{00000000-0005-0000-0000-00000E120000}"/>
    <cellStyle name="Note 4 14 11 2" xfId="4623" xr:uid="{00000000-0005-0000-0000-00000F120000}"/>
    <cellStyle name="Note 4 14 12" xfId="4624" xr:uid="{00000000-0005-0000-0000-000010120000}"/>
    <cellStyle name="Note 4 14 12 2" xfId="4625" xr:uid="{00000000-0005-0000-0000-000011120000}"/>
    <cellStyle name="Note 4 14 13" xfId="4626" xr:uid="{00000000-0005-0000-0000-000012120000}"/>
    <cellStyle name="Note 4 14 13 2" xfId="4627" xr:uid="{00000000-0005-0000-0000-000013120000}"/>
    <cellStyle name="Note 4 14 14" xfId="4628" xr:uid="{00000000-0005-0000-0000-000014120000}"/>
    <cellStyle name="Note 4 14 14 2" xfId="4629" xr:uid="{00000000-0005-0000-0000-000015120000}"/>
    <cellStyle name="Note 4 14 15" xfId="4630" xr:uid="{00000000-0005-0000-0000-000016120000}"/>
    <cellStyle name="Note 4 14 15 2" xfId="4631" xr:uid="{00000000-0005-0000-0000-000017120000}"/>
    <cellStyle name="Note 4 14 16" xfId="4632" xr:uid="{00000000-0005-0000-0000-000018120000}"/>
    <cellStyle name="Note 4 14 16 2" xfId="4633" xr:uid="{00000000-0005-0000-0000-000019120000}"/>
    <cellStyle name="Note 4 14 17" xfId="4634" xr:uid="{00000000-0005-0000-0000-00001A120000}"/>
    <cellStyle name="Note 4 14 2" xfId="4635" xr:uid="{00000000-0005-0000-0000-00001B120000}"/>
    <cellStyle name="Note 4 14 2 2" xfId="4636" xr:uid="{00000000-0005-0000-0000-00001C120000}"/>
    <cellStyle name="Note 4 14 3" xfId="4637" xr:uid="{00000000-0005-0000-0000-00001D120000}"/>
    <cellStyle name="Note 4 14 3 2" xfId="4638" xr:uid="{00000000-0005-0000-0000-00001E120000}"/>
    <cellStyle name="Note 4 14 4" xfId="4639" xr:uid="{00000000-0005-0000-0000-00001F120000}"/>
    <cellStyle name="Note 4 14 4 2" xfId="4640" xr:uid="{00000000-0005-0000-0000-000020120000}"/>
    <cellStyle name="Note 4 14 5" xfId="4641" xr:uid="{00000000-0005-0000-0000-000021120000}"/>
    <cellStyle name="Note 4 14 5 2" xfId="4642" xr:uid="{00000000-0005-0000-0000-000022120000}"/>
    <cellStyle name="Note 4 14 6" xfId="4643" xr:uid="{00000000-0005-0000-0000-000023120000}"/>
    <cellStyle name="Note 4 14 6 2" xfId="4644" xr:uid="{00000000-0005-0000-0000-000024120000}"/>
    <cellStyle name="Note 4 14 7" xfId="4645" xr:uid="{00000000-0005-0000-0000-000025120000}"/>
    <cellStyle name="Note 4 14 7 2" xfId="4646" xr:uid="{00000000-0005-0000-0000-000026120000}"/>
    <cellStyle name="Note 4 14 8" xfId="4647" xr:uid="{00000000-0005-0000-0000-000027120000}"/>
    <cellStyle name="Note 4 14 8 2" xfId="4648" xr:uid="{00000000-0005-0000-0000-000028120000}"/>
    <cellStyle name="Note 4 14 9" xfId="4649" xr:uid="{00000000-0005-0000-0000-000029120000}"/>
    <cellStyle name="Note 4 14 9 2" xfId="4650" xr:uid="{00000000-0005-0000-0000-00002A120000}"/>
    <cellStyle name="Note 4 15" xfId="4651" xr:uid="{00000000-0005-0000-0000-00002B120000}"/>
    <cellStyle name="Note 4 15 10" xfId="4652" xr:uid="{00000000-0005-0000-0000-00002C120000}"/>
    <cellStyle name="Note 4 15 10 2" xfId="4653" xr:uid="{00000000-0005-0000-0000-00002D120000}"/>
    <cellStyle name="Note 4 15 11" xfId="4654" xr:uid="{00000000-0005-0000-0000-00002E120000}"/>
    <cellStyle name="Note 4 15 11 2" xfId="4655" xr:uid="{00000000-0005-0000-0000-00002F120000}"/>
    <cellStyle name="Note 4 15 12" xfId="4656" xr:uid="{00000000-0005-0000-0000-000030120000}"/>
    <cellStyle name="Note 4 15 12 2" xfId="4657" xr:uid="{00000000-0005-0000-0000-000031120000}"/>
    <cellStyle name="Note 4 15 13" xfId="4658" xr:uid="{00000000-0005-0000-0000-000032120000}"/>
    <cellStyle name="Note 4 15 13 2" xfId="4659" xr:uid="{00000000-0005-0000-0000-000033120000}"/>
    <cellStyle name="Note 4 15 14" xfId="4660" xr:uid="{00000000-0005-0000-0000-000034120000}"/>
    <cellStyle name="Note 4 15 14 2" xfId="4661" xr:uid="{00000000-0005-0000-0000-000035120000}"/>
    <cellStyle name="Note 4 15 15" xfId="4662" xr:uid="{00000000-0005-0000-0000-000036120000}"/>
    <cellStyle name="Note 4 15 15 2" xfId="4663" xr:uid="{00000000-0005-0000-0000-000037120000}"/>
    <cellStyle name="Note 4 15 16" xfId="4664" xr:uid="{00000000-0005-0000-0000-000038120000}"/>
    <cellStyle name="Note 4 15 16 2" xfId="4665" xr:uid="{00000000-0005-0000-0000-000039120000}"/>
    <cellStyle name="Note 4 15 17" xfId="4666" xr:uid="{00000000-0005-0000-0000-00003A120000}"/>
    <cellStyle name="Note 4 15 2" xfId="4667" xr:uid="{00000000-0005-0000-0000-00003B120000}"/>
    <cellStyle name="Note 4 15 2 2" xfId="4668" xr:uid="{00000000-0005-0000-0000-00003C120000}"/>
    <cellStyle name="Note 4 15 3" xfId="4669" xr:uid="{00000000-0005-0000-0000-00003D120000}"/>
    <cellStyle name="Note 4 15 3 2" xfId="4670" xr:uid="{00000000-0005-0000-0000-00003E120000}"/>
    <cellStyle name="Note 4 15 4" xfId="4671" xr:uid="{00000000-0005-0000-0000-00003F120000}"/>
    <cellStyle name="Note 4 15 4 2" xfId="4672" xr:uid="{00000000-0005-0000-0000-000040120000}"/>
    <cellStyle name="Note 4 15 5" xfId="4673" xr:uid="{00000000-0005-0000-0000-000041120000}"/>
    <cellStyle name="Note 4 15 5 2" xfId="4674" xr:uid="{00000000-0005-0000-0000-000042120000}"/>
    <cellStyle name="Note 4 15 6" xfId="4675" xr:uid="{00000000-0005-0000-0000-000043120000}"/>
    <cellStyle name="Note 4 15 6 2" xfId="4676" xr:uid="{00000000-0005-0000-0000-000044120000}"/>
    <cellStyle name="Note 4 15 7" xfId="4677" xr:uid="{00000000-0005-0000-0000-000045120000}"/>
    <cellStyle name="Note 4 15 7 2" xfId="4678" xr:uid="{00000000-0005-0000-0000-000046120000}"/>
    <cellStyle name="Note 4 15 8" xfId="4679" xr:uid="{00000000-0005-0000-0000-000047120000}"/>
    <cellStyle name="Note 4 15 8 2" xfId="4680" xr:uid="{00000000-0005-0000-0000-000048120000}"/>
    <cellStyle name="Note 4 15 9" xfId="4681" xr:uid="{00000000-0005-0000-0000-000049120000}"/>
    <cellStyle name="Note 4 15 9 2" xfId="4682" xr:uid="{00000000-0005-0000-0000-00004A120000}"/>
    <cellStyle name="Note 4 16" xfId="4683" xr:uid="{00000000-0005-0000-0000-00004B120000}"/>
    <cellStyle name="Note 4 16 10" xfId="4684" xr:uid="{00000000-0005-0000-0000-00004C120000}"/>
    <cellStyle name="Note 4 16 10 2" xfId="4685" xr:uid="{00000000-0005-0000-0000-00004D120000}"/>
    <cellStyle name="Note 4 16 11" xfId="4686" xr:uid="{00000000-0005-0000-0000-00004E120000}"/>
    <cellStyle name="Note 4 16 11 2" xfId="4687" xr:uid="{00000000-0005-0000-0000-00004F120000}"/>
    <cellStyle name="Note 4 16 12" xfId="4688" xr:uid="{00000000-0005-0000-0000-000050120000}"/>
    <cellStyle name="Note 4 16 12 2" xfId="4689" xr:uid="{00000000-0005-0000-0000-000051120000}"/>
    <cellStyle name="Note 4 16 13" xfId="4690" xr:uid="{00000000-0005-0000-0000-000052120000}"/>
    <cellStyle name="Note 4 16 13 2" xfId="4691" xr:uid="{00000000-0005-0000-0000-000053120000}"/>
    <cellStyle name="Note 4 16 14" xfId="4692" xr:uid="{00000000-0005-0000-0000-000054120000}"/>
    <cellStyle name="Note 4 16 14 2" xfId="4693" xr:uid="{00000000-0005-0000-0000-000055120000}"/>
    <cellStyle name="Note 4 16 15" xfId="4694" xr:uid="{00000000-0005-0000-0000-000056120000}"/>
    <cellStyle name="Note 4 16 15 2" xfId="4695" xr:uid="{00000000-0005-0000-0000-000057120000}"/>
    <cellStyle name="Note 4 16 16" xfId="4696" xr:uid="{00000000-0005-0000-0000-000058120000}"/>
    <cellStyle name="Note 4 16 16 2" xfId="4697" xr:uid="{00000000-0005-0000-0000-000059120000}"/>
    <cellStyle name="Note 4 16 17" xfId="4698" xr:uid="{00000000-0005-0000-0000-00005A120000}"/>
    <cellStyle name="Note 4 16 2" xfId="4699" xr:uid="{00000000-0005-0000-0000-00005B120000}"/>
    <cellStyle name="Note 4 16 2 2" xfId="4700" xr:uid="{00000000-0005-0000-0000-00005C120000}"/>
    <cellStyle name="Note 4 16 3" xfId="4701" xr:uid="{00000000-0005-0000-0000-00005D120000}"/>
    <cellStyle name="Note 4 16 3 2" xfId="4702" xr:uid="{00000000-0005-0000-0000-00005E120000}"/>
    <cellStyle name="Note 4 16 4" xfId="4703" xr:uid="{00000000-0005-0000-0000-00005F120000}"/>
    <cellStyle name="Note 4 16 4 2" xfId="4704" xr:uid="{00000000-0005-0000-0000-000060120000}"/>
    <cellStyle name="Note 4 16 5" xfId="4705" xr:uid="{00000000-0005-0000-0000-000061120000}"/>
    <cellStyle name="Note 4 16 5 2" xfId="4706" xr:uid="{00000000-0005-0000-0000-000062120000}"/>
    <cellStyle name="Note 4 16 6" xfId="4707" xr:uid="{00000000-0005-0000-0000-000063120000}"/>
    <cellStyle name="Note 4 16 6 2" xfId="4708" xr:uid="{00000000-0005-0000-0000-000064120000}"/>
    <cellStyle name="Note 4 16 7" xfId="4709" xr:uid="{00000000-0005-0000-0000-000065120000}"/>
    <cellStyle name="Note 4 16 7 2" xfId="4710" xr:uid="{00000000-0005-0000-0000-000066120000}"/>
    <cellStyle name="Note 4 16 8" xfId="4711" xr:uid="{00000000-0005-0000-0000-000067120000}"/>
    <cellStyle name="Note 4 16 8 2" xfId="4712" xr:uid="{00000000-0005-0000-0000-000068120000}"/>
    <cellStyle name="Note 4 16 9" xfId="4713" xr:uid="{00000000-0005-0000-0000-000069120000}"/>
    <cellStyle name="Note 4 16 9 2" xfId="4714" xr:uid="{00000000-0005-0000-0000-00006A120000}"/>
    <cellStyle name="Note 4 17" xfId="4715" xr:uid="{00000000-0005-0000-0000-00006B120000}"/>
    <cellStyle name="Note 4 17 10" xfId="4716" xr:uid="{00000000-0005-0000-0000-00006C120000}"/>
    <cellStyle name="Note 4 17 10 2" xfId="4717" xr:uid="{00000000-0005-0000-0000-00006D120000}"/>
    <cellStyle name="Note 4 17 11" xfId="4718" xr:uid="{00000000-0005-0000-0000-00006E120000}"/>
    <cellStyle name="Note 4 17 11 2" xfId="4719" xr:uid="{00000000-0005-0000-0000-00006F120000}"/>
    <cellStyle name="Note 4 17 12" xfId="4720" xr:uid="{00000000-0005-0000-0000-000070120000}"/>
    <cellStyle name="Note 4 17 12 2" xfId="4721" xr:uid="{00000000-0005-0000-0000-000071120000}"/>
    <cellStyle name="Note 4 17 13" xfId="4722" xr:uid="{00000000-0005-0000-0000-000072120000}"/>
    <cellStyle name="Note 4 17 13 2" xfId="4723" xr:uid="{00000000-0005-0000-0000-000073120000}"/>
    <cellStyle name="Note 4 17 14" xfId="4724" xr:uid="{00000000-0005-0000-0000-000074120000}"/>
    <cellStyle name="Note 4 17 14 2" xfId="4725" xr:uid="{00000000-0005-0000-0000-000075120000}"/>
    <cellStyle name="Note 4 17 15" xfId="4726" xr:uid="{00000000-0005-0000-0000-000076120000}"/>
    <cellStyle name="Note 4 17 15 2" xfId="4727" xr:uid="{00000000-0005-0000-0000-000077120000}"/>
    <cellStyle name="Note 4 17 16" xfId="4728" xr:uid="{00000000-0005-0000-0000-000078120000}"/>
    <cellStyle name="Note 4 17 16 2" xfId="4729" xr:uid="{00000000-0005-0000-0000-000079120000}"/>
    <cellStyle name="Note 4 17 17" xfId="4730" xr:uid="{00000000-0005-0000-0000-00007A120000}"/>
    <cellStyle name="Note 4 17 2" xfId="4731" xr:uid="{00000000-0005-0000-0000-00007B120000}"/>
    <cellStyle name="Note 4 17 2 2" xfId="4732" xr:uid="{00000000-0005-0000-0000-00007C120000}"/>
    <cellStyle name="Note 4 17 3" xfId="4733" xr:uid="{00000000-0005-0000-0000-00007D120000}"/>
    <cellStyle name="Note 4 17 3 2" xfId="4734" xr:uid="{00000000-0005-0000-0000-00007E120000}"/>
    <cellStyle name="Note 4 17 4" xfId="4735" xr:uid="{00000000-0005-0000-0000-00007F120000}"/>
    <cellStyle name="Note 4 17 4 2" xfId="4736" xr:uid="{00000000-0005-0000-0000-000080120000}"/>
    <cellStyle name="Note 4 17 5" xfId="4737" xr:uid="{00000000-0005-0000-0000-000081120000}"/>
    <cellStyle name="Note 4 17 5 2" xfId="4738" xr:uid="{00000000-0005-0000-0000-000082120000}"/>
    <cellStyle name="Note 4 17 6" xfId="4739" xr:uid="{00000000-0005-0000-0000-000083120000}"/>
    <cellStyle name="Note 4 17 6 2" xfId="4740" xr:uid="{00000000-0005-0000-0000-000084120000}"/>
    <cellStyle name="Note 4 17 7" xfId="4741" xr:uid="{00000000-0005-0000-0000-000085120000}"/>
    <cellStyle name="Note 4 17 7 2" xfId="4742" xr:uid="{00000000-0005-0000-0000-000086120000}"/>
    <cellStyle name="Note 4 17 8" xfId="4743" xr:uid="{00000000-0005-0000-0000-000087120000}"/>
    <cellStyle name="Note 4 17 8 2" xfId="4744" xr:uid="{00000000-0005-0000-0000-000088120000}"/>
    <cellStyle name="Note 4 17 9" xfId="4745" xr:uid="{00000000-0005-0000-0000-000089120000}"/>
    <cellStyle name="Note 4 17 9 2" xfId="4746" xr:uid="{00000000-0005-0000-0000-00008A120000}"/>
    <cellStyle name="Note 4 18" xfId="4747" xr:uid="{00000000-0005-0000-0000-00008B120000}"/>
    <cellStyle name="Note 4 18 10" xfId="4748" xr:uid="{00000000-0005-0000-0000-00008C120000}"/>
    <cellStyle name="Note 4 18 10 2" xfId="4749" xr:uid="{00000000-0005-0000-0000-00008D120000}"/>
    <cellStyle name="Note 4 18 11" xfId="4750" xr:uid="{00000000-0005-0000-0000-00008E120000}"/>
    <cellStyle name="Note 4 18 11 2" xfId="4751" xr:uid="{00000000-0005-0000-0000-00008F120000}"/>
    <cellStyle name="Note 4 18 12" xfId="4752" xr:uid="{00000000-0005-0000-0000-000090120000}"/>
    <cellStyle name="Note 4 18 12 2" xfId="4753" xr:uid="{00000000-0005-0000-0000-000091120000}"/>
    <cellStyle name="Note 4 18 13" xfId="4754" xr:uid="{00000000-0005-0000-0000-000092120000}"/>
    <cellStyle name="Note 4 18 13 2" xfId="4755" xr:uid="{00000000-0005-0000-0000-000093120000}"/>
    <cellStyle name="Note 4 18 14" xfId="4756" xr:uid="{00000000-0005-0000-0000-000094120000}"/>
    <cellStyle name="Note 4 18 14 2" xfId="4757" xr:uid="{00000000-0005-0000-0000-000095120000}"/>
    <cellStyle name="Note 4 18 15" xfId="4758" xr:uid="{00000000-0005-0000-0000-000096120000}"/>
    <cellStyle name="Note 4 18 15 2" xfId="4759" xr:uid="{00000000-0005-0000-0000-000097120000}"/>
    <cellStyle name="Note 4 18 16" xfId="4760" xr:uid="{00000000-0005-0000-0000-000098120000}"/>
    <cellStyle name="Note 4 18 16 2" xfId="4761" xr:uid="{00000000-0005-0000-0000-000099120000}"/>
    <cellStyle name="Note 4 18 17" xfId="4762" xr:uid="{00000000-0005-0000-0000-00009A120000}"/>
    <cellStyle name="Note 4 18 2" xfId="4763" xr:uid="{00000000-0005-0000-0000-00009B120000}"/>
    <cellStyle name="Note 4 18 2 2" xfId="4764" xr:uid="{00000000-0005-0000-0000-00009C120000}"/>
    <cellStyle name="Note 4 18 3" xfId="4765" xr:uid="{00000000-0005-0000-0000-00009D120000}"/>
    <cellStyle name="Note 4 18 3 2" xfId="4766" xr:uid="{00000000-0005-0000-0000-00009E120000}"/>
    <cellStyle name="Note 4 18 4" xfId="4767" xr:uid="{00000000-0005-0000-0000-00009F120000}"/>
    <cellStyle name="Note 4 18 4 2" xfId="4768" xr:uid="{00000000-0005-0000-0000-0000A0120000}"/>
    <cellStyle name="Note 4 18 5" xfId="4769" xr:uid="{00000000-0005-0000-0000-0000A1120000}"/>
    <cellStyle name="Note 4 18 5 2" xfId="4770" xr:uid="{00000000-0005-0000-0000-0000A2120000}"/>
    <cellStyle name="Note 4 18 6" xfId="4771" xr:uid="{00000000-0005-0000-0000-0000A3120000}"/>
    <cellStyle name="Note 4 18 6 2" xfId="4772" xr:uid="{00000000-0005-0000-0000-0000A4120000}"/>
    <cellStyle name="Note 4 18 7" xfId="4773" xr:uid="{00000000-0005-0000-0000-0000A5120000}"/>
    <cellStyle name="Note 4 18 7 2" xfId="4774" xr:uid="{00000000-0005-0000-0000-0000A6120000}"/>
    <cellStyle name="Note 4 18 8" xfId="4775" xr:uid="{00000000-0005-0000-0000-0000A7120000}"/>
    <cellStyle name="Note 4 18 8 2" xfId="4776" xr:uid="{00000000-0005-0000-0000-0000A8120000}"/>
    <cellStyle name="Note 4 18 9" xfId="4777" xr:uid="{00000000-0005-0000-0000-0000A9120000}"/>
    <cellStyle name="Note 4 18 9 2" xfId="4778" xr:uid="{00000000-0005-0000-0000-0000AA120000}"/>
    <cellStyle name="Note 4 19" xfId="4779" xr:uid="{00000000-0005-0000-0000-0000AB120000}"/>
    <cellStyle name="Note 4 19 10" xfId="4780" xr:uid="{00000000-0005-0000-0000-0000AC120000}"/>
    <cellStyle name="Note 4 19 10 2" xfId="4781" xr:uid="{00000000-0005-0000-0000-0000AD120000}"/>
    <cellStyle name="Note 4 19 11" xfId="4782" xr:uid="{00000000-0005-0000-0000-0000AE120000}"/>
    <cellStyle name="Note 4 19 11 2" xfId="4783" xr:uid="{00000000-0005-0000-0000-0000AF120000}"/>
    <cellStyle name="Note 4 19 12" xfId="4784" xr:uid="{00000000-0005-0000-0000-0000B0120000}"/>
    <cellStyle name="Note 4 19 12 2" xfId="4785" xr:uid="{00000000-0005-0000-0000-0000B1120000}"/>
    <cellStyle name="Note 4 19 13" xfId="4786" xr:uid="{00000000-0005-0000-0000-0000B2120000}"/>
    <cellStyle name="Note 4 19 13 2" xfId="4787" xr:uid="{00000000-0005-0000-0000-0000B3120000}"/>
    <cellStyle name="Note 4 19 14" xfId="4788" xr:uid="{00000000-0005-0000-0000-0000B4120000}"/>
    <cellStyle name="Note 4 19 14 2" xfId="4789" xr:uid="{00000000-0005-0000-0000-0000B5120000}"/>
    <cellStyle name="Note 4 19 15" xfId="4790" xr:uid="{00000000-0005-0000-0000-0000B6120000}"/>
    <cellStyle name="Note 4 19 15 2" xfId="4791" xr:uid="{00000000-0005-0000-0000-0000B7120000}"/>
    <cellStyle name="Note 4 19 16" xfId="4792" xr:uid="{00000000-0005-0000-0000-0000B8120000}"/>
    <cellStyle name="Note 4 19 16 2" xfId="4793" xr:uid="{00000000-0005-0000-0000-0000B9120000}"/>
    <cellStyle name="Note 4 19 17" xfId="4794" xr:uid="{00000000-0005-0000-0000-0000BA120000}"/>
    <cellStyle name="Note 4 19 2" xfId="4795" xr:uid="{00000000-0005-0000-0000-0000BB120000}"/>
    <cellStyle name="Note 4 19 2 2" xfId="4796" xr:uid="{00000000-0005-0000-0000-0000BC120000}"/>
    <cellStyle name="Note 4 19 3" xfId="4797" xr:uid="{00000000-0005-0000-0000-0000BD120000}"/>
    <cellStyle name="Note 4 19 3 2" xfId="4798" xr:uid="{00000000-0005-0000-0000-0000BE120000}"/>
    <cellStyle name="Note 4 19 4" xfId="4799" xr:uid="{00000000-0005-0000-0000-0000BF120000}"/>
    <cellStyle name="Note 4 19 4 2" xfId="4800" xr:uid="{00000000-0005-0000-0000-0000C0120000}"/>
    <cellStyle name="Note 4 19 5" xfId="4801" xr:uid="{00000000-0005-0000-0000-0000C1120000}"/>
    <cellStyle name="Note 4 19 5 2" xfId="4802" xr:uid="{00000000-0005-0000-0000-0000C2120000}"/>
    <cellStyle name="Note 4 19 6" xfId="4803" xr:uid="{00000000-0005-0000-0000-0000C3120000}"/>
    <cellStyle name="Note 4 19 6 2" xfId="4804" xr:uid="{00000000-0005-0000-0000-0000C4120000}"/>
    <cellStyle name="Note 4 19 7" xfId="4805" xr:uid="{00000000-0005-0000-0000-0000C5120000}"/>
    <cellStyle name="Note 4 19 7 2" xfId="4806" xr:uid="{00000000-0005-0000-0000-0000C6120000}"/>
    <cellStyle name="Note 4 19 8" xfId="4807" xr:uid="{00000000-0005-0000-0000-0000C7120000}"/>
    <cellStyle name="Note 4 19 8 2" xfId="4808" xr:uid="{00000000-0005-0000-0000-0000C8120000}"/>
    <cellStyle name="Note 4 19 9" xfId="4809" xr:uid="{00000000-0005-0000-0000-0000C9120000}"/>
    <cellStyle name="Note 4 19 9 2" xfId="4810" xr:uid="{00000000-0005-0000-0000-0000CA120000}"/>
    <cellStyle name="Note 4 2" xfId="4811" xr:uid="{00000000-0005-0000-0000-0000CB120000}"/>
    <cellStyle name="Note 4 2 10" xfId="4812" xr:uid="{00000000-0005-0000-0000-0000CC120000}"/>
    <cellStyle name="Note 4 2 10 2" xfId="4813" xr:uid="{00000000-0005-0000-0000-0000CD120000}"/>
    <cellStyle name="Note 4 2 11" xfId="4814" xr:uid="{00000000-0005-0000-0000-0000CE120000}"/>
    <cellStyle name="Note 4 2 11 2" xfId="4815" xr:uid="{00000000-0005-0000-0000-0000CF120000}"/>
    <cellStyle name="Note 4 2 12" xfId="4816" xr:uid="{00000000-0005-0000-0000-0000D0120000}"/>
    <cellStyle name="Note 4 2 12 2" xfId="4817" xr:uid="{00000000-0005-0000-0000-0000D1120000}"/>
    <cellStyle name="Note 4 2 13" xfId="4818" xr:uid="{00000000-0005-0000-0000-0000D2120000}"/>
    <cellStyle name="Note 4 2 13 2" xfId="4819" xr:uid="{00000000-0005-0000-0000-0000D3120000}"/>
    <cellStyle name="Note 4 2 14" xfId="4820" xr:uid="{00000000-0005-0000-0000-0000D4120000}"/>
    <cellStyle name="Note 4 2 14 2" xfId="4821" xr:uid="{00000000-0005-0000-0000-0000D5120000}"/>
    <cellStyle name="Note 4 2 15" xfId="4822" xr:uid="{00000000-0005-0000-0000-0000D6120000}"/>
    <cellStyle name="Note 4 2 15 2" xfId="4823" xr:uid="{00000000-0005-0000-0000-0000D7120000}"/>
    <cellStyle name="Note 4 2 16" xfId="4824" xr:uid="{00000000-0005-0000-0000-0000D8120000}"/>
    <cellStyle name="Note 4 2 16 2" xfId="4825" xr:uid="{00000000-0005-0000-0000-0000D9120000}"/>
    <cellStyle name="Note 4 2 17" xfId="4826" xr:uid="{00000000-0005-0000-0000-0000DA120000}"/>
    <cellStyle name="Note 4 2 18" xfId="4827" xr:uid="{00000000-0005-0000-0000-0000DB120000}"/>
    <cellStyle name="Note 4 2 2" xfId="4828" xr:uid="{00000000-0005-0000-0000-0000DC120000}"/>
    <cellStyle name="Note 4 2 2 2" xfId="4829" xr:uid="{00000000-0005-0000-0000-0000DD120000}"/>
    <cellStyle name="Note 4 2 3" xfId="4830" xr:uid="{00000000-0005-0000-0000-0000DE120000}"/>
    <cellStyle name="Note 4 2 3 2" xfId="4831" xr:uid="{00000000-0005-0000-0000-0000DF120000}"/>
    <cellStyle name="Note 4 2 4" xfId="4832" xr:uid="{00000000-0005-0000-0000-0000E0120000}"/>
    <cellStyle name="Note 4 2 4 2" xfId="4833" xr:uid="{00000000-0005-0000-0000-0000E1120000}"/>
    <cellStyle name="Note 4 2 5" xfId="4834" xr:uid="{00000000-0005-0000-0000-0000E2120000}"/>
    <cellStyle name="Note 4 2 5 2" xfId="4835" xr:uid="{00000000-0005-0000-0000-0000E3120000}"/>
    <cellStyle name="Note 4 2 6" xfId="4836" xr:uid="{00000000-0005-0000-0000-0000E4120000}"/>
    <cellStyle name="Note 4 2 6 2" xfId="4837" xr:uid="{00000000-0005-0000-0000-0000E5120000}"/>
    <cellStyle name="Note 4 2 7" xfId="4838" xr:uid="{00000000-0005-0000-0000-0000E6120000}"/>
    <cellStyle name="Note 4 2 7 2" xfId="4839" xr:uid="{00000000-0005-0000-0000-0000E7120000}"/>
    <cellStyle name="Note 4 2 8" xfId="4840" xr:uid="{00000000-0005-0000-0000-0000E8120000}"/>
    <cellStyle name="Note 4 2 8 2" xfId="4841" xr:uid="{00000000-0005-0000-0000-0000E9120000}"/>
    <cellStyle name="Note 4 2 9" xfId="4842" xr:uid="{00000000-0005-0000-0000-0000EA120000}"/>
    <cellStyle name="Note 4 2 9 2" xfId="4843" xr:uid="{00000000-0005-0000-0000-0000EB120000}"/>
    <cellStyle name="Note 4 20" xfId="4844" xr:uid="{00000000-0005-0000-0000-0000EC120000}"/>
    <cellStyle name="Note 4 20 10" xfId="4845" xr:uid="{00000000-0005-0000-0000-0000ED120000}"/>
    <cellStyle name="Note 4 20 10 2" xfId="4846" xr:uid="{00000000-0005-0000-0000-0000EE120000}"/>
    <cellStyle name="Note 4 20 11" xfId="4847" xr:uid="{00000000-0005-0000-0000-0000EF120000}"/>
    <cellStyle name="Note 4 20 11 2" xfId="4848" xr:uid="{00000000-0005-0000-0000-0000F0120000}"/>
    <cellStyle name="Note 4 20 12" xfId="4849" xr:uid="{00000000-0005-0000-0000-0000F1120000}"/>
    <cellStyle name="Note 4 20 12 2" xfId="4850" xr:uid="{00000000-0005-0000-0000-0000F2120000}"/>
    <cellStyle name="Note 4 20 13" xfId="4851" xr:uid="{00000000-0005-0000-0000-0000F3120000}"/>
    <cellStyle name="Note 4 20 13 2" xfId="4852" xr:uid="{00000000-0005-0000-0000-0000F4120000}"/>
    <cellStyle name="Note 4 20 14" xfId="4853" xr:uid="{00000000-0005-0000-0000-0000F5120000}"/>
    <cellStyle name="Note 4 20 14 2" xfId="4854" xr:uid="{00000000-0005-0000-0000-0000F6120000}"/>
    <cellStyle name="Note 4 20 15" xfId="4855" xr:uid="{00000000-0005-0000-0000-0000F7120000}"/>
    <cellStyle name="Note 4 20 15 2" xfId="4856" xr:uid="{00000000-0005-0000-0000-0000F8120000}"/>
    <cellStyle name="Note 4 20 16" xfId="4857" xr:uid="{00000000-0005-0000-0000-0000F9120000}"/>
    <cellStyle name="Note 4 20 16 2" xfId="4858" xr:uid="{00000000-0005-0000-0000-0000FA120000}"/>
    <cellStyle name="Note 4 20 17" xfId="4859" xr:uid="{00000000-0005-0000-0000-0000FB120000}"/>
    <cellStyle name="Note 4 20 2" xfId="4860" xr:uid="{00000000-0005-0000-0000-0000FC120000}"/>
    <cellStyle name="Note 4 20 2 2" xfId="4861" xr:uid="{00000000-0005-0000-0000-0000FD120000}"/>
    <cellStyle name="Note 4 20 3" xfId="4862" xr:uid="{00000000-0005-0000-0000-0000FE120000}"/>
    <cellStyle name="Note 4 20 3 2" xfId="4863" xr:uid="{00000000-0005-0000-0000-0000FF120000}"/>
    <cellStyle name="Note 4 20 4" xfId="4864" xr:uid="{00000000-0005-0000-0000-000000130000}"/>
    <cellStyle name="Note 4 20 4 2" xfId="4865" xr:uid="{00000000-0005-0000-0000-000001130000}"/>
    <cellStyle name="Note 4 20 5" xfId="4866" xr:uid="{00000000-0005-0000-0000-000002130000}"/>
    <cellStyle name="Note 4 20 5 2" xfId="4867" xr:uid="{00000000-0005-0000-0000-000003130000}"/>
    <cellStyle name="Note 4 20 6" xfId="4868" xr:uid="{00000000-0005-0000-0000-000004130000}"/>
    <cellStyle name="Note 4 20 6 2" xfId="4869" xr:uid="{00000000-0005-0000-0000-000005130000}"/>
    <cellStyle name="Note 4 20 7" xfId="4870" xr:uid="{00000000-0005-0000-0000-000006130000}"/>
    <cellStyle name="Note 4 20 7 2" xfId="4871" xr:uid="{00000000-0005-0000-0000-000007130000}"/>
    <cellStyle name="Note 4 20 8" xfId="4872" xr:uid="{00000000-0005-0000-0000-000008130000}"/>
    <cellStyle name="Note 4 20 8 2" xfId="4873" xr:uid="{00000000-0005-0000-0000-000009130000}"/>
    <cellStyle name="Note 4 20 9" xfId="4874" xr:uid="{00000000-0005-0000-0000-00000A130000}"/>
    <cellStyle name="Note 4 20 9 2" xfId="4875" xr:uid="{00000000-0005-0000-0000-00000B130000}"/>
    <cellStyle name="Note 4 21" xfId="4876" xr:uid="{00000000-0005-0000-0000-00000C130000}"/>
    <cellStyle name="Note 4 21 2" xfId="4877" xr:uid="{00000000-0005-0000-0000-00000D130000}"/>
    <cellStyle name="Note 4 22" xfId="4878" xr:uid="{00000000-0005-0000-0000-00000E130000}"/>
    <cellStyle name="Note 4 22 2" xfId="4879" xr:uid="{00000000-0005-0000-0000-00000F130000}"/>
    <cellStyle name="Note 4 23" xfId="4880" xr:uid="{00000000-0005-0000-0000-000010130000}"/>
    <cellStyle name="Note 4 23 2" xfId="4881" xr:uid="{00000000-0005-0000-0000-000011130000}"/>
    <cellStyle name="Note 4 24" xfId="4882" xr:uid="{00000000-0005-0000-0000-000012130000}"/>
    <cellStyle name="Note 4 24 2" xfId="4883" xr:uid="{00000000-0005-0000-0000-000013130000}"/>
    <cellStyle name="Note 4 25" xfId="4884" xr:uid="{00000000-0005-0000-0000-000014130000}"/>
    <cellStyle name="Note 4 25 2" xfId="4885" xr:uid="{00000000-0005-0000-0000-000015130000}"/>
    <cellStyle name="Note 4 26" xfId="4886" xr:uid="{00000000-0005-0000-0000-000016130000}"/>
    <cellStyle name="Note 4 26 2" xfId="4887" xr:uid="{00000000-0005-0000-0000-000017130000}"/>
    <cellStyle name="Note 4 27" xfId="4888" xr:uid="{00000000-0005-0000-0000-000018130000}"/>
    <cellStyle name="Note 4 27 2" xfId="4889" xr:uid="{00000000-0005-0000-0000-000019130000}"/>
    <cellStyle name="Note 4 28" xfId="4890" xr:uid="{00000000-0005-0000-0000-00001A130000}"/>
    <cellStyle name="Note 4 28 2" xfId="4891" xr:uid="{00000000-0005-0000-0000-00001B130000}"/>
    <cellStyle name="Note 4 29" xfId="4892" xr:uid="{00000000-0005-0000-0000-00001C130000}"/>
    <cellStyle name="Note 4 29 2" xfId="4893" xr:uid="{00000000-0005-0000-0000-00001D130000}"/>
    <cellStyle name="Note 4 3" xfId="4894" xr:uid="{00000000-0005-0000-0000-00001E130000}"/>
    <cellStyle name="Note 4 3 10" xfId="4895" xr:uid="{00000000-0005-0000-0000-00001F130000}"/>
    <cellStyle name="Note 4 3 10 2" xfId="4896" xr:uid="{00000000-0005-0000-0000-000020130000}"/>
    <cellStyle name="Note 4 3 11" xfId="4897" xr:uid="{00000000-0005-0000-0000-000021130000}"/>
    <cellStyle name="Note 4 3 11 2" xfId="4898" xr:uid="{00000000-0005-0000-0000-000022130000}"/>
    <cellStyle name="Note 4 3 12" xfId="4899" xr:uid="{00000000-0005-0000-0000-000023130000}"/>
    <cellStyle name="Note 4 3 12 2" xfId="4900" xr:uid="{00000000-0005-0000-0000-000024130000}"/>
    <cellStyle name="Note 4 3 13" xfId="4901" xr:uid="{00000000-0005-0000-0000-000025130000}"/>
    <cellStyle name="Note 4 3 13 2" xfId="4902" xr:uid="{00000000-0005-0000-0000-000026130000}"/>
    <cellStyle name="Note 4 3 14" xfId="4903" xr:uid="{00000000-0005-0000-0000-000027130000}"/>
    <cellStyle name="Note 4 3 14 2" xfId="4904" xr:uid="{00000000-0005-0000-0000-000028130000}"/>
    <cellStyle name="Note 4 3 15" xfId="4905" xr:uid="{00000000-0005-0000-0000-000029130000}"/>
    <cellStyle name="Note 4 3 15 2" xfId="4906" xr:uid="{00000000-0005-0000-0000-00002A130000}"/>
    <cellStyle name="Note 4 3 16" xfId="4907" xr:uid="{00000000-0005-0000-0000-00002B130000}"/>
    <cellStyle name="Note 4 3 16 2" xfId="4908" xr:uid="{00000000-0005-0000-0000-00002C130000}"/>
    <cellStyle name="Note 4 3 17" xfId="4909" xr:uid="{00000000-0005-0000-0000-00002D130000}"/>
    <cellStyle name="Note 4 3 18" xfId="4910" xr:uid="{00000000-0005-0000-0000-00002E130000}"/>
    <cellStyle name="Note 4 3 2" xfId="4911" xr:uid="{00000000-0005-0000-0000-00002F130000}"/>
    <cellStyle name="Note 4 3 2 2" xfId="4912" xr:uid="{00000000-0005-0000-0000-000030130000}"/>
    <cellStyle name="Note 4 3 3" xfId="4913" xr:uid="{00000000-0005-0000-0000-000031130000}"/>
    <cellStyle name="Note 4 3 3 2" xfId="4914" xr:uid="{00000000-0005-0000-0000-000032130000}"/>
    <cellStyle name="Note 4 3 4" xfId="4915" xr:uid="{00000000-0005-0000-0000-000033130000}"/>
    <cellStyle name="Note 4 3 4 2" xfId="4916" xr:uid="{00000000-0005-0000-0000-000034130000}"/>
    <cellStyle name="Note 4 3 5" xfId="4917" xr:uid="{00000000-0005-0000-0000-000035130000}"/>
    <cellStyle name="Note 4 3 5 2" xfId="4918" xr:uid="{00000000-0005-0000-0000-000036130000}"/>
    <cellStyle name="Note 4 3 6" xfId="4919" xr:uid="{00000000-0005-0000-0000-000037130000}"/>
    <cellStyle name="Note 4 3 6 2" xfId="4920" xr:uid="{00000000-0005-0000-0000-000038130000}"/>
    <cellStyle name="Note 4 3 7" xfId="4921" xr:uid="{00000000-0005-0000-0000-000039130000}"/>
    <cellStyle name="Note 4 3 7 2" xfId="4922" xr:uid="{00000000-0005-0000-0000-00003A130000}"/>
    <cellStyle name="Note 4 3 8" xfId="4923" xr:uid="{00000000-0005-0000-0000-00003B130000}"/>
    <cellStyle name="Note 4 3 8 2" xfId="4924" xr:uid="{00000000-0005-0000-0000-00003C130000}"/>
    <cellStyle name="Note 4 3 9" xfId="4925" xr:uid="{00000000-0005-0000-0000-00003D130000}"/>
    <cellStyle name="Note 4 3 9 2" xfId="4926" xr:uid="{00000000-0005-0000-0000-00003E130000}"/>
    <cellStyle name="Note 4 30" xfId="4927" xr:uid="{00000000-0005-0000-0000-00003F130000}"/>
    <cellStyle name="Note 4 30 2" xfId="4928" xr:uid="{00000000-0005-0000-0000-000040130000}"/>
    <cellStyle name="Note 4 31" xfId="4929" xr:uid="{00000000-0005-0000-0000-000041130000}"/>
    <cellStyle name="Note 4 31 2" xfId="4930" xr:uid="{00000000-0005-0000-0000-000042130000}"/>
    <cellStyle name="Note 4 32" xfId="4931" xr:uid="{00000000-0005-0000-0000-000043130000}"/>
    <cellStyle name="Note 4 32 2" xfId="4932" xr:uid="{00000000-0005-0000-0000-000044130000}"/>
    <cellStyle name="Note 4 33" xfId="4933" xr:uid="{00000000-0005-0000-0000-000045130000}"/>
    <cellStyle name="Note 4 33 2" xfId="4934" xr:uid="{00000000-0005-0000-0000-000046130000}"/>
    <cellStyle name="Note 4 34" xfId="4935" xr:uid="{00000000-0005-0000-0000-000047130000}"/>
    <cellStyle name="Note 4 34 2" xfId="4936" xr:uid="{00000000-0005-0000-0000-000048130000}"/>
    <cellStyle name="Note 4 35" xfId="4937" xr:uid="{00000000-0005-0000-0000-000049130000}"/>
    <cellStyle name="Note 4 35 2" xfId="4938" xr:uid="{00000000-0005-0000-0000-00004A130000}"/>
    <cellStyle name="Note 4 36" xfId="4939" xr:uid="{00000000-0005-0000-0000-00004B130000}"/>
    <cellStyle name="Note 4 37" xfId="4940" xr:uid="{00000000-0005-0000-0000-00004C130000}"/>
    <cellStyle name="Note 4 4" xfId="4941" xr:uid="{00000000-0005-0000-0000-00004D130000}"/>
    <cellStyle name="Note 4 4 10" xfId="4942" xr:uid="{00000000-0005-0000-0000-00004E130000}"/>
    <cellStyle name="Note 4 4 10 2" xfId="4943" xr:uid="{00000000-0005-0000-0000-00004F130000}"/>
    <cellStyle name="Note 4 4 11" xfId="4944" xr:uid="{00000000-0005-0000-0000-000050130000}"/>
    <cellStyle name="Note 4 4 11 2" xfId="4945" xr:uid="{00000000-0005-0000-0000-000051130000}"/>
    <cellStyle name="Note 4 4 12" xfId="4946" xr:uid="{00000000-0005-0000-0000-000052130000}"/>
    <cellStyle name="Note 4 4 12 2" xfId="4947" xr:uid="{00000000-0005-0000-0000-000053130000}"/>
    <cellStyle name="Note 4 4 13" xfId="4948" xr:uid="{00000000-0005-0000-0000-000054130000}"/>
    <cellStyle name="Note 4 4 13 2" xfId="4949" xr:uid="{00000000-0005-0000-0000-000055130000}"/>
    <cellStyle name="Note 4 4 14" xfId="4950" xr:uid="{00000000-0005-0000-0000-000056130000}"/>
    <cellStyle name="Note 4 4 14 2" xfId="4951" xr:uid="{00000000-0005-0000-0000-000057130000}"/>
    <cellStyle name="Note 4 4 15" xfId="4952" xr:uid="{00000000-0005-0000-0000-000058130000}"/>
    <cellStyle name="Note 4 4 15 2" xfId="4953" xr:uid="{00000000-0005-0000-0000-000059130000}"/>
    <cellStyle name="Note 4 4 16" xfId="4954" xr:uid="{00000000-0005-0000-0000-00005A130000}"/>
    <cellStyle name="Note 4 4 16 2" xfId="4955" xr:uid="{00000000-0005-0000-0000-00005B130000}"/>
    <cellStyle name="Note 4 4 17" xfId="4956" xr:uid="{00000000-0005-0000-0000-00005C130000}"/>
    <cellStyle name="Note 4 4 2" xfId="4957" xr:uid="{00000000-0005-0000-0000-00005D130000}"/>
    <cellStyle name="Note 4 4 2 2" xfId="4958" xr:uid="{00000000-0005-0000-0000-00005E130000}"/>
    <cellStyle name="Note 4 4 3" xfId="4959" xr:uid="{00000000-0005-0000-0000-00005F130000}"/>
    <cellStyle name="Note 4 4 3 2" xfId="4960" xr:uid="{00000000-0005-0000-0000-000060130000}"/>
    <cellStyle name="Note 4 4 4" xfId="4961" xr:uid="{00000000-0005-0000-0000-000061130000}"/>
    <cellStyle name="Note 4 4 4 2" xfId="4962" xr:uid="{00000000-0005-0000-0000-000062130000}"/>
    <cellStyle name="Note 4 4 5" xfId="4963" xr:uid="{00000000-0005-0000-0000-000063130000}"/>
    <cellStyle name="Note 4 4 5 2" xfId="4964" xr:uid="{00000000-0005-0000-0000-000064130000}"/>
    <cellStyle name="Note 4 4 6" xfId="4965" xr:uid="{00000000-0005-0000-0000-000065130000}"/>
    <cellStyle name="Note 4 4 6 2" xfId="4966" xr:uid="{00000000-0005-0000-0000-000066130000}"/>
    <cellStyle name="Note 4 4 7" xfId="4967" xr:uid="{00000000-0005-0000-0000-000067130000}"/>
    <cellStyle name="Note 4 4 7 2" xfId="4968" xr:uid="{00000000-0005-0000-0000-000068130000}"/>
    <cellStyle name="Note 4 4 8" xfId="4969" xr:uid="{00000000-0005-0000-0000-000069130000}"/>
    <cellStyle name="Note 4 4 8 2" xfId="4970" xr:uid="{00000000-0005-0000-0000-00006A130000}"/>
    <cellStyle name="Note 4 4 9" xfId="4971" xr:uid="{00000000-0005-0000-0000-00006B130000}"/>
    <cellStyle name="Note 4 4 9 2" xfId="4972" xr:uid="{00000000-0005-0000-0000-00006C130000}"/>
    <cellStyle name="Note 4 5" xfId="4973" xr:uid="{00000000-0005-0000-0000-00006D130000}"/>
    <cellStyle name="Note 4 5 10" xfId="4974" xr:uid="{00000000-0005-0000-0000-00006E130000}"/>
    <cellStyle name="Note 4 5 10 2" xfId="4975" xr:uid="{00000000-0005-0000-0000-00006F130000}"/>
    <cellStyle name="Note 4 5 11" xfId="4976" xr:uid="{00000000-0005-0000-0000-000070130000}"/>
    <cellStyle name="Note 4 5 11 2" xfId="4977" xr:uid="{00000000-0005-0000-0000-000071130000}"/>
    <cellStyle name="Note 4 5 12" xfId="4978" xr:uid="{00000000-0005-0000-0000-000072130000}"/>
    <cellStyle name="Note 4 5 12 2" xfId="4979" xr:uid="{00000000-0005-0000-0000-000073130000}"/>
    <cellStyle name="Note 4 5 13" xfId="4980" xr:uid="{00000000-0005-0000-0000-000074130000}"/>
    <cellStyle name="Note 4 5 13 2" xfId="4981" xr:uid="{00000000-0005-0000-0000-000075130000}"/>
    <cellStyle name="Note 4 5 14" xfId="4982" xr:uid="{00000000-0005-0000-0000-000076130000}"/>
    <cellStyle name="Note 4 5 14 2" xfId="4983" xr:uid="{00000000-0005-0000-0000-000077130000}"/>
    <cellStyle name="Note 4 5 15" xfId="4984" xr:uid="{00000000-0005-0000-0000-000078130000}"/>
    <cellStyle name="Note 4 5 15 2" xfId="4985" xr:uid="{00000000-0005-0000-0000-000079130000}"/>
    <cellStyle name="Note 4 5 16" xfId="4986" xr:uid="{00000000-0005-0000-0000-00007A130000}"/>
    <cellStyle name="Note 4 5 16 2" xfId="4987" xr:uid="{00000000-0005-0000-0000-00007B130000}"/>
    <cellStyle name="Note 4 5 17" xfId="4988" xr:uid="{00000000-0005-0000-0000-00007C130000}"/>
    <cellStyle name="Note 4 5 2" xfId="4989" xr:uid="{00000000-0005-0000-0000-00007D130000}"/>
    <cellStyle name="Note 4 5 2 2" xfId="4990" xr:uid="{00000000-0005-0000-0000-00007E130000}"/>
    <cellStyle name="Note 4 5 3" xfId="4991" xr:uid="{00000000-0005-0000-0000-00007F130000}"/>
    <cellStyle name="Note 4 5 3 2" xfId="4992" xr:uid="{00000000-0005-0000-0000-000080130000}"/>
    <cellStyle name="Note 4 5 4" xfId="4993" xr:uid="{00000000-0005-0000-0000-000081130000}"/>
    <cellStyle name="Note 4 5 4 2" xfId="4994" xr:uid="{00000000-0005-0000-0000-000082130000}"/>
    <cellStyle name="Note 4 5 5" xfId="4995" xr:uid="{00000000-0005-0000-0000-000083130000}"/>
    <cellStyle name="Note 4 5 5 2" xfId="4996" xr:uid="{00000000-0005-0000-0000-000084130000}"/>
    <cellStyle name="Note 4 5 6" xfId="4997" xr:uid="{00000000-0005-0000-0000-000085130000}"/>
    <cellStyle name="Note 4 5 6 2" xfId="4998" xr:uid="{00000000-0005-0000-0000-000086130000}"/>
    <cellStyle name="Note 4 5 7" xfId="4999" xr:uid="{00000000-0005-0000-0000-000087130000}"/>
    <cellStyle name="Note 4 5 7 2" xfId="5000" xr:uid="{00000000-0005-0000-0000-000088130000}"/>
    <cellStyle name="Note 4 5 8" xfId="5001" xr:uid="{00000000-0005-0000-0000-000089130000}"/>
    <cellStyle name="Note 4 5 8 2" xfId="5002" xr:uid="{00000000-0005-0000-0000-00008A130000}"/>
    <cellStyle name="Note 4 5 9" xfId="5003" xr:uid="{00000000-0005-0000-0000-00008B130000}"/>
    <cellStyle name="Note 4 5 9 2" xfId="5004" xr:uid="{00000000-0005-0000-0000-00008C130000}"/>
    <cellStyle name="Note 4 6" xfId="5005" xr:uid="{00000000-0005-0000-0000-00008D130000}"/>
    <cellStyle name="Note 4 6 10" xfId="5006" xr:uid="{00000000-0005-0000-0000-00008E130000}"/>
    <cellStyle name="Note 4 6 10 2" xfId="5007" xr:uid="{00000000-0005-0000-0000-00008F130000}"/>
    <cellStyle name="Note 4 6 11" xfId="5008" xr:uid="{00000000-0005-0000-0000-000090130000}"/>
    <cellStyle name="Note 4 6 11 2" xfId="5009" xr:uid="{00000000-0005-0000-0000-000091130000}"/>
    <cellStyle name="Note 4 6 12" xfId="5010" xr:uid="{00000000-0005-0000-0000-000092130000}"/>
    <cellStyle name="Note 4 6 12 2" xfId="5011" xr:uid="{00000000-0005-0000-0000-000093130000}"/>
    <cellStyle name="Note 4 6 13" xfId="5012" xr:uid="{00000000-0005-0000-0000-000094130000}"/>
    <cellStyle name="Note 4 6 13 2" xfId="5013" xr:uid="{00000000-0005-0000-0000-000095130000}"/>
    <cellStyle name="Note 4 6 14" xfId="5014" xr:uid="{00000000-0005-0000-0000-000096130000}"/>
    <cellStyle name="Note 4 6 14 2" xfId="5015" xr:uid="{00000000-0005-0000-0000-000097130000}"/>
    <cellStyle name="Note 4 6 15" xfId="5016" xr:uid="{00000000-0005-0000-0000-000098130000}"/>
    <cellStyle name="Note 4 6 15 2" xfId="5017" xr:uid="{00000000-0005-0000-0000-000099130000}"/>
    <cellStyle name="Note 4 6 16" xfId="5018" xr:uid="{00000000-0005-0000-0000-00009A130000}"/>
    <cellStyle name="Note 4 6 16 2" xfId="5019" xr:uid="{00000000-0005-0000-0000-00009B130000}"/>
    <cellStyle name="Note 4 6 17" xfId="5020" xr:uid="{00000000-0005-0000-0000-00009C130000}"/>
    <cellStyle name="Note 4 6 2" xfId="5021" xr:uid="{00000000-0005-0000-0000-00009D130000}"/>
    <cellStyle name="Note 4 6 2 2" xfId="5022" xr:uid="{00000000-0005-0000-0000-00009E130000}"/>
    <cellStyle name="Note 4 6 3" xfId="5023" xr:uid="{00000000-0005-0000-0000-00009F130000}"/>
    <cellStyle name="Note 4 6 3 2" xfId="5024" xr:uid="{00000000-0005-0000-0000-0000A0130000}"/>
    <cellStyle name="Note 4 6 4" xfId="5025" xr:uid="{00000000-0005-0000-0000-0000A1130000}"/>
    <cellStyle name="Note 4 6 4 2" xfId="5026" xr:uid="{00000000-0005-0000-0000-0000A2130000}"/>
    <cellStyle name="Note 4 6 5" xfId="5027" xr:uid="{00000000-0005-0000-0000-0000A3130000}"/>
    <cellStyle name="Note 4 6 5 2" xfId="5028" xr:uid="{00000000-0005-0000-0000-0000A4130000}"/>
    <cellStyle name="Note 4 6 6" xfId="5029" xr:uid="{00000000-0005-0000-0000-0000A5130000}"/>
    <cellStyle name="Note 4 6 6 2" xfId="5030" xr:uid="{00000000-0005-0000-0000-0000A6130000}"/>
    <cellStyle name="Note 4 6 7" xfId="5031" xr:uid="{00000000-0005-0000-0000-0000A7130000}"/>
    <cellStyle name="Note 4 6 7 2" xfId="5032" xr:uid="{00000000-0005-0000-0000-0000A8130000}"/>
    <cellStyle name="Note 4 6 8" xfId="5033" xr:uid="{00000000-0005-0000-0000-0000A9130000}"/>
    <cellStyle name="Note 4 6 8 2" xfId="5034" xr:uid="{00000000-0005-0000-0000-0000AA130000}"/>
    <cellStyle name="Note 4 6 9" xfId="5035" xr:uid="{00000000-0005-0000-0000-0000AB130000}"/>
    <cellStyle name="Note 4 6 9 2" xfId="5036" xr:uid="{00000000-0005-0000-0000-0000AC130000}"/>
    <cellStyle name="Note 4 7" xfId="5037" xr:uid="{00000000-0005-0000-0000-0000AD130000}"/>
    <cellStyle name="Note 4 7 10" xfId="5038" xr:uid="{00000000-0005-0000-0000-0000AE130000}"/>
    <cellStyle name="Note 4 7 10 2" xfId="5039" xr:uid="{00000000-0005-0000-0000-0000AF130000}"/>
    <cellStyle name="Note 4 7 11" xfId="5040" xr:uid="{00000000-0005-0000-0000-0000B0130000}"/>
    <cellStyle name="Note 4 7 11 2" xfId="5041" xr:uid="{00000000-0005-0000-0000-0000B1130000}"/>
    <cellStyle name="Note 4 7 12" xfId="5042" xr:uid="{00000000-0005-0000-0000-0000B2130000}"/>
    <cellStyle name="Note 4 7 12 2" xfId="5043" xr:uid="{00000000-0005-0000-0000-0000B3130000}"/>
    <cellStyle name="Note 4 7 13" xfId="5044" xr:uid="{00000000-0005-0000-0000-0000B4130000}"/>
    <cellStyle name="Note 4 7 13 2" xfId="5045" xr:uid="{00000000-0005-0000-0000-0000B5130000}"/>
    <cellStyle name="Note 4 7 14" xfId="5046" xr:uid="{00000000-0005-0000-0000-0000B6130000}"/>
    <cellStyle name="Note 4 7 14 2" xfId="5047" xr:uid="{00000000-0005-0000-0000-0000B7130000}"/>
    <cellStyle name="Note 4 7 15" xfId="5048" xr:uid="{00000000-0005-0000-0000-0000B8130000}"/>
    <cellStyle name="Note 4 7 15 2" xfId="5049" xr:uid="{00000000-0005-0000-0000-0000B9130000}"/>
    <cellStyle name="Note 4 7 16" xfId="5050" xr:uid="{00000000-0005-0000-0000-0000BA130000}"/>
    <cellStyle name="Note 4 7 16 2" xfId="5051" xr:uid="{00000000-0005-0000-0000-0000BB130000}"/>
    <cellStyle name="Note 4 7 17" xfId="5052" xr:uid="{00000000-0005-0000-0000-0000BC130000}"/>
    <cellStyle name="Note 4 7 2" xfId="5053" xr:uid="{00000000-0005-0000-0000-0000BD130000}"/>
    <cellStyle name="Note 4 7 2 2" xfId="5054" xr:uid="{00000000-0005-0000-0000-0000BE130000}"/>
    <cellStyle name="Note 4 7 3" xfId="5055" xr:uid="{00000000-0005-0000-0000-0000BF130000}"/>
    <cellStyle name="Note 4 7 3 2" xfId="5056" xr:uid="{00000000-0005-0000-0000-0000C0130000}"/>
    <cellStyle name="Note 4 7 4" xfId="5057" xr:uid="{00000000-0005-0000-0000-0000C1130000}"/>
    <cellStyle name="Note 4 7 4 2" xfId="5058" xr:uid="{00000000-0005-0000-0000-0000C2130000}"/>
    <cellStyle name="Note 4 7 5" xfId="5059" xr:uid="{00000000-0005-0000-0000-0000C3130000}"/>
    <cellStyle name="Note 4 7 5 2" xfId="5060" xr:uid="{00000000-0005-0000-0000-0000C4130000}"/>
    <cellStyle name="Note 4 7 6" xfId="5061" xr:uid="{00000000-0005-0000-0000-0000C5130000}"/>
    <cellStyle name="Note 4 7 6 2" xfId="5062" xr:uid="{00000000-0005-0000-0000-0000C6130000}"/>
    <cellStyle name="Note 4 7 7" xfId="5063" xr:uid="{00000000-0005-0000-0000-0000C7130000}"/>
    <cellStyle name="Note 4 7 7 2" xfId="5064" xr:uid="{00000000-0005-0000-0000-0000C8130000}"/>
    <cellStyle name="Note 4 7 8" xfId="5065" xr:uid="{00000000-0005-0000-0000-0000C9130000}"/>
    <cellStyle name="Note 4 7 8 2" xfId="5066" xr:uid="{00000000-0005-0000-0000-0000CA130000}"/>
    <cellStyle name="Note 4 7 9" xfId="5067" xr:uid="{00000000-0005-0000-0000-0000CB130000}"/>
    <cellStyle name="Note 4 7 9 2" xfId="5068" xr:uid="{00000000-0005-0000-0000-0000CC130000}"/>
    <cellStyle name="Note 4 8" xfId="5069" xr:uid="{00000000-0005-0000-0000-0000CD130000}"/>
    <cellStyle name="Note 4 8 10" xfId="5070" xr:uid="{00000000-0005-0000-0000-0000CE130000}"/>
    <cellStyle name="Note 4 8 10 2" xfId="5071" xr:uid="{00000000-0005-0000-0000-0000CF130000}"/>
    <cellStyle name="Note 4 8 11" xfId="5072" xr:uid="{00000000-0005-0000-0000-0000D0130000}"/>
    <cellStyle name="Note 4 8 11 2" xfId="5073" xr:uid="{00000000-0005-0000-0000-0000D1130000}"/>
    <cellStyle name="Note 4 8 12" xfId="5074" xr:uid="{00000000-0005-0000-0000-0000D2130000}"/>
    <cellStyle name="Note 4 8 12 2" xfId="5075" xr:uid="{00000000-0005-0000-0000-0000D3130000}"/>
    <cellStyle name="Note 4 8 13" xfId="5076" xr:uid="{00000000-0005-0000-0000-0000D4130000}"/>
    <cellStyle name="Note 4 8 13 2" xfId="5077" xr:uid="{00000000-0005-0000-0000-0000D5130000}"/>
    <cellStyle name="Note 4 8 14" xfId="5078" xr:uid="{00000000-0005-0000-0000-0000D6130000}"/>
    <cellStyle name="Note 4 8 14 2" xfId="5079" xr:uid="{00000000-0005-0000-0000-0000D7130000}"/>
    <cellStyle name="Note 4 8 15" xfId="5080" xr:uid="{00000000-0005-0000-0000-0000D8130000}"/>
    <cellStyle name="Note 4 8 15 2" xfId="5081" xr:uid="{00000000-0005-0000-0000-0000D9130000}"/>
    <cellStyle name="Note 4 8 16" xfId="5082" xr:uid="{00000000-0005-0000-0000-0000DA130000}"/>
    <cellStyle name="Note 4 8 16 2" xfId="5083" xr:uid="{00000000-0005-0000-0000-0000DB130000}"/>
    <cellStyle name="Note 4 8 17" xfId="5084" xr:uid="{00000000-0005-0000-0000-0000DC130000}"/>
    <cellStyle name="Note 4 8 2" xfId="5085" xr:uid="{00000000-0005-0000-0000-0000DD130000}"/>
    <cellStyle name="Note 4 8 2 2" xfId="5086" xr:uid="{00000000-0005-0000-0000-0000DE130000}"/>
    <cellStyle name="Note 4 8 3" xfId="5087" xr:uid="{00000000-0005-0000-0000-0000DF130000}"/>
    <cellStyle name="Note 4 8 3 2" xfId="5088" xr:uid="{00000000-0005-0000-0000-0000E0130000}"/>
    <cellStyle name="Note 4 8 4" xfId="5089" xr:uid="{00000000-0005-0000-0000-0000E1130000}"/>
    <cellStyle name="Note 4 8 4 2" xfId="5090" xr:uid="{00000000-0005-0000-0000-0000E2130000}"/>
    <cellStyle name="Note 4 8 5" xfId="5091" xr:uid="{00000000-0005-0000-0000-0000E3130000}"/>
    <cellStyle name="Note 4 8 5 2" xfId="5092" xr:uid="{00000000-0005-0000-0000-0000E4130000}"/>
    <cellStyle name="Note 4 8 6" xfId="5093" xr:uid="{00000000-0005-0000-0000-0000E5130000}"/>
    <cellStyle name="Note 4 8 6 2" xfId="5094" xr:uid="{00000000-0005-0000-0000-0000E6130000}"/>
    <cellStyle name="Note 4 8 7" xfId="5095" xr:uid="{00000000-0005-0000-0000-0000E7130000}"/>
    <cellStyle name="Note 4 8 7 2" xfId="5096" xr:uid="{00000000-0005-0000-0000-0000E8130000}"/>
    <cellStyle name="Note 4 8 8" xfId="5097" xr:uid="{00000000-0005-0000-0000-0000E9130000}"/>
    <cellStyle name="Note 4 8 8 2" xfId="5098" xr:uid="{00000000-0005-0000-0000-0000EA130000}"/>
    <cellStyle name="Note 4 8 9" xfId="5099" xr:uid="{00000000-0005-0000-0000-0000EB130000}"/>
    <cellStyle name="Note 4 8 9 2" xfId="5100" xr:uid="{00000000-0005-0000-0000-0000EC130000}"/>
    <cellStyle name="Note 4 9" xfId="5101" xr:uid="{00000000-0005-0000-0000-0000ED130000}"/>
    <cellStyle name="Note 4 9 10" xfId="5102" xr:uid="{00000000-0005-0000-0000-0000EE130000}"/>
    <cellStyle name="Note 4 9 10 2" xfId="5103" xr:uid="{00000000-0005-0000-0000-0000EF130000}"/>
    <cellStyle name="Note 4 9 11" xfId="5104" xr:uid="{00000000-0005-0000-0000-0000F0130000}"/>
    <cellStyle name="Note 4 9 11 2" xfId="5105" xr:uid="{00000000-0005-0000-0000-0000F1130000}"/>
    <cellStyle name="Note 4 9 12" xfId="5106" xr:uid="{00000000-0005-0000-0000-0000F2130000}"/>
    <cellStyle name="Note 4 9 12 2" xfId="5107" xr:uid="{00000000-0005-0000-0000-0000F3130000}"/>
    <cellStyle name="Note 4 9 13" xfId="5108" xr:uid="{00000000-0005-0000-0000-0000F4130000}"/>
    <cellStyle name="Note 4 9 13 2" xfId="5109" xr:uid="{00000000-0005-0000-0000-0000F5130000}"/>
    <cellStyle name="Note 4 9 14" xfId="5110" xr:uid="{00000000-0005-0000-0000-0000F6130000}"/>
    <cellStyle name="Note 4 9 14 2" xfId="5111" xr:uid="{00000000-0005-0000-0000-0000F7130000}"/>
    <cellStyle name="Note 4 9 15" xfId="5112" xr:uid="{00000000-0005-0000-0000-0000F8130000}"/>
    <cellStyle name="Note 4 9 15 2" xfId="5113" xr:uid="{00000000-0005-0000-0000-0000F9130000}"/>
    <cellStyle name="Note 4 9 16" xfId="5114" xr:uid="{00000000-0005-0000-0000-0000FA130000}"/>
    <cellStyle name="Note 4 9 16 2" xfId="5115" xr:uid="{00000000-0005-0000-0000-0000FB130000}"/>
    <cellStyle name="Note 4 9 17" xfId="5116" xr:uid="{00000000-0005-0000-0000-0000FC130000}"/>
    <cellStyle name="Note 4 9 2" xfId="5117" xr:uid="{00000000-0005-0000-0000-0000FD130000}"/>
    <cellStyle name="Note 4 9 2 2" xfId="5118" xr:uid="{00000000-0005-0000-0000-0000FE130000}"/>
    <cellStyle name="Note 4 9 3" xfId="5119" xr:uid="{00000000-0005-0000-0000-0000FF130000}"/>
    <cellStyle name="Note 4 9 3 2" xfId="5120" xr:uid="{00000000-0005-0000-0000-000000140000}"/>
    <cellStyle name="Note 4 9 4" xfId="5121" xr:uid="{00000000-0005-0000-0000-000001140000}"/>
    <cellStyle name="Note 4 9 4 2" xfId="5122" xr:uid="{00000000-0005-0000-0000-000002140000}"/>
    <cellStyle name="Note 4 9 5" xfId="5123" xr:uid="{00000000-0005-0000-0000-000003140000}"/>
    <cellStyle name="Note 4 9 5 2" xfId="5124" xr:uid="{00000000-0005-0000-0000-000004140000}"/>
    <cellStyle name="Note 4 9 6" xfId="5125" xr:uid="{00000000-0005-0000-0000-000005140000}"/>
    <cellStyle name="Note 4 9 6 2" xfId="5126" xr:uid="{00000000-0005-0000-0000-000006140000}"/>
    <cellStyle name="Note 4 9 7" xfId="5127" xr:uid="{00000000-0005-0000-0000-000007140000}"/>
    <cellStyle name="Note 4 9 7 2" xfId="5128" xr:uid="{00000000-0005-0000-0000-000008140000}"/>
    <cellStyle name="Note 4 9 8" xfId="5129" xr:uid="{00000000-0005-0000-0000-000009140000}"/>
    <cellStyle name="Note 4 9 8 2" xfId="5130" xr:uid="{00000000-0005-0000-0000-00000A140000}"/>
    <cellStyle name="Note 4 9 9" xfId="5131" xr:uid="{00000000-0005-0000-0000-00000B140000}"/>
    <cellStyle name="Note 4 9 9 2" xfId="5132" xr:uid="{00000000-0005-0000-0000-00000C140000}"/>
    <cellStyle name="Note 5" xfId="5133" xr:uid="{00000000-0005-0000-0000-00000D140000}"/>
    <cellStyle name="Note 5 10" xfId="5134" xr:uid="{00000000-0005-0000-0000-00000E140000}"/>
    <cellStyle name="Note 5 10 2" xfId="5135" xr:uid="{00000000-0005-0000-0000-00000F140000}"/>
    <cellStyle name="Note 5 11" xfId="5136" xr:uid="{00000000-0005-0000-0000-000010140000}"/>
    <cellStyle name="Note 5 11 2" xfId="5137" xr:uid="{00000000-0005-0000-0000-000011140000}"/>
    <cellStyle name="Note 5 12" xfId="5138" xr:uid="{00000000-0005-0000-0000-000012140000}"/>
    <cellStyle name="Note 5 12 2" xfId="5139" xr:uid="{00000000-0005-0000-0000-000013140000}"/>
    <cellStyle name="Note 5 13" xfId="5140" xr:uid="{00000000-0005-0000-0000-000014140000}"/>
    <cellStyle name="Note 5 13 2" xfId="5141" xr:uid="{00000000-0005-0000-0000-000015140000}"/>
    <cellStyle name="Note 5 14" xfId="5142" xr:uid="{00000000-0005-0000-0000-000016140000}"/>
    <cellStyle name="Note 5 14 2" xfId="5143" xr:uid="{00000000-0005-0000-0000-000017140000}"/>
    <cellStyle name="Note 5 15" xfId="5144" xr:uid="{00000000-0005-0000-0000-000018140000}"/>
    <cellStyle name="Note 5 15 2" xfId="5145" xr:uid="{00000000-0005-0000-0000-000019140000}"/>
    <cellStyle name="Note 5 16" xfId="5146" xr:uid="{00000000-0005-0000-0000-00001A140000}"/>
    <cellStyle name="Note 5 16 2" xfId="5147" xr:uid="{00000000-0005-0000-0000-00001B140000}"/>
    <cellStyle name="Note 5 17" xfId="5148" xr:uid="{00000000-0005-0000-0000-00001C140000}"/>
    <cellStyle name="Note 5 18" xfId="5149" xr:uid="{00000000-0005-0000-0000-00001D140000}"/>
    <cellStyle name="Note 5 2" xfId="5150" xr:uid="{00000000-0005-0000-0000-00001E140000}"/>
    <cellStyle name="Note 5 2 2" xfId="5151" xr:uid="{00000000-0005-0000-0000-00001F140000}"/>
    <cellStyle name="Note 5 2 3" xfId="5152" xr:uid="{00000000-0005-0000-0000-000020140000}"/>
    <cellStyle name="Note 5 2 4" xfId="5153" xr:uid="{00000000-0005-0000-0000-000021140000}"/>
    <cellStyle name="Note 5 3" xfId="5154" xr:uid="{00000000-0005-0000-0000-000022140000}"/>
    <cellStyle name="Note 5 3 2" xfId="5155" xr:uid="{00000000-0005-0000-0000-000023140000}"/>
    <cellStyle name="Note 5 3 3" xfId="5156" xr:uid="{00000000-0005-0000-0000-000024140000}"/>
    <cellStyle name="Note 5 3 4" xfId="5157" xr:uid="{00000000-0005-0000-0000-000025140000}"/>
    <cellStyle name="Note 5 4" xfId="5158" xr:uid="{00000000-0005-0000-0000-000026140000}"/>
    <cellStyle name="Note 5 4 2" xfId="5159" xr:uid="{00000000-0005-0000-0000-000027140000}"/>
    <cellStyle name="Note 5 5" xfId="5160" xr:uid="{00000000-0005-0000-0000-000028140000}"/>
    <cellStyle name="Note 5 5 2" xfId="5161" xr:uid="{00000000-0005-0000-0000-000029140000}"/>
    <cellStyle name="Note 5 6" xfId="5162" xr:uid="{00000000-0005-0000-0000-00002A140000}"/>
    <cellStyle name="Note 5 6 2" xfId="5163" xr:uid="{00000000-0005-0000-0000-00002B140000}"/>
    <cellStyle name="Note 5 7" xfId="5164" xr:uid="{00000000-0005-0000-0000-00002C140000}"/>
    <cellStyle name="Note 5 7 2" xfId="5165" xr:uid="{00000000-0005-0000-0000-00002D140000}"/>
    <cellStyle name="Note 5 8" xfId="5166" xr:uid="{00000000-0005-0000-0000-00002E140000}"/>
    <cellStyle name="Note 5 8 2" xfId="5167" xr:uid="{00000000-0005-0000-0000-00002F140000}"/>
    <cellStyle name="Note 5 9" xfId="5168" xr:uid="{00000000-0005-0000-0000-000030140000}"/>
    <cellStyle name="Note 5 9 2" xfId="5169" xr:uid="{00000000-0005-0000-0000-000031140000}"/>
    <cellStyle name="Note 6" xfId="5170" xr:uid="{00000000-0005-0000-0000-000032140000}"/>
    <cellStyle name="Note 6 2" xfId="5171" xr:uid="{00000000-0005-0000-0000-000033140000}"/>
    <cellStyle name="Note 6 3" xfId="5172" xr:uid="{00000000-0005-0000-0000-000034140000}"/>
    <cellStyle name="Note 6 4" xfId="5173" xr:uid="{00000000-0005-0000-0000-000035140000}"/>
    <cellStyle name="Note 7" xfId="5174" xr:uid="{00000000-0005-0000-0000-000036140000}"/>
    <cellStyle name="Note 8" xfId="5175" xr:uid="{00000000-0005-0000-0000-000037140000}"/>
    <cellStyle name="Note 9" xfId="5176" xr:uid="{00000000-0005-0000-0000-000038140000}"/>
    <cellStyle name="Notiz" xfId="5177" xr:uid="{00000000-0005-0000-0000-000039140000}"/>
    <cellStyle name="Nuovo" xfId="5178" xr:uid="{00000000-0005-0000-0000-00003A140000}"/>
    <cellStyle name="Nuovo 2" xfId="5179" xr:uid="{00000000-0005-0000-0000-00003B140000}"/>
    <cellStyle name="Nuovo 3" xfId="5180" xr:uid="{00000000-0005-0000-0000-00003C140000}"/>
    <cellStyle name="Nuovo 4" xfId="5181" xr:uid="{00000000-0005-0000-0000-00003D140000}"/>
    <cellStyle name="Nuovo 5" xfId="5182" xr:uid="{00000000-0005-0000-0000-00003E140000}"/>
    <cellStyle name="Nuovo 6" xfId="5183" xr:uid="{00000000-0005-0000-0000-00003F140000}"/>
    <cellStyle name="Output 2" xfId="5184" xr:uid="{00000000-0005-0000-0000-000040140000}"/>
    <cellStyle name="Output 3" xfId="5185" xr:uid="{00000000-0005-0000-0000-000041140000}"/>
    <cellStyle name="Percent 10" xfId="5186" xr:uid="{00000000-0005-0000-0000-000042140000}"/>
    <cellStyle name="Percent 10 2" xfId="5187" xr:uid="{00000000-0005-0000-0000-000043140000}"/>
    <cellStyle name="Percent 11" xfId="5188" xr:uid="{00000000-0005-0000-0000-000044140000}"/>
    <cellStyle name="Percent 11 2" xfId="5189" xr:uid="{00000000-0005-0000-0000-000045140000}"/>
    <cellStyle name="Percent 2" xfId="5190" xr:uid="{00000000-0005-0000-0000-000046140000}"/>
    <cellStyle name="Percent 2 2" xfId="5191" xr:uid="{00000000-0005-0000-0000-000047140000}"/>
    <cellStyle name="Percent 3" xfId="5192" xr:uid="{00000000-0005-0000-0000-000048140000}"/>
    <cellStyle name="Percent 3 2" xfId="5193" xr:uid="{00000000-0005-0000-0000-000049140000}"/>
    <cellStyle name="Percent 4" xfId="5194" xr:uid="{00000000-0005-0000-0000-00004A140000}"/>
    <cellStyle name="Percent 4 2" xfId="5195" xr:uid="{00000000-0005-0000-0000-00004B140000}"/>
    <cellStyle name="Percent 5" xfId="5196" xr:uid="{00000000-0005-0000-0000-00004C140000}"/>
    <cellStyle name="Percent 5 2" xfId="5197" xr:uid="{00000000-0005-0000-0000-00004D140000}"/>
    <cellStyle name="Percent 6" xfId="5198" xr:uid="{00000000-0005-0000-0000-00004E140000}"/>
    <cellStyle name="Percent 6 2" xfId="5199" xr:uid="{00000000-0005-0000-0000-00004F140000}"/>
    <cellStyle name="Percent 6 3" xfId="5200" xr:uid="{00000000-0005-0000-0000-000050140000}"/>
    <cellStyle name="Percent 7" xfId="5201" xr:uid="{00000000-0005-0000-0000-000051140000}"/>
    <cellStyle name="Rahmen" xfId="5202" xr:uid="{00000000-0005-0000-0000-000052140000}"/>
    <cellStyle name="Schlecht" xfId="5203" xr:uid="{00000000-0005-0000-0000-000053140000}"/>
    <cellStyle name="Standaard 2" xfId="5204" xr:uid="{00000000-0005-0000-0000-000054140000}"/>
    <cellStyle name="Standard 2" xfId="5205" xr:uid="{00000000-0005-0000-0000-000055140000}"/>
    <cellStyle name="Standard 2 2" xfId="5206" xr:uid="{00000000-0005-0000-0000-000056140000}"/>
    <cellStyle name="Standard 2 2 2" xfId="5207" xr:uid="{00000000-0005-0000-0000-000057140000}"/>
    <cellStyle name="Standard_BG-1" xfId="5208" xr:uid="{00000000-0005-0000-0000-000058140000}"/>
    <cellStyle name="text" xfId="5209" xr:uid="{00000000-0005-0000-0000-000059140000}"/>
    <cellStyle name="Title 2" xfId="5210" xr:uid="{00000000-0005-0000-0000-00005A140000}"/>
    <cellStyle name="Title 3" xfId="5211" xr:uid="{00000000-0005-0000-0000-00005B140000}"/>
    <cellStyle name="Total 2" xfId="5212" xr:uid="{00000000-0005-0000-0000-00005C140000}"/>
    <cellStyle name="Total 3" xfId="5213" xr:uid="{00000000-0005-0000-0000-00005D140000}"/>
    <cellStyle name="Überschrift" xfId="5214" xr:uid="{00000000-0005-0000-0000-00005E140000}"/>
    <cellStyle name="Überschrift 1" xfId="5215" xr:uid="{00000000-0005-0000-0000-00005F140000}"/>
    <cellStyle name="Überschrift 2" xfId="5216" xr:uid="{00000000-0005-0000-0000-000060140000}"/>
    <cellStyle name="Überschrift 3" xfId="5217" xr:uid="{00000000-0005-0000-0000-000061140000}"/>
    <cellStyle name="Überschrift 4" xfId="5218" xr:uid="{00000000-0005-0000-0000-000062140000}"/>
    <cellStyle name="Verknüpfte Zelle" xfId="5219" xr:uid="{00000000-0005-0000-0000-000063140000}"/>
    <cellStyle name="Versteckt" xfId="5220" xr:uid="{00000000-0005-0000-0000-000064140000}"/>
    <cellStyle name="Warnender Text" xfId="5221" xr:uid="{00000000-0005-0000-0000-000065140000}"/>
    <cellStyle name="Warning Text 2" xfId="5222" xr:uid="{00000000-0005-0000-0000-000066140000}"/>
    <cellStyle name="Warning Text 3" xfId="5223" xr:uid="{00000000-0005-0000-0000-000067140000}"/>
    <cellStyle name="Zeile 1" xfId="5224" xr:uid="{00000000-0005-0000-0000-000068140000}"/>
    <cellStyle name="Zeile 2" xfId="5225" xr:uid="{00000000-0005-0000-0000-000069140000}"/>
    <cellStyle name="Zelle überprüfen" xfId="5226" xr:uid="{00000000-0005-0000-0000-00006A140000}"/>
    <cellStyle name="一般_CHAP3-2" xfId="5227" xr:uid="{00000000-0005-0000-0000-00006B140000}"/>
    <cellStyle name="后继超级链接" xfId="5228" xr:uid="{00000000-0005-0000-0000-00006C140000}"/>
    <cellStyle name="常规_全社会产出表20090803chenjie" xfId="5229" xr:uid="{00000000-0005-0000-0000-00006D140000}"/>
    <cellStyle name="普通_Sheet1" xfId="5230" xr:uid="{00000000-0005-0000-0000-00006E140000}"/>
    <cellStyle name="標準 2" xfId="5231" xr:uid="{00000000-0005-0000-0000-00006F140000}"/>
    <cellStyle name="標準 2 2" xfId="5232" xr:uid="{00000000-0005-0000-0000-000070140000}"/>
    <cellStyle name="標準_ITデータ(修正版)" xfId="5233" xr:uid="{00000000-0005-0000-0000-000071140000}"/>
    <cellStyle name="超级链接" xfId="5234" xr:uid="{00000000-0005-0000-0000-00007214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198903</xdr:colOff>
      <xdr:row>0</xdr:row>
      <xdr:rowOff>37372</xdr:rowOff>
    </xdr:from>
    <xdr:to>
      <xdr:col>9</xdr:col>
      <xdr:colOff>492639</xdr:colOff>
      <xdr:row>1</xdr:row>
      <xdr:rowOff>171824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890C630-E0D1-41FD-B647-8E3ADEC05A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8668" y="37372"/>
          <a:ext cx="936206" cy="3884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aklems.n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4"/>
  <sheetViews>
    <sheetView topLeftCell="A7" zoomScale="85" zoomScaleNormal="85" workbookViewId="0">
      <selection activeCell="L22" sqref="L22"/>
    </sheetView>
  </sheetViews>
  <sheetFormatPr baseColWidth="10" defaultColWidth="9.15234375" defaultRowHeight="12.9"/>
  <cols>
    <col min="1" max="1" width="11.69140625" style="9" customWidth="1"/>
    <col min="2" max="16384" width="9.15234375" style="9"/>
  </cols>
  <sheetData>
    <row r="1" spans="1:10" ht="20.149999999999999">
      <c r="A1" s="14"/>
      <c r="B1" s="15"/>
      <c r="C1" s="15"/>
      <c r="D1" s="15"/>
      <c r="E1" s="15"/>
      <c r="F1" s="15"/>
      <c r="G1" s="15"/>
      <c r="H1" s="15"/>
      <c r="I1" s="16"/>
      <c r="J1" s="16"/>
    </row>
    <row r="2" spans="1:10" ht="27.45">
      <c r="A2" s="17" t="s">
        <v>102</v>
      </c>
      <c r="B2" s="17" t="s">
        <v>105</v>
      </c>
      <c r="C2" s="15"/>
      <c r="D2" s="15"/>
      <c r="E2" s="15"/>
      <c r="F2" s="15"/>
      <c r="G2" s="15"/>
      <c r="H2" s="15"/>
      <c r="I2" s="16"/>
      <c r="J2" s="16"/>
    </row>
    <row r="3" spans="1:10" ht="13" customHeight="1">
      <c r="A3" s="30" t="s">
        <v>103</v>
      </c>
      <c r="B3" s="30"/>
      <c r="C3" s="30"/>
      <c r="D3" s="30"/>
      <c r="E3" s="30"/>
      <c r="F3" s="30"/>
      <c r="G3" s="30"/>
      <c r="H3" s="30"/>
      <c r="I3" s="18"/>
      <c r="J3" s="18"/>
    </row>
    <row r="4" spans="1:10" ht="13" customHeight="1">
      <c r="A4" s="30"/>
      <c r="B4" s="30"/>
      <c r="C4" s="30"/>
      <c r="D4" s="30"/>
      <c r="E4" s="30"/>
      <c r="F4" s="30"/>
      <c r="G4" s="30"/>
      <c r="H4" s="30"/>
      <c r="I4" s="19"/>
      <c r="J4" s="19"/>
    </row>
    <row r="5" spans="1:10" ht="19.75">
      <c r="A5" s="20" t="s">
        <v>106</v>
      </c>
      <c r="B5" s="21"/>
      <c r="C5" s="21"/>
      <c r="D5" s="21"/>
      <c r="E5" s="21"/>
      <c r="F5" s="21"/>
      <c r="G5" s="21"/>
      <c r="H5" s="21"/>
      <c r="I5" s="19"/>
      <c r="J5" s="19"/>
    </row>
    <row r="6" spans="1:10" ht="19.75">
      <c r="A6" s="20" t="s">
        <v>108</v>
      </c>
      <c r="B6" s="21"/>
      <c r="C6" s="21"/>
      <c r="D6" s="21"/>
      <c r="E6" s="21"/>
      <c r="F6" s="21"/>
      <c r="G6" s="21"/>
      <c r="H6" s="21"/>
      <c r="I6" s="19"/>
      <c r="J6" s="19"/>
    </row>
    <row r="7" spans="1:10" ht="19.75">
      <c r="A7" s="22"/>
      <c r="B7" s="21"/>
      <c r="C7" s="21"/>
      <c r="D7" s="21"/>
      <c r="E7" s="21"/>
      <c r="F7" s="21"/>
      <c r="G7" s="21"/>
      <c r="H7" s="21"/>
      <c r="I7" s="19"/>
      <c r="J7" s="19"/>
    </row>
    <row r="8" spans="1:10">
      <c r="A8" s="10"/>
      <c r="B8" s="10"/>
      <c r="C8" s="10"/>
      <c r="D8" s="10"/>
      <c r="E8" s="10"/>
    </row>
    <row r="9" spans="1:10">
      <c r="A9" s="23" t="s">
        <v>107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>
      <c r="A10" s="11"/>
      <c r="B10" s="10"/>
      <c r="C10" s="10"/>
      <c r="D10" s="10"/>
      <c r="E10" s="10"/>
    </row>
    <row r="11" spans="1:10">
      <c r="A11" s="23" t="s">
        <v>96</v>
      </c>
      <c r="B11" s="24"/>
      <c r="C11" s="24"/>
      <c r="D11" s="24"/>
      <c r="E11" s="24"/>
      <c r="F11" s="24"/>
      <c r="G11" s="24"/>
      <c r="H11" s="24"/>
    </row>
    <row r="12" spans="1:10">
      <c r="A12" s="12" t="s">
        <v>31</v>
      </c>
      <c r="B12" s="10" t="s">
        <v>65</v>
      </c>
      <c r="C12" s="10"/>
      <c r="D12" s="10"/>
      <c r="E12" s="10"/>
    </row>
    <row r="13" spans="1:10">
      <c r="A13" s="12" t="s">
        <v>32</v>
      </c>
      <c r="B13" s="13" t="s">
        <v>94</v>
      </c>
      <c r="C13" s="10"/>
      <c r="D13" s="10"/>
      <c r="E13" s="10"/>
    </row>
    <row r="14" spans="1:10">
      <c r="A14" s="12" t="s">
        <v>66</v>
      </c>
      <c r="B14" s="10" t="s">
        <v>67</v>
      </c>
      <c r="C14" s="10"/>
      <c r="D14" s="10"/>
      <c r="E14" s="10"/>
    </row>
    <row r="15" spans="1:10">
      <c r="A15" s="12" t="s">
        <v>33</v>
      </c>
      <c r="B15" s="10" t="s">
        <v>68</v>
      </c>
      <c r="C15" s="10"/>
      <c r="D15" s="10"/>
      <c r="E15" s="10"/>
    </row>
    <row r="16" spans="1:10">
      <c r="A16" s="12" t="s">
        <v>34</v>
      </c>
      <c r="B16" s="10" t="s">
        <v>69</v>
      </c>
      <c r="C16" s="10"/>
      <c r="D16" s="10"/>
      <c r="E16" s="10"/>
    </row>
    <row r="17" spans="1:8">
      <c r="A17" s="12" t="s">
        <v>35</v>
      </c>
      <c r="B17" s="13" t="s">
        <v>95</v>
      </c>
      <c r="C17" s="10"/>
      <c r="D17" s="10"/>
      <c r="E17" s="10"/>
    </row>
    <row r="18" spans="1:8">
      <c r="A18" s="12" t="s">
        <v>36</v>
      </c>
      <c r="B18" s="10" t="s">
        <v>70</v>
      </c>
      <c r="C18" s="10"/>
      <c r="D18" s="10"/>
      <c r="E18" s="10"/>
    </row>
    <row r="19" spans="1:8">
      <c r="A19" s="12" t="s">
        <v>87</v>
      </c>
      <c r="B19" s="10" t="s">
        <v>88</v>
      </c>
      <c r="C19" s="10"/>
      <c r="D19" s="10"/>
      <c r="E19" s="10"/>
    </row>
    <row r="20" spans="1:8">
      <c r="A20" s="12" t="s">
        <v>37</v>
      </c>
      <c r="B20" s="10" t="s">
        <v>71</v>
      </c>
      <c r="C20" s="10"/>
      <c r="D20" s="10"/>
      <c r="E20" s="10"/>
    </row>
    <row r="21" spans="1:8">
      <c r="A21" s="10"/>
      <c r="B21" s="10"/>
      <c r="C21" s="10"/>
      <c r="D21" s="10"/>
      <c r="E21" s="10"/>
    </row>
    <row r="22" spans="1:8">
      <c r="A22" s="23" t="s">
        <v>109</v>
      </c>
      <c r="B22" s="24"/>
      <c r="C22" s="24"/>
      <c r="D22" s="24"/>
      <c r="E22" s="24"/>
      <c r="F22" s="24"/>
      <c r="G22" s="24"/>
      <c r="H22" s="24"/>
    </row>
    <row r="23" spans="1:8">
      <c r="A23" s="12" t="s">
        <v>12</v>
      </c>
      <c r="B23" s="10" t="s">
        <v>65</v>
      </c>
      <c r="C23" s="10"/>
      <c r="D23" s="10"/>
      <c r="E23" s="10"/>
    </row>
    <row r="24" spans="1:8">
      <c r="A24" s="12" t="s">
        <v>38</v>
      </c>
      <c r="B24" s="13" t="s">
        <v>94</v>
      </c>
      <c r="C24" s="10"/>
      <c r="D24" s="10"/>
      <c r="E24" s="10"/>
    </row>
    <row r="25" spans="1:8">
      <c r="A25" s="12" t="s">
        <v>72</v>
      </c>
      <c r="B25" s="10" t="s">
        <v>67</v>
      </c>
      <c r="C25" s="10"/>
      <c r="D25" s="10"/>
      <c r="E25" s="10"/>
    </row>
    <row r="26" spans="1:8">
      <c r="A26" s="12" t="s">
        <v>39</v>
      </c>
      <c r="B26" s="10" t="s">
        <v>68</v>
      </c>
      <c r="C26" s="10"/>
      <c r="D26" s="10"/>
      <c r="E26" s="10"/>
    </row>
    <row r="27" spans="1:8">
      <c r="A27" s="12" t="s">
        <v>40</v>
      </c>
      <c r="B27" s="10" t="s">
        <v>69</v>
      </c>
      <c r="C27" s="10"/>
      <c r="D27" s="10"/>
      <c r="E27" s="10"/>
    </row>
    <row r="28" spans="1:8">
      <c r="A28" s="12" t="s">
        <v>41</v>
      </c>
      <c r="B28" s="13" t="s">
        <v>95</v>
      </c>
      <c r="C28" s="10"/>
      <c r="D28" s="10"/>
      <c r="E28" s="10"/>
    </row>
    <row r="29" spans="1:8">
      <c r="A29" s="12" t="s">
        <v>42</v>
      </c>
      <c r="B29" s="10" t="s">
        <v>70</v>
      </c>
      <c r="C29" s="10"/>
      <c r="D29" s="10"/>
      <c r="E29" s="10"/>
    </row>
    <row r="30" spans="1:8">
      <c r="A30" s="12" t="s">
        <v>89</v>
      </c>
      <c r="B30" s="10" t="s">
        <v>88</v>
      </c>
      <c r="C30" s="10"/>
      <c r="D30" s="10"/>
      <c r="E30" s="10"/>
    </row>
    <row r="31" spans="1:8">
      <c r="A31" s="12" t="s">
        <v>13</v>
      </c>
      <c r="B31" s="10" t="s">
        <v>71</v>
      </c>
      <c r="C31" s="10"/>
      <c r="D31" s="10"/>
      <c r="E31" s="10"/>
    </row>
    <row r="32" spans="1:8">
      <c r="A32" s="10"/>
      <c r="B32" s="10"/>
      <c r="C32" s="10"/>
      <c r="D32" s="10"/>
      <c r="E32" s="10"/>
    </row>
    <row r="33" spans="1:8">
      <c r="A33" s="23" t="s">
        <v>110</v>
      </c>
      <c r="B33" s="24"/>
      <c r="C33" s="24"/>
      <c r="D33" s="24"/>
      <c r="E33" s="24"/>
      <c r="F33" s="24"/>
      <c r="G33" s="24"/>
      <c r="H33" s="24"/>
    </row>
    <row r="34" spans="1:8">
      <c r="A34" s="12" t="s">
        <v>14</v>
      </c>
      <c r="B34" s="10" t="s">
        <v>65</v>
      </c>
      <c r="C34" s="10"/>
      <c r="D34" s="10"/>
      <c r="E34" s="10"/>
    </row>
    <row r="35" spans="1:8">
      <c r="A35" s="12" t="s">
        <v>43</v>
      </c>
      <c r="B35" s="13" t="s">
        <v>94</v>
      </c>
      <c r="C35" s="10"/>
      <c r="D35" s="10"/>
      <c r="E35" s="10"/>
    </row>
    <row r="36" spans="1:8">
      <c r="A36" s="12" t="s">
        <v>73</v>
      </c>
      <c r="B36" s="10" t="s">
        <v>67</v>
      </c>
      <c r="C36" s="10"/>
      <c r="D36" s="10"/>
      <c r="E36" s="10"/>
    </row>
    <row r="37" spans="1:8">
      <c r="A37" s="12" t="s">
        <v>44</v>
      </c>
      <c r="B37" s="10" t="s">
        <v>68</v>
      </c>
      <c r="C37" s="10"/>
      <c r="D37" s="10"/>
      <c r="E37" s="10"/>
    </row>
    <row r="38" spans="1:8">
      <c r="A38" s="12" t="s">
        <v>45</v>
      </c>
      <c r="B38" s="10" t="s">
        <v>69</v>
      </c>
      <c r="C38" s="10"/>
      <c r="D38" s="10"/>
      <c r="E38" s="10"/>
    </row>
    <row r="39" spans="1:8">
      <c r="A39" s="12" t="s">
        <v>46</v>
      </c>
      <c r="B39" s="13" t="s">
        <v>95</v>
      </c>
      <c r="C39" s="10"/>
      <c r="D39" s="10"/>
      <c r="E39" s="10"/>
    </row>
    <row r="40" spans="1:8">
      <c r="A40" s="12" t="s">
        <v>47</v>
      </c>
      <c r="B40" s="10" t="s">
        <v>70</v>
      </c>
      <c r="C40" s="10"/>
      <c r="D40" s="10"/>
      <c r="E40" s="10"/>
    </row>
    <row r="41" spans="1:8">
      <c r="A41" s="12" t="s">
        <v>90</v>
      </c>
      <c r="B41" s="10" t="s">
        <v>88</v>
      </c>
      <c r="C41" s="10"/>
      <c r="D41" s="10"/>
      <c r="E41" s="10"/>
    </row>
    <row r="42" spans="1:8">
      <c r="A42" s="12" t="s">
        <v>48</v>
      </c>
      <c r="B42" s="10" t="s">
        <v>71</v>
      </c>
      <c r="C42" s="10"/>
      <c r="D42" s="10"/>
      <c r="E42" s="10"/>
    </row>
    <row r="43" spans="1:8">
      <c r="A43" s="10"/>
      <c r="B43" s="10"/>
      <c r="C43" s="10"/>
      <c r="D43" s="10"/>
      <c r="E43" s="10"/>
    </row>
    <row r="44" spans="1:8">
      <c r="A44" s="23" t="s">
        <v>86</v>
      </c>
      <c r="B44" s="24"/>
      <c r="C44" s="24"/>
      <c r="D44" s="24"/>
      <c r="E44" s="24"/>
      <c r="F44" s="24"/>
      <c r="G44" s="24"/>
      <c r="H44" s="24"/>
    </row>
    <row r="45" spans="1:8">
      <c r="A45" s="12" t="s">
        <v>49</v>
      </c>
      <c r="B45" s="10" t="s">
        <v>65</v>
      </c>
      <c r="C45" s="10"/>
      <c r="D45" s="10"/>
      <c r="E45" s="10"/>
    </row>
    <row r="46" spans="1:8">
      <c r="A46" s="12" t="s">
        <v>50</v>
      </c>
      <c r="B46" s="13" t="s">
        <v>94</v>
      </c>
      <c r="C46" s="10"/>
      <c r="D46" s="10"/>
      <c r="E46" s="10"/>
    </row>
    <row r="47" spans="1:8">
      <c r="A47" s="12" t="s">
        <v>74</v>
      </c>
      <c r="B47" s="10" t="s">
        <v>67</v>
      </c>
      <c r="C47" s="10"/>
      <c r="D47" s="10"/>
      <c r="E47" s="10"/>
    </row>
    <row r="48" spans="1:8">
      <c r="A48" s="12" t="s">
        <v>51</v>
      </c>
      <c r="B48" s="10" t="s">
        <v>68</v>
      </c>
      <c r="C48" s="10"/>
      <c r="D48" s="10"/>
      <c r="E48" s="10"/>
    </row>
    <row r="49" spans="1:8">
      <c r="A49" s="12" t="s">
        <v>52</v>
      </c>
      <c r="B49" s="10" t="s">
        <v>69</v>
      </c>
      <c r="C49" s="10"/>
      <c r="D49" s="10"/>
      <c r="E49" s="10"/>
    </row>
    <row r="50" spans="1:8">
      <c r="A50" s="12" t="s">
        <v>53</v>
      </c>
      <c r="B50" s="13" t="s">
        <v>95</v>
      </c>
      <c r="C50" s="10"/>
      <c r="D50" s="10"/>
      <c r="E50" s="10"/>
    </row>
    <row r="51" spans="1:8">
      <c r="A51" s="12" t="s">
        <v>54</v>
      </c>
      <c r="B51" s="10" t="s">
        <v>70</v>
      </c>
      <c r="C51" s="10"/>
      <c r="D51" s="10"/>
      <c r="E51" s="10"/>
    </row>
    <row r="52" spans="1:8">
      <c r="A52" s="12" t="s">
        <v>91</v>
      </c>
      <c r="B52" s="10" t="s">
        <v>88</v>
      </c>
      <c r="C52" s="10"/>
      <c r="D52" s="10"/>
      <c r="E52" s="10"/>
    </row>
    <row r="53" spans="1:8">
      <c r="A53" s="12" t="s">
        <v>55</v>
      </c>
      <c r="B53" s="10" t="s">
        <v>71</v>
      </c>
      <c r="C53" s="10"/>
      <c r="D53" s="10"/>
      <c r="E53" s="10"/>
    </row>
    <row r="54" spans="1:8">
      <c r="A54" s="10"/>
      <c r="B54" s="10"/>
      <c r="C54" s="10"/>
      <c r="D54" s="10"/>
      <c r="E54" s="10"/>
    </row>
    <row r="55" spans="1:8">
      <c r="A55" s="23" t="s">
        <v>75</v>
      </c>
      <c r="B55" s="24"/>
      <c r="C55" s="24"/>
      <c r="D55" s="24"/>
      <c r="E55" s="24"/>
      <c r="F55" s="24"/>
      <c r="G55" s="24"/>
      <c r="H55" s="24"/>
    </row>
    <row r="56" spans="1:8">
      <c r="A56" s="12" t="s">
        <v>56</v>
      </c>
      <c r="B56" s="10" t="s">
        <v>65</v>
      </c>
      <c r="C56" s="10"/>
      <c r="D56" s="10"/>
      <c r="E56" s="10"/>
    </row>
    <row r="57" spans="1:8">
      <c r="A57" s="12" t="s">
        <v>57</v>
      </c>
      <c r="B57" s="13" t="s">
        <v>94</v>
      </c>
      <c r="C57" s="10"/>
      <c r="D57" s="10"/>
      <c r="E57" s="10"/>
    </row>
    <row r="58" spans="1:8">
      <c r="A58" s="12" t="s">
        <v>76</v>
      </c>
      <c r="B58" s="10" t="s">
        <v>67</v>
      </c>
      <c r="C58" s="10"/>
      <c r="D58" s="10"/>
      <c r="E58" s="10"/>
    </row>
    <row r="59" spans="1:8">
      <c r="A59" s="12" t="s">
        <v>58</v>
      </c>
      <c r="B59" s="10" t="s">
        <v>68</v>
      </c>
      <c r="C59" s="10"/>
      <c r="D59" s="10"/>
      <c r="E59" s="10"/>
    </row>
    <row r="60" spans="1:8">
      <c r="A60" s="12" t="s">
        <v>59</v>
      </c>
      <c r="B60" s="10" t="s">
        <v>69</v>
      </c>
      <c r="C60" s="10"/>
      <c r="D60" s="10"/>
      <c r="E60" s="10"/>
    </row>
    <row r="61" spans="1:8">
      <c r="A61" s="12" t="s">
        <v>60</v>
      </c>
      <c r="B61" s="13" t="s">
        <v>95</v>
      </c>
      <c r="C61" s="10"/>
      <c r="D61" s="10"/>
      <c r="E61" s="10"/>
    </row>
    <row r="62" spans="1:8">
      <c r="A62" s="12" t="s">
        <v>61</v>
      </c>
      <c r="B62" s="10" t="s">
        <v>70</v>
      </c>
      <c r="C62" s="10"/>
      <c r="D62" s="10"/>
      <c r="E62" s="10"/>
    </row>
    <row r="63" spans="1:8">
      <c r="A63" s="12" t="s">
        <v>92</v>
      </c>
      <c r="B63" s="10" t="s">
        <v>88</v>
      </c>
      <c r="C63" s="10"/>
      <c r="D63" s="10"/>
      <c r="E63" s="10"/>
    </row>
    <row r="64" spans="1:8">
      <c r="A64" s="12" t="s">
        <v>62</v>
      </c>
      <c r="B64" s="10" t="s">
        <v>71</v>
      </c>
      <c r="C64" s="10"/>
      <c r="D64" s="10"/>
      <c r="E64" s="10"/>
    </row>
    <row r="65" spans="1:10">
      <c r="A65" s="10"/>
      <c r="B65" s="10"/>
      <c r="C65" s="10"/>
      <c r="D65" s="10"/>
      <c r="E65" s="10"/>
    </row>
    <row r="66" spans="1:10">
      <c r="A66" s="23" t="s">
        <v>63</v>
      </c>
      <c r="B66" s="24"/>
      <c r="C66" s="24"/>
      <c r="D66" s="24"/>
      <c r="E66" s="24"/>
      <c r="F66" s="24"/>
      <c r="G66" s="24"/>
      <c r="H66" s="24"/>
    </row>
    <row r="67" spans="1:10">
      <c r="A67" s="12" t="s">
        <v>64</v>
      </c>
      <c r="B67" s="13" t="s">
        <v>97</v>
      </c>
      <c r="C67" s="10"/>
      <c r="D67" s="10"/>
      <c r="E67" s="10"/>
    </row>
    <row r="70" spans="1:10">
      <c r="A70" s="23" t="s">
        <v>98</v>
      </c>
      <c r="B70" s="24"/>
      <c r="C70" s="24"/>
      <c r="D70" s="24"/>
      <c r="E70" s="24"/>
      <c r="F70" s="24"/>
      <c r="G70" s="24"/>
      <c r="H70" s="24"/>
      <c r="I70" s="24"/>
      <c r="J70" s="24"/>
    </row>
    <row r="71" spans="1:10" ht="42" customHeight="1">
      <c r="A71" s="29" t="s">
        <v>101</v>
      </c>
      <c r="B71" s="29"/>
      <c r="C71" s="29"/>
      <c r="D71" s="29"/>
      <c r="E71" s="29"/>
      <c r="F71" s="29"/>
      <c r="G71" s="29"/>
      <c r="H71" s="29"/>
      <c r="I71" s="29"/>
      <c r="J71" s="29"/>
    </row>
    <row r="72" spans="1:10">
      <c r="A72" s="25"/>
      <c r="B72" s="25"/>
      <c r="C72" s="25"/>
      <c r="D72" s="25"/>
      <c r="E72" s="25"/>
      <c r="F72" s="25"/>
      <c r="G72" s="25"/>
      <c r="H72" s="25"/>
      <c r="I72" s="25"/>
      <c r="J72" s="26"/>
    </row>
    <row r="73" spans="1:10">
      <c r="A73" s="25"/>
      <c r="B73" s="25"/>
      <c r="C73" s="25"/>
      <c r="D73" s="25"/>
      <c r="E73" s="25"/>
      <c r="F73" s="25"/>
      <c r="G73" s="25"/>
      <c r="H73" s="25"/>
      <c r="I73" s="25"/>
      <c r="J73" s="27" t="s">
        <v>104</v>
      </c>
    </row>
    <row r="74" spans="1:10">
      <c r="A74" s="25"/>
      <c r="B74" s="25"/>
      <c r="C74" s="25"/>
      <c r="D74" s="25"/>
      <c r="E74" s="25"/>
      <c r="F74" s="25"/>
      <c r="G74" s="25"/>
      <c r="H74" s="25"/>
      <c r="I74" s="25"/>
      <c r="J74" s="25"/>
    </row>
  </sheetData>
  <mergeCells count="2">
    <mergeCell ref="A71:J71"/>
    <mergeCell ref="A3:H4"/>
  </mergeCells>
  <hyperlinks>
    <hyperlink ref="A12" location="I_IT!A1" display="I_IT" xr:uid="{00000000-0004-0000-0000-000000000000}"/>
    <hyperlink ref="A18" location="I_RStruc!A1" display="I_RStruc" xr:uid="{00000000-0004-0000-0000-000001000000}"/>
    <hyperlink ref="A16" location="I_OMach!A1" display="I_OMach" xr:uid="{00000000-0004-0000-0000-000002000000}"/>
    <hyperlink ref="A13" location="I_CT!A1" display="I_CT" xr:uid="{00000000-0004-0000-0000-000003000000}"/>
    <hyperlink ref="A14" location="I_Soft_DB!A1" display="I_Soft_DB" xr:uid="{00000000-0004-0000-0000-000004000000}"/>
    <hyperlink ref="A15" location="I_TraEq!A1" display="I_TraEq" xr:uid="{00000000-0004-0000-0000-000005000000}"/>
    <hyperlink ref="A17" location="I_OCon!A1" display="I_OCon" xr:uid="{00000000-0004-0000-0000-000006000000}"/>
    <hyperlink ref="A20" location="I_GFCF!A1" display="I_GFCF" xr:uid="{00000000-0004-0000-0000-000007000000}"/>
    <hyperlink ref="A23" location="Iq_IT!A1" display="Iq_IT" xr:uid="{00000000-0004-0000-0000-000008000000}"/>
    <hyperlink ref="A24" location="Iq_CT!A1" display="Iq_CT" xr:uid="{00000000-0004-0000-0000-000009000000}"/>
    <hyperlink ref="A25" location="Iq_Soft_DB!A1" display="Iq_Soft_DB" xr:uid="{00000000-0004-0000-0000-00000A000000}"/>
    <hyperlink ref="A26" location="Iq_TraEq!A1" display="Iq_TraEq" xr:uid="{00000000-0004-0000-0000-00000B000000}"/>
    <hyperlink ref="A27" location="Iq_OMach!A1" display="Iq_OMach" xr:uid="{00000000-0004-0000-0000-00000C000000}"/>
    <hyperlink ref="A28" location="Iq_OCon!A1" display="Iq_OCon" xr:uid="{00000000-0004-0000-0000-00000D000000}"/>
    <hyperlink ref="A29" location="Iq_RStruc!A1" display="Iq_RStruc" xr:uid="{00000000-0004-0000-0000-00000E000000}"/>
    <hyperlink ref="A31" location="Iq_GFCF!A1" display="Iq_GFCF" xr:uid="{00000000-0004-0000-0000-00000F000000}"/>
    <hyperlink ref="A34" location="Ip_IT!A1" display="Ip_IT" xr:uid="{00000000-0004-0000-0000-000010000000}"/>
    <hyperlink ref="A35" location="Ip_CT!A1" display="Ip_CT" xr:uid="{00000000-0004-0000-0000-000011000000}"/>
    <hyperlink ref="A36" location="Ip_Soft_DB!A1" display="Ip_Soft_DB" xr:uid="{00000000-0004-0000-0000-000012000000}"/>
    <hyperlink ref="A37" location="Ip_TraEq!A1" display="Ip_TraEq" xr:uid="{00000000-0004-0000-0000-000013000000}"/>
    <hyperlink ref="A38" location="Ip_OMach!A1" display="Ip_OMach" xr:uid="{00000000-0004-0000-0000-000014000000}"/>
    <hyperlink ref="A39" location="Ip_OCon!A1" display="Ip_OCon" xr:uid="{00000000-0004-0000-0000-000015000000}"/>
    <hyperlink ref="A40" location="Ip_RStruc!A1" display="Ip_RStruc" xr:uid="{00000000-0004-0000-0000-000016000000}"/>
    <hyperlink ref="A42" location="Ip_GFCF!A1" display="Ip_GFCF" xr:uid="{00000000-0004-0000-0000-000017000000}"/>
    <hyperlink ref="A45" location="K_IT!A1" display="K_IT" xr:uid="{00000000-0004-0000-0000-000018000000}"/>
    <hyperlink ref="A46" location="K_CT!A1" display="K_CT" xr:uid="{00000000-0004-0000-0000-000019000000}"/>
    <hyperlink ref="A47" location="K_Soft_DB!A1" display="K_Soft_DB" xr:uid="{00000000-0004-0000-0000-00001A000000}"/>
    <hyperlink ref="A48" location="K_TraEq!A1" display="K_TraEq" xr:uid="{00000000-0004-0000-0000-00001B000000}"/>
    <hyperlink ref="A49" location="K_OMach!A1" display="K_OMach" xr:uid="{00000000-0004-0000-0000-00001C000000}"/>
    <hyperlink ref="A50" location="K_OCon!A1" display="K_OCon" xr:uid="{00000000-0004-0000-0000-00001D000000}"/>
    <hyperlink ref="A51" location="K_RStruc!A1" display="K_RStruc" xr:uid="{00000000-0004-0000-0000-00001E000000}"/>
    <hyperlink ref="A53" location="K_GFCF!A1" display="K_GFCF" xr:uid="{00000000-0004-0000-0000-00001F000000}"/>
    <hyperlink ref="A56" location="Kq_IT!A1" display="Kq_IT" xr:uid="{00000000-0004-0000-0000-000020000000}"/>
    <hyperlink ref="A57" location="Kq_CT!A1" display="Kq_CT" xr:uid="{00000000-0004-0000-0000-000021000000}"/>
    <hyperlink ref="A58" location="Kq_Soft_DB!A1" display="Kq_Soft_DB" xr:uid="{00000000-0004-0000-0000-000022000000}"/>
    <hyperlink ref="A59" location="Kq_TraEq!A1" display="Kq_TraEq" xr:uid="{00000000-0004-0000-0000-000023000000}"/>
    <hyperlink ref="A60" location="Kq_OMach!A1" display="Kq_OMach" xr:uid="{00000000-0004-0000-0000-000024000000}"/>
    <hyperlink ref="A61" location="Kq_OCon!A1" display="Kq_OCon" xr:uid="{00000000-0004-0000-0000-000025000000}"/>
    <hyperlink ref="A62" location="Kq_RStruc!A1" display="Kq_RStruc" xr:uid="{00000000-0004-0000-0000-000026000000}"/>
    <hyperlink ref="A64" location="Kq_GFCF!A1" display="Kq_GFCF" xr:uid="{00000000-0004-0000-0000-000027000000}"/>
    <hyperlink ref="A67" location="Deprate!A1" display="Deprate" xr:uid="{00000000-0004-0000-0000-000028000000}"/>
    <hyperlink ref="A19" location="I_Cult!A1" display="I_Cult" xr:uid="{00000000-0004-0000-0000-000029000000}"/>
    <hyperlink ref="A30" location="Iq_Cult!A1" display="Iq_Cult" xr:uid="{00000000-0004-0000-0000-00002A000000}"/>
    <hyperlink ref="A41" location="Ip_Cult!A1" display="Ip_Cult" xr:uid="{00000000-0004-0000-0000-00002B000000}"/>
    <hyperlink ref="A52" location="K_Cult!A1" display="K_Cult" xr:uid="{00000000-0004-0000-0000-00002C000000}"/>
    <hyperlink ref="A63" location="Kq_Cult!A1" display="Kq_Cult" xr:uid="{00000000-0004-0000-0000-00002D000000}"/>
    <hyperlink ref="J73" r:id="rId1" xr:uid="{D5880E47-0D34-4537-AFC5-6224B98698F1}"/>
  </hyperlinks>
  <pageMargins left="0.70866141732283472" right="0.70866141732283472" top="0.74803149606299213" bottom="0.74803149606299213" header="0.31496062992125984" footer="0.31496062992125984"/>
  <pageSetup paperSize="9" scale="10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E23"/>
  <sheetViews>
    <sheetView zoomScale="85" zoomScaleNormal="85" workbookViewId="0">
      <pane xSplit="2" ySplit="1" topLeftCell="C2" activePane="bottomRight" state="frozen"/>
      <selection activeCell="T28" sqref="T28"/>
      <selection pane="topRight" activeCell="T28" sqref="T28"/>
      <selection pane="bottomLeft" activeCell="T28" sqref="T28"/>
      <selection pane="bottomRight" activeCell="T28" sqref="T28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  <col min="5" max="18" width="12.84375" bestFit="1" customWidth="1"/>
    <col min="19" max="19" width="13.84375" bestFit="1" customWidth="1"/>
    <col min="20" max="21" width="12.84375" bestFit="1" customWidth="1"/>
    <col min="22" max="22" width="15" bestFit="1" customWidth="1"/>
    <col min="23" max="25" width="12.23046875" bestFit="1" customWidth="1"/>
    <col min="26" max="29" width="12.23046875" style="1" bestFit="1" customWidth="1"/>
  </cols>
  <sheetData>
    <row r="1" spans="1:31" ht="14.6">
      <c r="A1" s="6" t="s">
        <v>0</v>
      </c>
      <c r="B1" s="6" t="s">
        <v>1</v>
      </c>
      <c r="C1" s="6">
        <v>1990</v>
      </c>
      <c r="D1" s="6">
        <v>1991</v>
      </c>
      <c r="E1" s="6">
        <v>1992</v>
      </c>
      <c r="F1" s="6">
        <v>1993</v>
      </c>
      <c r="G1" s="6">
        <v>1994</v>
      </c>
      <c r="H1" s="6">
        <v>1995</v>
      </c>
      <c r="I1" s="6">
        <v>1996</v>
      </c>
      <c r="J1" s="6">
        <v>1997</v>
      </c>
      <c r="K1" s="6">
        <v>1998</v>
      </c>
      <c r="L1" s="6">
        <v>1999</v>
      </c>
      <c r="M1" s="6">
        <v>2000</v>
      </c>
      <c r="N1" s="6">
        <v>2001</v>
      </c>
      <c r="O1" s="6">
        <v>2002</v>
      </c>
      <c r="P1" s="6">
        <v>2003</v>
      </c>
      <c r="Q1" s="6">
        <v>2004</v>
      </c>
      <c r="R1" s="6">
        <v>2005</v>
      </c>
      <c r="S1" s="6">
        <v>2006</v>
      </c>
      <c r="T1" s="6">
        <v>2007</v>
      </c>
      <c r="U1" s="6">
        <v>2008</v>
      </c>
      <c r="V1" s="6">
        <v>2009</v>
      </c>
      <c r="W1" s="6">
        <v>2010</v>
      </c>
      <c r="X1" s="6">
        <v>2011</v>
      </c>
      <c r="Y1" s="6">
        <v>2012</v>
      </c>
      <c r="Z1" s="6">
        <v>2013</v>
      </c>
      <c r="AA1" s="6">
        <v>2014</v>
      </c>
      <c r="AB1" s="6">
        <v>2015</v>
      </c>
      <c r="AC1" s="6">
        <v>2016</v>
      </c>
      <c r="AD1" s="6">
        <v>2017</v>
      </c>
      <c r="AE1" s="6">
        <v>2018</v>
      </c>
    </row>
    <row r="2" spans="1:31" ht="14.6">
      <c r="A2" s="31" t="s">
        <v>85</v>
      </c>
      <c r="B2" s="6" t="s">
        <v>3</v>
      </c>
      <c r="C2" s="4">
        <v>658.35857196178688</v>
      </c>
      <c r="D2" s="4">
        <v>797.69991306601116</v>
      </c>
      <c r="E2" s="4">
        <v>1004.7104222542</v>
      </c>
      <c r="F2" s="4">
        <v>1201.2129383236704</v>
      </c>
      <c r="G2" s="4">
        <v>1439.4947444017002</v>
      </c>
      <c r="H2" s="4">
        <v>1700.74077767625</v>
      </c>
      <c r="I2" s="4">
        <v>1562.8328820170295</v>
      </c>
      <c r="J2" s="4">
        <v>1702.98775232042</v>
      </c>
      <c r="K2" s="4">
        <v>1872.2160452992903</v>
      </c>
      <c r="L2" s="4">
        <v>1876.1790901688203</v>
      </c>
      <c r="M2" s="4">
        <v>2083.9265385765802</v>
      </c>
      <c r="N2" s="4">
        <v>2111.7892345303499</v>
      </c>
      <c r="O2" s="4">
        <v>2222.33186685182</v>
      </c>
      <c r="P2" s="4">
        <v>2343.3532121672401</v>
      </c>
      <c r="Q2" s="4">
        <v>2290.1032375772306</v>
      </c>
      <c r="R2" s="4">
        <v>2389.6136895788204</v>
      </c>
      <c r="S2" s="4">
        <v>2691.8643080736424</v>
      </c>
      <c r="T2" s="4">
        <v>3151.0805715954389</v>
      </c>
      <c r="U2" s="4">
        <v>3357.7</v>
      </c>
      <c r="V2" s="4">
        <v>2666.4005041330615</v>
      </c>
      <c r="W2" s="4">
        <v>2721.6389059954768</v>
      </c>
      <c r="X2" s="4">
        <v>3303.7286871839606</v>
      </c>
      <c r="Y2" s="4">
        <v>3549.2899999999991</v>
      </c>
      <c r="Z2" s="4">
        <v>3855.9400000000019</v>
      </c>
      <c r="AA2" s="4">
        <v>3489.5111035838659</v>
      </c>
      <c r="AB2" s="4">
        <v>3677.9692486531953</v>
      </c>
      <c r="AC2" s="4">
        <v>3747.3248590458124</v>
      </c>
      <c r="AD2" s="4">
        <v>4003.8683604821704</v>
      </c>
      <c r="AE2" s="4">
        <v>4467.6252175362324</v>
      </c>
    </row>
    <row r="3" spans="1:31" ht="14.6">
      <c r="A3" s="32" t="s">
        <v>80</v>
      </c>
      <c r="B3" s="6" t="s">
        <v>4</v>
      </c>
      <c r="C3" s="4">
        <v>35.988605587130579</v>
      </c>
      <c r="D3" s="4">
        <v>42.269234375065224</v>
      </c>
      <c r="E3" s="4">
        <v>50.047862275348777</v>
      </c>
      <c r="F3" s="4">
        <v>58.281107179212178</v>
      </c>
      <c r="G3" s="4">
        <v>69.126442945766456</v>
      </c>
      <c r="H3" s="4">
        <v>77.945497336917043</v>
      </c>
      <c r="I3" s="4">
        <v>71.927681475608324</v>
      </c>
      <c r="J3" s="4">
        <v>75.791894214243754</v>
      </c>
      <c r="K3" s="4">
        <v>79.674857174466581</v>
      </c>
      <c r="L3" s="4">
        <v>74.675898976866563</v>
      </c>
      <c r="M3" s="4">
        <v>79.129247001191501</v>
      </c>
      <c r="N3" s="4">
        <v>80.12224494760676</v>
      </c>
      <c r="O3" s="4">
        <v>83.02345514688929</v>
      </c>
      <c r="P3" s="4">
        <v>87.592824650037642</v>
      </c>
      <c r="Q3" s="4">
        <v>84.801308218869252</v>
      </c>
      <c r="R3" s="4">
        <v>92.052696146092373</v>
      </c>
      <c r="S3" s="4">
        <v>101.78773124509486</v>
      </c>
      <c r="T3" s="4">
        <v>128.06902535158628</v>
      </c>
      <c r="U3" s="4">
        <v>145.33515282420177</v>
      </c>
      <c r="V3" s="4">
        <v>115.12787056629153</v>
      </c>
      <c r="W3" s="4">
        <v>125.36696250362357</v>
      </c>
      <c r="X3" s="4">
        <v>192.19131199323525</v>
      </c>
      <c r="Y3" s="4">
        <v>177.50696020613788</v>
      </c>
      <c r="Z3" s="4">
        <v>199.00667412594106</v>
      </c>
      <c r="AA3" s="4">
        <v>157.48487402636852</v>
      </c>
      <c r="AB3" s="4">
        <v>134.906809556555</v>
      </c>
      <c r="AC3" s="4">
        <v>149.86789229637657</v>
      </c>
      <c r="AD3" s="4">
        <v>212.73565197002321</v>
      </c>
      <c r="AE3" s="4">
        <v>198.99305816279553</v>
      </c>
    </row>
    <row r="4" spans="1:31" ht="14.6">
      <c r="A4" s="31" t="s">
        <v>81</v>
      </c>
      <c r="B4" s="6" t="s">
        <v>5</v>
      </c>
      <c r="C4" s="4">
        <v>0.80929718921393268</v>
      </c>
      <c r="D4" s="4">
        <v>0.98441120050018649</v>
      </c>
      <c r="E4" s="4">
        <v>1.262563815442711</v>
      </c>
      <c r="F4" s="4">
        <v>1.5579387735386314</v>
      </c>
      <c r="G4" s="4">
        <v>1.9188298054167816</v>
      </c>
      <c r="H4" s="4">
        <v>2.2021377585776394</v>
      </c>
      <c r="I4" s="4">
        <v>2.1244653179451412</v>
      </c>
      <c r="J4" s="4">
        <v>2.3116994526868524</v>
      </c>
      <c r="K4" s="4">
        <v>2.3460369775321297</v>
      </c>
      <c r="L4" s="4">
        <v>2.4082686545748118</v>
      </c>
      <c r="M4" s="4">
        <v>2.5687512257771754</v>
      </c>
      <c r="N4" s="4">
        <v>2.5717775319528173</v>
      </c>
      <c r="O4" s="4">
        <v>2.7659635058424059</v>
      </c>
      <c r="P4" s="4">
        <v>2.8362659262467909</v>
      </c>
      <c r="Q4" s="4">
        <v>2.3353529952197114</v>
      </c>
      <c r="R4" s="4">
        <v>3.1345187463626765</v>
      </c>
      <c r="S4" s="4">
        <v>3.2490189223300581</v>
      </c>
      <c r="T4" s="4">
        <v>3.647104834994876</v>
      </c>
      <c r="U4" s="4">
        <v>4.0429979129704519</v>
      </c>
      <c r="V4" s="4">
        <v>3.1001015065858057</v>
      </c>
      <c r="W4" s="4">
        <v>3.6228161903840821</v>
      </c>
      <c r="X4" s="4">
        <v>5.2982092387522108</v>
      </c>
      <c r="Y4" s="4">
        <v>5.1369544441487349</v>
      </c>
      <c r="Z4" s="4">
        <v>7.2010380870577118</v>
      </c>
      <c r="AA4" s="4">
        <v>8.1762674405508271</v>
      </c>
      <c r="AB4" s="4">
        <v>4.1840184288410089</v>
      </c>
      <c r="AC4" s="4">
        <v>4.3937512319967817</v>
      </c>
      <c r="AD4" s="4">
        <v>4.8251822260173567</v>
      </c>
      <c r="AE4" s="4">
        <v>9.034448923771409</v>
      </c>
    </row>
    <row r="5" spans="1:31" ht="14.6">
      <c r="A5" s="33" t="s">
        <v>78</v>
      </c>
      <c r="B5" s="6" t="s">
        <v>6</v>
      </c>
      <c r="C5" s="4">
        <v>168.87472715079269</v>
      </c>
      <c r="D5" s="4">
        <v>210.89563927715318</v>
      </c>
      <c r="E5" s="4">
        <v>263.17910857189031</v>
      </c>
      <c r="F5" s="4">
        <v>314.48739904490282</v>
      </c>
      <c r="G5" s="4">
        <v>368.95634334878105</v>
      </c>
      <c r="H5" s="4">
        <v>445.03024266016507</v>
      </c>
      <c r="I5" s="4">
        <v>374.0588561563905</v>
      </c>
      <c r="J5" s="4">
        <v>404.53999926741551</v>
      </c>
      <c r="K5" s="4">
        <v>446.67750197417854</v>
      </c>
      <c r="L5" s="4">
        <v>431.34354944714272</v>
      </c>
      <c r="M5" s="4">
        <v>497.31048377144162</v>
      </c>
      <c r="N5" s="4">
        <v>474.61614079660774</v>
      </c>
      <c r="O5" s="4">
        <v>474.49460599298595</v>
      </c>
      <c r="P5" s="4">
        <v>505.87428289053298</v>
      </c>
      <c r="Q5" s="4">
        <v>536.32754438343977</v>
      </c>
      <c r="R5" s="4">
        <v>458.29788030392137</v>
      </c>
      <c r="S5" s="4">
        <v>565.42722923893712</v>
      </c>
      <c r="T5" s="4">
        <v>741.3092991352313</v>
      </c>
      <c r="U5" s="4">
        <v>750.7183563832275</v>
      </c>
      <c r="V5" s="4">
        <v>552.96649906838445</v>
      </c>
      <c r="W5" s="4">
        <v>638.29344994955511</v>
      </c>
      <c r="X5" s="4">
        <v>727.71207591051586</v>
      </c>
      <c r="Y5" s="4">
        <v>877.41268644452919</v>
      </c>
      <c r="Z5" s="4">
        <v>1038.2120051720385</v>
      </c>
      <c r="AA5" s="4">
        <v>755.75997635137799</v>
      </c>
      <c r="AB5" s="4">
        <v>977.41989958182</v>
      </c>
      <c r="AC5" s="4">
        <v>912.0291239850319</v>
      </c>
      <c r="AD5" s="4">
        <v>1062.577075084625</v>
      </c>
      <c r="AE5" s="4">
        <v>968.70671040644913</v>
      </c>
    </row>
    <row r="6" spans="1:31" ht="14.6">
      <c r="A6" s="31" t="s">
        <v>24</v>
      </c>
      <c r="B6" s="6" t="s">
        <v>7</v>
      </c>
      <c r="C6" s="4">
        <v>39.697467952637297</v>
      </c>
      <c r="D6" s="4">
        <v>51.491925919382254</v>
      </c>
      <c r="E6" s="4">
        <v>64.54781574757672</v>
      </c>
      <c r="F6" s="4">
        <v>77.506663845292479</v>
      </c>
      <c r="G6" s="4">
        <v>91.336496396796079</v>
      </c>
      <c r="H6" s="4">
        <v>113.70827815494336</v>
      </c>
      <c r="I6" s="4">
        <v>91.563813115354776</v>
      </c>
      <c r="J6" s="4">
        <v>101.45582885049376</v>
      </c>
      <c r="K6" s="4">
        <v>114.75010163300846</v>
      </c>
      <c r="L6" s="4">
        <v>109.27953482194948</v>
      </c>
      <c r="M6" s="4">
        <v>131.38043642437302</v>
      </c>
      <c r="N6" s="4">
        <v>120.8298411143443</v>
      </c>
      <c r="O6" s="4">
        <v>112.47601767872841</v>
      </c>
      <c r="P6" s="4">
        <v>130.96597791385938</v>
      </c>
      <c r="Q6" s="4">
        <v>126.02710704911128</v>
      </c>
      <c r="R6" s="4">
        <v>101.32623149339015</v>
      </c>
      <c r="S6" s="4">
        <v>214.417461511314</v>
      </c>
      <c r="T6" s="4">
        <v>139.81224513167109</v>
      </c>
      <c r="U6" s="4">
        <v>154.10607786827481</v>
      </c>
      <c r="V6" s="4">
        <v>144.88932129477018</v>
      </c>
      <c r="W6" s="4">
        <v>100.66521605960568</v>
      </c>
      <c r="X6" s="4">
        <v>164.00251194375861</v>
      </c>
      <c r="Y6" s="4">
        <v>137.27368693135682</v>
      </c>
      <c r="Z6" s="4">
        <v>152.8876497677764</v>
      </c>
      <c r="AA6" s="4">
        <v>178.60433216327664</v>
      </c>
      <c r="AB6" s="4">
        <v>151.27004256509585</v>
      </c>
      <c r="AC6" s="4">
        <v>101.71328931213064</v>
      </c>
      <c r="AD6" s="4">
        <v>146.06290807818914</v>
      </c>
      <c r="AE6" s="4">
        <v>388.45512389366172</v>
      </c>
    </row>
    <row r="7" spans="1:31" ht="14.6">
      <c r="A7" s="34" t="s">
        <v>25</v>
      </c>
      <c r="B7" s="6" t="s">
        <v>8</v>
      </c>
      <c r="C7" s="4">
        <v>28.636956567542455</v>
      </c>
      <c r="D7" s="4">
        <v>36.12891854297083</v>
      </c>
      <c r="E7" s="4">
        <v>46.636836946527687</v>
      </c>
      <c r="F7" s="4">
        <v>56.328235043032109</v>
      </c>
      <c r="G7" s="4">
        <v>67.429390723098436</v>
      </c>
      <c r="H7" s="4">
        <v>81.094639601093874</v>
      </c>
      <c r="I7" s="4">
        <v>70.187063300133914</v>
      </c>
      <c r="J7" s="4">
        <v>75.801885269734598</v>
      </c>
      <c r="K7" s="4">
        <v>85.208684599671585</v>
      </c>
      <c r="L7" s="4">
        <v>82.984051851480658</v>
      </c>
      <c r="M7" s="4">
        <v>96.207261235938972</v>
      </c>
      <c r="N7" s="4">
        <v>94.348193154175263</v>
      </c>
      <c r="O7" s="4">
        <v>94.997506817464782</v>
      </c>
      <c r="P7" s="4">
        <v>101.34715594048153</v>
      </c>
      <c r="Q7" s="4">
        <v>100.64777652024102</v>
      </c>
      <c r="R7" s="4">
        <v>90.204697088343124</v>
      </c>
      <c r="S7" s="4">
        <v>118.38164337989058</v>
      </c>
      <c r="T7" s="4">
        <v>136.63567608571947</v>
      </c>
      <c r="U7" s="4">
        <v>193.60823595785965</v>
      </c>
      <c r="V7" s="4">
        <v>133.02725338020423</v>
      </c>
      <c r="W7" s="4">
        <v>111.17427361885277</v>
      </c>
      <c r="X7" s="4">
        <v>157.36151703354017</v>
      </c>
      <c r="Y7" s="4">
        <v>157.321069189083</v>
      </c>
      <c r="Z7" s="4">
        <v>182.23433637814614</v>
      </c>
      <c r="AA7" s="4">
        <v>172.42040699173566</v>
      </c>
      <c r="AB7" s="4">
        <v>165.14365539190663</v>
      </c>
      <c r="AC7" s="4">
        <v>135.40557758814552</v>
      </c>
      <c r="AD7" s="4">
        <v>167.48044610235192</v>
      </c>
      <c r="AE7" s="4">
        <v>212.43339830726649</v>
      </c>
    </row>
    <row r="8" spans="1:31" ht="14.6">
      <c r="A8" s="32" t="s">
        <v>82</v>
      </c>
      <c r="B8" s="6" t="s">
        <v>30</v>
      </c>
      <c r="C8" s="4">
        <v>80.927691244474204</v>
      </c>
      <c r="D8" s="4">
        <v>100.08143134631983</v>
      </c>
      <c r="E8" s="4">
        <v>126.3751829530006</v>
      </c>
      <c r="F8" s="4">
        <v>151.13146671449078</v>
      </c>
      <c r="G8" s="4">
        <v>181.1931471878122</v>
      </c>
      <c r="H8" s="4">
        <v>218.51351244021856</v>
      </c>
      <c r="I8" s="4">
        <v>191.45726714257063</v>
      </c>
      <c r="J8" s="4">
        <v>211.55031400095226</v>
      </c>
      <c r="K8" s="4">
        <v>227.58339095936321</v>
      </c>
      <c r="L8" s="4">
        <v>236.35651500022388</v>
      </c>
      <c r="M8" s="4">
        <v>263.64682761659606</v>
      </c>
      <c r="N8" s="4">
        <v>265.7618235226372</v>
      </c>
      <c r="O8" s="4">
        <v>292.84780828131005</v>
      </c>
      <c r="P8" s="4">
        <v>299.63098788559648</v>
      </c>
      <c r="Q8" s="4">
        <v>294.71887124965116</v>
      </c>
      <c r="R8" s="4">
        <v>380.04811107930732</v>
      </c>
      <c r="S8" s="4">
        <v>324.87334137934704</v>
      </c>
      <c r="T8" s="4">
        <v>398.085416742154</v>
      </c>
      <c r="U8" s="4">
        <v>466.86551100222573</v>
      </c>
      <c r="V8" s="4">
        <v>303.85978264672741</v>
      </c>
      <c r="W8" s="4">
        <v>211.90414302588752</v>
      </c>
      <c r="X8" s="4">
        <v>373.79697562916306</v>
      </c>
      <c r="Y8" s="4">
        <v>364.04332818064336</v>
      </c>
      <c r="Z8" s="4">
        <v>366.36648217881793</v>
      </c>
      <c r="AA8" s="4">
        <v>343.59875218106561</v>
      </c>
      <c r="AB8" s="4">
        <v>340.55173565815397</v>
      </c>
      <c r="AC8" s="4">
        <v>339.37276020602496</v>
      </c>
      <c r="AD8" s="4">
        <v>353.4205998648099</v>
      </c>
      <c r="AE8" s="4">
        <v>447.69550460254004</v>
      </c>
    </row>
    <row r="9" spans="1:31" ht="14.6">
      <c r="A9" s="35" t="s">
        <v>79</v>
      </c>
      <c r="B9" s="6" t="s">
        <v>9</v>
      </c>
      <c r="C9" s="4">
        <v>50.58812253768788</v>
      </c>
      <c r="D9" s="4">
        <v>61.871495502781102</v>
      </c>
      <c r="E9" s="4">
        <v>79.835101479956421</v>
      </c>
      <c r="F9" s="4">
        <v>97.21462029709059</v>
      </c>
      <c r="G9" s="4">
        <v>117.38910092068456</v>
      </c>
      <c r="H9" s="4">
        <v>144.80912701165138</v>
      </c>
      <c r="I9" s="4">
        <v>131.15033973615675</v>
      </c>
      <c r="J9" s="4">
        <v>150.19782753282834</v>
      </c>
      <c r="K9" s="4">
        <v>169.86365333078882</v>
      </c>
      <c r="L9" s="4">
        <v>180.47127732559284</v>
      </c>
      <c r="M9" s="4">
        <v>205.82459903793128</v>
      </c>
      <c r="N9" s="4">
        <v>214.68083419306581</v>
      </c>
      <c r="O9" s="4">
        <v>224.42525483274258</v>
      </c>
      <c r="P9" s="4">
        <v>241.07142664219259</v>
      </c>
      <c r="Q9" s="4">
        <v>259.97566171290379</v>
      </c>
      <c r="R9" s="4">
        <v>248.91377316223483</v>
      </c>
      <c r="S9" s="4">
        <v>297.28229875127067</v>
      </c>
      <c r="T9" s="4">
        <v>442.37571721317767</v>
      </c>
      <c r="U9" s="4">
        <v>336.15136145872123</v>
      </c>
      <c r="V9" s="4">
        <v>227.34501859149185</v>
      </c>
      <c r="W9" s="4">
        <v>227.18864223443285</v>
      </c>
      <c r="X9" s="4">
        <v>296.51307921011545</v>
      </c>
      <c r="Y9" s="4">
        <v>375.43904570105269</v>
      </c>
      <c r="Z9" s="4">
        <v>459.94186434833881</v>
      </c>
      <c r="AA9" s="4">
        <v>381.82347833175515</v>
      </c>
      <c r="AB9" s="4">
        <v>372.03961103585863</v>
      </c>
      <c r="AC9" s="4">
        <v>388.6650819599048</v>
      </c>
      <c r="AD9" s="4">
        <v>379.96950386927676</v>
      </c>
      <c r="AE9" s="4">
        <v>446.26844519777956</v>
      </c>
    </row>
    <row r="10" spans="1:31" ht="14.6">
      <c r="A10" s="32" t="s">
        <v>83</v>
      </c>
      <c r="B10" s="6" t="s">
        <v>10</v>
      </c>
      <c r="C10" s="4">
        <v>203.8240899616539</v>
      </c>
      <c r="D10" s="4">
        <v>233.54503080463502</v>
      </c>
      <c r="E10" s="4">
        <v>296.9789163581363</v>
      </c>
      <c r="F10" s="4">
        <v>353.51739742071965</v>
      </c>
      <c r="G10" s="4">
        <v>432.25996384326965</v>
      </c>
      <c r="H10" s="4">
        <v>484.47448568840616</v>
      </c>
      <c r="I10" s="4">
        <v>508.34237698701929</v>
      </c>
      <c r="J10" s="4">
        <v>547.154602523525</v>
      </c>
      <c r="K10" s="4">
        <v>595.55398752861015</v>
      </c>
      <c r="L10" s="4">
        <v>606.60751147985854</v>
      </c>
      <c r="M10" s="4">
        <v>635.50997799503534</v>
      </c>
      <c r="N10" s="4">
        <v>686.88762295414335</v>
      </c>
      <c r="O10" s="4">
        <v>758.32871370626026</v>
      </c>
      <c r="P10" s="4">
        <v>788.12608549078061</v>
      </c>
      <c r="Q10" s="4">
        <v>713.62509713237375</v>
      </c>
      <c r="R10" s="4">
        <v>779.46924750363189</v>
      </c>
      <c r="S10" s="4">
        <v>769.5859372020758</v>
      </c>
      <c r="T10" s="4">
        <v>880.19311916864183</v>
      </c>
      <c r="U10" s="4">
        <v>971.88820937831133</v>
      </c>
      <c r="V10" s="4">
        <v>902.835289857931</v>
      </c>
      <c r="W10" s="4">
        <v>925.07792408477599</v>
      </c>
      <c r="X10" s="4">
        <v>928.85220551556813</v>
      </c>
      <c r="Y10" s="4">
        <v>980.63029871475192</v>
      </c>
      <c r="Z10" s="4">
        <v>1025.8218641483134</v>
      </c>
      <c r="AA10" s="4">
        <v>1044.4585747676256</v>
      </c>
      <c r="AB10" s="4">
        <v>1075.2087779262779</v>
      </c>
      <c r="AC10" s="4">
        <v>1206.5103400333637</v>
      </c>
      <c r="AD10" s="4">
        <v>1164.6154227989621</v>
      </c>
      <c r="AE10" s="4">
        <v>1205.7445109432451</v>
      </c>
    </row>
    <row r="11" spans="1:31" ht="14.6">
      <c r="A11" s="32" t="s">
        <v>84</v>
      </c>
      <c r="B11" s="32" t="s">
        <v>11</v>
      </c>
      <c r="C11" s="4">
        <v>49.011613770653966</v>
      </c>
      <c r="D11" s="4">
        <v>60.431826097203512</v>
      </c>
      <c r="E11" s="4">
        <v>75.847034106320507</v>
      </c>
      <c r="F11" s="4">
        <v>91.188110005391195</v>
      </c>
      <c r="G11" s="4">
        <v>109.88502923007508</v>
      </c>
      <c r="H11" s="4">
        <v>132.96285702427676</v>
      </c>
      <c r="I11" s="4">
        <v>122.0210187858506</v>
      </c>
      <c r="J11" s="4">
        <v>134.1837012085399</v>
      </c>
      <c r="K11" s="4">
        <v>150.55783112167069</v>
      </c>
      <c r="L11" s="4">
        <v>152.0524826111307</v>
      </c>
      <c r="M11" s="4">
        <v>172.34895426829507</v>
      </c>
      <c r="N11" s="4">
        <v>171.97075631581669</v>
      </c>
      <c r="O11" s="4">
        <v>178.97254088959633</v>
      </c>
      <c r="P11" s="4">
        <v>185.90820482751207</v>
      </c>
      <c r="Q11" s="4">
        <v>171.64451831542056</v>
      </c>
      <c r="R11" s="4">
        <v>236.1665340555366</v>
      </c>
      <c r="S11" s="4">
        <v>296.85964644338191</v>
      </c>
      <c r="T11" s="4">
        <v>280.95296793226237</v>
      </c>
      <c r="U11" s="4">
        <v>334.98409721420762</v>
      </c>
      <c r="V11" s="4">
        <v>283.24936722067548</v>
      </c>
      <c r="W11" s="4">
        <v>378.34547832835915</v>
      </c>
      <c r="X11" s="4">
        <v>458.00080070931216</v>
      </c>
      <c r="Y11" s="4">
        <v>474.52597018829476</v>
      </c>
      <c r="Z11" s="4">
        <v>424.26808579357197</v>
      </c>
      <c r="AA11" s="4">
        <v>447.18444133010968</v>
      </c>
      <c r="AB11" s="4">
        <v>457.24469850868604</v>
      </c>
      <c r="AC11" s="4">
        <v>509.36704243283742</v>
      </c>
      <c r="AD11" s="4">
        <v>512.18157048791488</v>
      </c>
      <c r="AE11" s="4">
        <v>590.29401709872263</v>
      </c>
    </row>
    <row r="13" spans="1:31"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31"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31"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31"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3:29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3:29"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3:29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3:29"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3:29"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3:29"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3:29"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</sheetData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E23"/>
  <sheetViews>
    <sheetView zoomScale="85" zoomScaleNormal="85" workbookViewId="0">
      <pane xSplit="2" ySplit="1" topLeftCell="C2" activePane="bottomRight" state="frozen"/>
      <selection activeCell="T28" sqref="T28"/>
      <selection pane="topRight" activeCell="T28" sqref="T28"/>
      <selection pane="bottomLeft" activeCell="T28" sqref="T28"/>
      <selection pane="bottomRight" activeCell="T28" sqref="T28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</cols>
  <sheetData>
    <row r="1" spans="1:31" ht="14.6">
      <c r="A1" s="6" t="s">
        <v>0</v>
      </c>
      <c r="B1" s="6" t="s">
        <v>1</v>
      </c>
      <c r="C1" s="6">
        <v>1990</v>
      </c>
      <c r="D1" s="6">
        <v>1991</v>
      </c>
      <c r="E1" s="6">
        <v>1992</v>
      </c>
      <c r="F1" s="6">
        <v>1993</v>
      </c>
      <c r="G1" s="6">
        <v>1994</v>
      </c>
      <c r="H1" s="6">
        <v>1995</v>
      </c>
      <c r="I1" s="6">
        <v>1996</v>
      </c>
      <c r="J1" s="6">
        <v>1997</v>
      </c>
      <c r="K1" s="6">
        <v>1998</v>
      </c>
      <c r="L1" s="6">
        <v>1999</v>
      </c>
      <c r="M1" s="6">
        <v>2000</v>
      </c>
      <c r="N1" s="6">
        <v>2001</v>
      </c>
      <c r="O1" s="6">
        <v>2002</v>
      </c>
      <c r="P1" s="6">
        <v>2003</v>
      </c>
      <c r="Q1" s="6">
        <v>2004</v>
      </c>
      <c r="R1" s="6">
        <v>2005</v>
      </c>
      <c r="S1" s="6">
        <v>2006</v>
      </c>
      <c r="T1" s="6">
        <v>2007</v>
      </c>
      <c r="U1" s="6">
        <v>2008</v>
      </c>
      <c r="V1" s="6">
        <v>2009</v>
      </c>
      <c r="W1" s="6">
        <v>2010</v>
      </c>
      <c r="X1" s="6">
        <v>2011</v>
      </c>
      <c r="Y1" s="6">
        <v>2012</v>
      </c>
      <c r="Z1" s="6">
        <v>2013</v>
      </c>
      <c r="AA1" s="6">
        <v>2014</v>
      </c>
      <c r="AB1" s="6">
        <v>2015</v>
      </c>
      <c r="AC1" s="6">
        <v>2016</v>
      </c>
      <c r="AD1" s="6">
        <v>2017</v>
      </c>
      <c r="AE1" s="6">
        <v>2018</v>
      </c>
    </row>
    <row r="2" spans="1:31" ht="14.6">
      <c r="A2" s="31" t="s">
        <v>85</v>
      </c>
      <c r="B2" s="6" t="s">
        <v>3</v>
      </c>
      <c r="C2" s="4">
        <v>59.878007697614954</v>
      </c>
      <c r="D2" s="4">
        <v>71.532984889850567</v>
      </c>
      <c r="E2" s="4">
        <v>83.979926110351698</v>
      </c>
      <c r="F2" s="4">
        <v>96.202622680238065</v>
      </c>
      <c r="G2" s="4">
        <v>108.61403463371011</v>
      </c>
      <c r="H2" s="4">
        <v>140.45733302848311</v>
      </c>
      <c r="I2" s="4">
        <v>104.23540665743678</v>
      </c>
      <c r="J2" s="4">
        <v>135.29145613607824</v>
      </c>
      <c r="K2" s="4">
        <v>115.64722199712445</v>
      </c>
      <c r="L2" s="4">
        <v>173.14283579777981</v>
      </c>
      <c r="M2" s="4">
        <v>157.6330637133139</v>
      </c>
      <c r="N2" s="4">
        <v>178.07522074851065</v>
      </c>
      <c r="O2" s="4">
        <v>183.62474588195468</v>
      </c>
      <c r="P2" s="4">
        <v>180.08806052251856</v>
      </c>
      <c r="Q2" s="4">
        <v>170.97162043375235</v>
      </c>
      <c r="R2" s="4">
        <v>242.47011385032582</v>
      </c>
      <c r="S2" s="4">
        <v>224.04332759455519</v>
      </c>
      <c r="T2" s="4">
        <v>173.74925135783897</v>
      </c>
      <c r="U2" s="4">
        <v>156.53362045680075</v>
      </c>
      <c r="V2" s="4">
        <v>157.93385220783952</v>
      </c>
      <c r="W2" s="4">
        <v>171.68103663573606</v>
      </c>
      <c r="X2" s="4">
        <v>147.33330693035666</v>
      </c>
      <c r="Y2" s="4">
        <v>202.69922201415798</v>
      </c>
      <c r="Z2" s="4">
        <v>156.37736861730107</v>
      </c>
      <c r="AA2" s="4">
        <v>144.21629458516369</v>
      </c>
      <c r="AB2" s="4">
        <v>164.99672320844212</v>
      </c>
      <c r="AC2" s="4">
        <v>110.15704977725527</v>
      </c>
      <c r="AD2" s="4">
        <v>90.148183925534326</v>
      </c>
      <c r="AE2" s="4">
        <v>96.342224900875024</v>
      </c>
    </row>
    <row r="3" spans="1:31" ht="14.6">
      <c r="A3" s="32" t="s">
        <v>80</v>
      </c>
      <c r="B3" s="6" t="s">
        <v>4</v>
      </c>
      <c r="C3" s="4">
        <v>0.10670625359853252</v>
      </c>
      <c r="D3" s="4">
        <v>0.1274741274063331</v>
      </c>
      <c r="E3" s="4">
        <v>0.14967353397626221</v>
      </c>
      <c r="F3" s="4">
        <v>0.17142307192552741</v>
      </c>
      <c r="G3" s="4">
        <v>0.19354464288683998</v>
      </c>
      <c r="H3" s="4">
        <v>0.25042366365631824</v>
      </c>
      <c r="I3" s="4">
        <v>0.18562480952880639</v>
      </c>
      <c r="J3" s="4">
        <v>0.24110383765269874</v>
      </c>
      <c r="K3" s="4">
        <v>0.20652486035145889</v>
      </c>
      <c r="L3" s="4">
        <v>0.30724904125641728</v>
      </c>
      <c r="M3" s="4">
        <v>0.28152635988581493</v>
      </c>
      <c r="N3" s="4">
        <v>0.31998860501467513</v>
      </c>
      <c r="O3" s="4">
        <v>0.31962133452740316</v>
      </c>
      <c r="P3" s="4">
        <v>0.32780212169445838</v>
      </c>
      <c r="Q3" s="4">
        <v>0.31280204124536792</v>
      </c>
      <c r="R3" s="4">
        <v>0.3804257263726023</v>
      </c>
      <c r="S3" s="4">
        <v>0.46099573250301873</v>
      </c>
      <c r="T3" s="4">
        <v>0.32257507360344562</v>
      </c>
      <c r="U3" s="4">
        <v>0.10308255033719976</v>
      </c>
      <c r="V3" s="4">
        <v>0.45826685821419</v>
      </c>
      <c r="W3" s="4">
        <v>0.73186448004052007</v>
      </c>
      <c r="X3" s="4">
        <v>0.4690276094306009</v>
      </c>
      <c r="Y3" s="4">
        <v>0.2645113102525008</v>
      </c>
      <c r="Z3" s="4">
        <v>0.61373778362627962</v>
      </c>
      <c r="AA3" s="4">
        <v>0.93007903435226713</v>
      </c>
      <c r="AB3" s="4">
        <v>0.29679495132507649</v>
      </c>
      <c r="AC3" s="4">
        <v>7.9290820692033692E-2</v>
      </c>
      <c r="AD3" s="4">
        <v>2.4293371262777776E-2</v>
      </c>
      <c r="AE3" s="4">
        <v>7.3287364529986687E-2</v>
      </c>
    </row>
    <row r="4" spans="1:31" ht="14.6">
      <c r="A4" s="31" t="s">
        <v>81</v>
      </c>
      <c r="B4" s="6" t="s">
        <v>5</v>
      </c>
      <c r="C4" s="4">
        <v>1.4422138243127389E-3</v>
      </c>
      <c r="D4" s="4">
        <v>1.7227076896625035E-3</v>
      </c>
      <c r="E4" s="4">
        <v>2.021712826949447E-3</v>
      </c>
      <c r="F4" s="4">
        <v>2.3185927824960102E-3</v>
      </c>
      <c r="G4" s="4">
        <v>2.614688429736996E-3</v>
      </c>
      <c r="H4" s="4">
        <v>3.3775689909218238E-3</v>
      </c>
      <c r="I4" s="4">
        <v>2.5207526266133634E-3</v>
      </c>
      <c r="J4" s="4">
        <v>3.2455641343495534E-3</v>
      </c>
      <c r="K4" s="4">
        <v>2.7718466978899556E-3</v>
      </c>
      <c r="L4" s="4">
        <v>4.2579649511637089E-3</v>
      </c>
      <c r="M4" s="4">
        <v>3.6898667887085503E-3</v>
      </c>
      <c r="N4" s="4">
        <v>4.2567430325617089E-3</v>
      </c>
      <c r="O4" s="4">
        <v>4.8593100359489187E-3</v>
      </c>
      <c r="P4" s="4">
        <v>3.5757309257943154E-3</v>
      </c>
      <c r="Q4" s="4">
        <v>4.3420004744363777E-3</v>
      </c>
      <c r="R4" s="4">
        <v>8.2706988850804949E-3</v>
      </c>
      <c r="S4" s="4">
        <v>0</v>
      </c>
      <c r="T4" s="4">
        <v>7.3257788316378625E-3</v>
      </c>
      <c r="U4" s="4">
        <v>5.509659589154039E-3</v>
      </c>
      <c r="V4" s="4">
        <v>0</v>
      </c>
      <c r="W4" s="4">
        <v>0</v>
      </c>
      <c r="X4" s="4">
        <v>0.7007474917305172</v>
      </c>
      <c r="Y4" s="4">
        <v>0</v>
      </c>
      <c r="Z4" s="4">
        <v>3.6190069915345957E-2</v>
      </c>
      <c r="AA4" s="4">
        <v>0.2326427912623987</v>
      </c>
      <c r="AB4" s="4">
        <v>0</v>
      </c>
      <c r="AC4" s="4">
        <v>0</v>
      </c>
      <c r="AD4" s="4">
        <v>0</v>
      </c>
      <c r="AE4" s="4">
        <v>2.0836856971781732E-2</v>
      </c>
    </row>
    <row r="5" spans="1:31" ht="14.6">
      <c r="A5" s="33" t="s">
        <v>78</v>
      </c>
      <c r="B5" s="6" t="s">
        <v>6</v>
      </c>
      <c r="C5" s="4">
        <v>5.8295884891055616</v>
      </c>
      <c r="D5" s="4">
        <v>6.9645940570027607</v>
      </c>
      <c r="E5" s="4">
        <v>8.1757053840975225</v>
      </c>
      <c r="F5" s="4">
        <v>9.3661126583742238</v>
      </c>
      <c r="G5" s="4">
        <v>10.576259840509966</v>
      </c>
      <c r="H5" s="4">
        <v>13.670203935239451</v>
      </c>
      <c r="I5" s="4">
        <v>10.149762577905793</v>
      </c>
      <c r="J5" s="4">
        <v>13.180672480699103</v>
      </c>
      <c r="K5" s="4">
        <v>11.238759160782459</v>
      </c>
      <c r="L5" s="4">
        <v>16.883971318312572</v>
      </c>
      <c r="M5" s="4">
        <v>15.38132181931296</v>
      </c>
      <c r="N5" s="4">
        <v>17.175857059729793</v>
      </c>
      <c r="O5" s="4">
        <v>18.089645306294173</v>
      </c>
      <c r="P5" s="4">
        <v>17.60596334885442</v>
      </c>
      <c r="Q5" s="4">
        <v>15.914656644725808</v>
      </c>
      <c r="R5" s="4">
        <v>25.384208633812676</v>
      </c>
      <c r="S5" s="4">
        <v>21.395783110583899</v>
      </c>
      <c r="T5" s="4">
        <v>13.748480176073166</v>
      </c>
      <c r="U5" s="4">
        <v>7.9236818003383425</v>
      </c>
      <c r="V5" s="4">
        <v>11.07685504649131</v>
      </c>
      <c r="W5" s="4">
        <v>23.826595771037013</v>
      </c>
      <c r="X5" s="4">
        <v>10.324023871760653</v>
      </c>
      <c r="Y5" s="4">
        <v>22.720982406643891</v>
      </c>
      <c r="Z5" s="4">
        <v>10.498272769637635</v>
      </c>
      <c r="AA5" s="4">
        <v>11.520057266393948</v>
      </c>
      <c r="AB5" s="4">
        <v>19.962230527351391</v>
      </c>
      <c r="AC5" s="4">
        <v>12.42714956439942</v>
      </c>
      <c r="AD5" s="4">
        <v>10.175154495460097</v>
      </c>
      <c r="AE5" s="4">
        <v>6.8960685668939021</v>
      </c>
    </row>
    <row r="6" spans="1:31" ht="14.6">
      <c r="A6" s="31" t="s">
        <v>24</v>
      </c>
      <c r="B6" s="6" t="s">
        <v>7</v>
      </c>
      <c r="C6" s="4">
        <v>0.85488746722539999</v>
      </c>
      <c r="D6" s="4">
        <v>1.0212107574172837</v>
      </c>
      <c r="E6" s="4">
        <v>1.1990981254029054</v>
      </c>
      <c r="F6" s="4">
        <v>1.3734835576822135</v>
      </c>
      <c r="G6" s="4">
        <v>1.5502339325505752</v>
      </c>
      <c r="H6" s="4">
        <v>2.006476975112693</v>
      </c>
      <c r="I6" s="4">
        <v>1.4877286818932396</v>
      </c>
      <c r="J6" s="4">
        <v>1.9293261266340067</v>
      </c>
      <c r="K6" s="4">
        <v>1.6563727766938499</v>
      </c>
      <c r="L6" s="4">
        <v>2.4647146037085634</v>
      </c>
      <c r="M6" s="4">
        <v>2.2421313114437287</v>
      </c>
      <c r="N6" s="4">
        <v>2.5836477463833138</v>
      </c>
      <c r="O6" s="4">
        <v>2.5656148163797852</v>
      </c>
      <c r="P6" s="4">
        <v>2.5553652815017203</v>
      </c>
      <c r="Q6" s="4">
        <v>2.6260089948520102</v>
      </c>
      <c r="R6" s="4">
        <v>2.9919558915060009</v>
      </c>
      <c r="S6" s="4">
        <v>3.3235129813814259</v>
      </c>
      <c r="T6" s="4">
        <v>3.2679518236067842</v>
      </c>
      <c r="U6" s="4">
        <v>1.7765604107958926</v>
      </c>
      <c r="V6" s="4">
        <v>2.2042311450006409</v>
      </c>
      <c r="W6" s="4">
        <v>1.9834685361813509</v>
      </c>
      <c r="X6" s="4">
        <v>0.67916084448470437</v>
      </c>
      <c r="Y6" s="4">
        <v>1.1832665769129647</v>
      </c>
      <c r="Z6" s="4">
        <v>3.2920759062523177</v>
      </c>
      <c r="AA6" s="4">
        <v>1.2360796948197745</v>
      </c>
      <c r="AB6" s="4">
        <v>1.4821263505434625</v>
      </c>
      <c r="AC6" s="4">
        <v>7.3208852346505052E-2</v>
      </c>
      <c r="AD6" s="4">
        <v>0.17426604757622902</v>
      </c>
      <c r="AE6" s="4">
        <v>0.43183315616471668</v>
      </c>
    </row>
    <row r="7" spans="1:31" ht="14.6">
      <c r="A7" s="34" t="s">
        <v>25</v>
      </c>
      <c r="B7" s="6" t="s">
        <v>8</v>
      </c>
      <c r="C7" s="4">
        <v>0.39002755380841814</v>
      </c>
      <c r="D7" s="4">
        <v>0.46595835925794754</v>
      </c>
      <c r="E7" s="4">
        <v>0.54693665414645665</v>
      </c>
      <c r="F7" s="4">
        <v>0.62671262665096505</v>
      </c>
      <c r="G7" s="4">
        <v>0.70756304425137317</v>
      </c>
      <c r="H7" s="4">
        <v>0.91425684454741829</v>
      </c>
      <c r="I7" s="4">
        <v>0.6796050235533706</v>
      </c>
      <c r="J7" s="4">
        <v>0.88133811796000083</v>
      </c>
      <c r="K7" s="4">
        <v>0.75091565044430464</v>
      </c>
      <c r="L7" s="4">
        <v>1.1344662064168622</v>
      </c>
      <c r="M7" s="4">
        <v>1.0242601094048094</v>
      </c>
      <c r="N7" s="4">
        <v>1.1449436146318726</v>
      </c>
      <c r="O7" s="4">
        <v>1.2356929389898614</v>
      </c>
      <c r="P7" s="4">
        <v>1.1407658419879205</v>
      </c>
      <c r="Q7" s="4">
        <v>1.0643278089662818</v>
      </c>
      <c r="R7" s="4">
        <v>1.8506562660559036</v>
      </c>
      <c r="S7" s="4">
        <v>1.1548692463766683</v>
      </c>
      <c r="T7" s="4">
        <v>1.0247892354341577</v>
      </c>
      <c r="U7" s="4">
        <v>0.49858309962342434</v>
      </c>
      <c r="V7" s="4">
        <v>0.47588902351800244</v>
      </c>
      <c r="W7" s="4">
        <v>0.81613889121863115</v>
      </c>
      <c r="X7" s="4">
        <v>0.17777025678864067</v>
      </c>
      <c r="Y7" s="4">
        <v>1.2953100426426445</v>
      </c>
      <c r="Z7" s="4">
        <v>0.43958129398860646</v>
      </c>
      <c r="AA7" s="4">
        <v>0.17250517139354896</v>
      </c>
      <c r="AB7" s="4">
        <v>0.36568989431991056</v>
      </c>
      <c r="AC7" s="4">
        <v>7.9650816907035557E-2</v>
      </c>
      <c r="AD7" s="4">
        <v>0.10371298098709467</v>
      </c>
      <c r="AE7" s="4">
        <v>5.5692559664785167E-2</v>
      </c>
    </row>
    <row r="8" spans="1:31" ht="14.6">
      <c r="A8" s="32" t="s">
        <v>82</v>
      </c>
      <c r="B8" s="6" t="s">
        <v>30</v>
      </c>
      <c r="C8" s="4">
        <v>21.202074350108088</v>
      </c>
      <c r="D8" s="4">
        <v>25.329676950306489</v>
      </c>
      <c r="E8" s="4">
        <v>29.73981004715224</v>
      </c>
      <c r="F8" s="4">
        <v>34.059159956103173</v>
      </c>
      <c r="G8" s="4">
        <v>38.463262959443909</v>
      </c>
      <c r="H8" s="4">
        <v>49.753689851663481</v>
      </c>
      <c r="I8" s="4">
        <v>36.873558252637707</v>
      </c>
      <c r="J8" s="4">
        <v>47.947926326213697</v>
      </c>
      <c r="K8" s="4">
        <v>40.999446037650173</v>
      </c>
      <c r="L8" s="4">
        <v>61.003708023674591</v>
      </c>
      <c r="M8" s="4">
        <v>56.174145302285297</v>
      </c>
      <c r="N8" s="4">
        <v>63.194033160361819</v>
      </c>
      <c r="O8" s="4">
        <v>63.490201481648377</v>
      </c>
      <c r="P8" s="4">
        <v>66.350291069638317</v>
      </c>
      <c r="Q8" s="4">
        <v>59.908954867877114</v>
      </c>
      <c r="R8" s="4">
        <v>77.20854787997294</v>
      </c>
      <c r="S8" s="4">
        <v>97.70928946795722</v>
      </c>
      <c r="T8" s="4">
        <v>51.391119559991715</v>
      </c>
      <c r="U8" s="4">
        <v>70.236359335413653</v>
      </c>
      <c r="V8" s="4">
        <v>47.266765529179601</v>
      </c>
      <c r="W8" s="4">
        <v>13.793913160007458</v>
      </c>
      <c r="X8" s="4">
        <v>46.256290649915286</v>
      </c>
      <c r="Y8" s="4">
        <v>28.172282812796102</v>
      </c>
      <c r="Z8" s="4">
        <v>21.815797744300951</v>
      </c>
      <c r="AA8" s="4">
        <v>29.857330430574162</v>
      </c>
      <c r="AB8" s="4">
        <v>32.083834367781193</v>
      </c>
      <c r="AC8" s="4">
        <v>24.70919966987498</v>
      </c>
      <c r="AD8" s="4">
        <v>36.736422679761141</v>
      </c>
      <c r="AE8" s="4">
        <v>38.285560661749408</v>
      </c>
    </row>
    <row r="9" spans="1:31" ht="14.6">
      <c r="A9" s="35" t="s">
        <v>79</v>
      </c>
      <c r="B9" s="6" t="s">
        <v>9</v>
      </c>
      <c r="C9" s="4">
        <v>12.587855327714868</v>
      </c>
      <c r="D9" s="4">
        <v>15.035781997221882</v>
      </c>
      <c r="E9" s="4">
        <v>17.656327788725097</v>
      </c>
      <c r="F9" s="4">
        <v>20.225326513312581</v>
      </c>
      <c r="G9" s="4">
        <v>22.819776335803798</v>
      </c>
      <c r="H9" s="4">
        <v>29.55186223867538</v>
      </c>
      <c r="I9" s="4">
        <v>21.911650851894844</v>
      </c>
      <c r="J9" s="4">
        <v>28.36907821486761</v>
      </c>
      <c r="K9" s="4">
        <v>24.435221710430405</v>
      </c>
      <c r="L9" s="4">
        <v>36.30121788709053</v>
      </c>
      <c r="M9" s="4">
        <v>32.805884541387371</v>
      </c>
      <c r="N9" s="4">
        <v>38.483666610369056</v>
      </c>
      <c r="O9" s="4">
        <v>37.60392307562757</v>
      </c>
      <c r="P9" s="4">
        <v>36.643882931268855</v>
      </c>
      <c r="Q9" s="4">
        <v>41.088771770366783</v>
      </c>
      <c r="R9" s="4">
        <v>41.590877189326001</v>
      </c>
      <c r="S9" s="4">
        <v>44.695895858345793</v>
      </c>
      <c r="T9" s="4">
        <v>61.702035754192735</v>
      </c>
      <c r="U9" s="4">
        <v>37.247296849875248</v>
      </c>
      <c r="V9" s="4">
        <v>38.440668520110826</v>
      </c>
      <c r="W9" s="4">
        <v>51.356556883486242</v>
      </c>
      <c r="X9" s="4">
        <v>48.675001899743265</v>
      </c>
      <c r="Y9" s="4">
        <v>70.320841610143546</v>
      </c>
      <c r="Z9" s="4">
        <v>88.320383375053851</v>
      </c>
      <c r="AA9" s="4">
        <v>52.714487049558826</v>
      </c>
      <c r="AB9" s="4">
        <v>45.878846109797145</v>
      </c>
      <c r="AC9" s="4">
        <v>30.528360914127727</v>
      </c>
      <c r="AD9" s="4">
        <v>13.847256662341739</v>
      </c>
      <c r="AE9" s="4">
        <v>21.128796464683834</v>
      </c>
    </row>
    <row r="10" spans="1:31" ht="14.6">
      <c r="A10" s="32" t="s">
        <v>83</v>
      </c>
      <c r="B10" s="6" t="s">
        <v>10</v>
      </c>
      <c r="C10" s="4">
        <v>15.776634058288685</v>
      </c>
      <c r="D10" s="4">
        <v>18.848083863086998</v>
      </c>
      <c r="E10" s="4">
        <v>22.12348511823242</v>
      </c>
      <c r="F10" s="4">
        <v>25.35064548023734</v>
      </c>
      <c r="G10" s="4">
        <v>28.621233350066827</v>
      </c>
      <c r="H10" s="4">
        <v>36.980601086581729</v>
      </c>
      <c r="I10" s="4">
        <v>27.490924240327089</v>
      </c>
      <c r="J10" s="4">
        <v>35.651157371511829</v>
      </c>
      <c r="K10" s="4">
        <v>30.36996076780035</v>
      </c>
      <c r="L10" s="4">
        <v>45.89916974825303</v>
      </c>
      <c r="M10" s="4">
        <v>41.432071720889653</v>
      </c>
      <c r="N10" s="4">
        <v>46.280388303450614</v>
      </c>
      <c r="O10" s="4">
        <v>50.047610927604858</v>
      </c>
      <c r="P10" s="4">
        <v>46.117791403641803</v>
      </c>
      <c r="Q10" s="4">
        <v>42.918996689577774</v>
      </c>
      <c r="R10" s="4">
        <v>75.299016142070471</v>
      </c>
      <c r="S10" s="4">
        <v>46.398254738550143</v>
      </c>
      <c r="T10" s="4">
        <v>40.938439609298236</v>
      </c>
      <c r="U10" s="4">
        <v>26.606325167484165</v>
      </c>
      <c r="V10" s="4">
        <v>37.452830599608468</v>
      </c>
      <c r="W10" s="4">
        <v>59.608616466392284</v>
      </c>
      <c r="X10" s="4">
        <v>28.229569435257979</v>
      </c>
      <c r="Y10" s="4">
        <v>64.059913852112786</v>
      </c>
      <c r="Z10" s="4">
        <v>27.913299282711762</v>
      </c>
      <c r="AA10" s="4">
        <v>45.376210489029113</v>
      </c>
      <c r="AB10" s="4">
        <v>58.52040004108536</v>
      </c>
      <c r="AC10" s="4">
        <v>35.86340885847077</v>
      </c>
      <c r="AD10" s="4">
        <v>23.394598209074125</v>
      </c>
      <c r="AE10" s="4">
        <v>24.244686027671118</v>
      </c>
    </row>
    <row r="11" spans="1:31" ht="14.6">
      <c r="A11" s="32" t="s">
        <v>84</v>
      </c>
      <c r="B11" s="32" t="s">
        <v>11</v>
      </c>
      <c r="C11" s="4">
        <v>3.3533305394586295</v>
      </c>
      <c r="D11" s="4">
        <v>4.0065241256515369</v>
      </c>
      <c r="E11" s="4">
        <v>4.7019802035699891</v>
      </c>
      <c r="F11" s="4">
        <v>5.3882437811674206</v>
      </c>
      <c r="G11" s="4">
        <v>6.0856153838502092</v>
      </c>
      <c r="H11" s="4">
        <v>7.8556306284066721</v>
      </c>
      <c r="I11" s="4">
        <v>5.8444046020871472</v>
      </c>
      <c r="J11" s="4">
        <v>7.5886285203581423</v>
      </c>
      <c r="K11" s="4">
        <v>6.4330561246848452</v>
      </c>
      <c r="L11" s="4">
        <v>9.7808631021104535</v>
      </c>
      <c r="M11" s="4">
        <v>8.8520486958727957</v>
      </c>
      <c r="N11" s="4">
        <v>9.6575323761111633</v>
      </c>
      <c r="O11" s="4">
        <v>10.847851019083331</v>
      </c>
      <c r="P11" s="4">
        <v>9.9320357838466844</v>
      </c>
      <c r="Q11" s="4">
        <v>8.2858633888397328</v>
      </c>
      <c r="R11" s="4">
        <v>17.818608175956825</v>
      </c>
      <c r="S11" s="4">
        <v>9.674063930690652</v>
      </c>
      <c r="T11" s="4">
        <v>4.9629334333244115</v>
      </c>
      <c r="U11" s="4">
        <v>14.169697308715524</v>
      </c>
      <c r="V11" s="4">
        <v>22.096976232708585</v>
      </c>
      <c r="W11" s="4">
        <v>25.023480088216829</v>
      </c>
      <c r="X11" s="4">
        <v>14.206250238481813</v>
      </c>
      <c r="Y11" s="4">
        <v>15.236344597398404</v>
      </c>
      <c r="Z11" s="4">
        <v>2.450621358838883</v>
      </c>
      <c r="AA11" s="4">
        <v>2.1769026577796504</v>
      </c>
      <c r="AB11" s="4">
        <v>7.0366946258673106</v>
      </c>
      <c r="AC11" s="4">
        <v>7.3444375909510127</v>
      </c>
      <c r="AD11" s="4">
        <v>5.9545209962243435</v>
      </c>
      <c r="AE11" s="4">
        <v>6.402941897876488</v>
      </c>
    </row>
    <row r="13" spans="1:31"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31"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31"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31"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3:29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3:29"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3:29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3:29"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3:29"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3:29"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3:29"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E23"/>
  <sheetViews>
    <sheetView zoomScale="85" zoomScaleNormal="85" workbookViewId="0">
      <pane xSplit="2" ySplit="1" topLeftCell="C2" activePane="bottomRight" state="frozen"/>
      <selection activeCell="T28" sqref="T28"/>
      <selection pane="topRight" activeCell="T28" sqref="T28"/>
      <selection pane="bottomLeft" activeCell="T28" sqref="T28"/>
      <selection pane="bottomRight" activeCell="T28" sqref="T28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</cols>
  <sheetData>
    <row r="1" spans="1:31" ht="14.6">
      <c r="A1" s="6" t="s">
        <v>0</v>
      </c>
      <c r="B1" s="6" t="s">
        <v>1</v>
      </c>
      <c r="C1" s="6">
        <v>1990</v>
      </c>
      <c r="D1" s="6">
        <v>1991</v>
      </c>
      <c r="E1" s="6">
        <v>1992</v>
      </c>
      <c r="F1" s="6">
        <v>1993</v>
      </c>
      <c r="G1" s="6">
        <v>1994</v>
      </c>
      <c r="H1" s="6">
        <v>1995</v>
      </c>
      <c r="I1" s="6">
        <v>1996</v>
      </c>
      <c r="J1" s="6">
        <v>1997</v>
      </c>
      <c r="K1" s="6">
        <v>1998</v>
      </c>
      <c r="L1" s="6">
        <v>1999</v>
      </c>
      <c r="M1" s="6">
        <v>2000</v>
      </c>
      <c r="N1" s="6">
        <v>2001</v>
      </c>
      <c r="O1" s="6">
        <v>2002</v>
      </c>
      <c r="P1" s="6">
        <v>2003</v>
      </c>
      <c r="Q1" s="6">
        <v>2004</v>
      </c>
      <c r="R1" s="6">
        <v>2005</v>
      </c>
      <c r="S1" s="6">
        <v>2006</v>
      </c>
      <c r="T1" s="6">
        <v>2007</v>
      </c>
      <c r="U1" s="6">
        <v>2008</v>
      </c>
      <c r="V1" s="6">
        <v>2009</v>
      </c>
      <c r="W1" s="6">
        <v>2010</v>
      </c>
      <c r="X1" s="6">
        <v>2011</v>
      </c>
      <c r="Y1" s="6">
        <v>2012</v>
      </c>
      <c r="Z1" s="6">
        <v>2013</v>
      </c>
      <c r="AA1" s="6">
        <v>2014</v>
      </c>
      <c r="AB1" s="6">
        <v>2015</v>
      </c>
      <c r="AC1" s="6">
        <v>2016</v>
      </c>
      <c r="AD1" s="6">
        <v>2017</v>
      </c>
      <c r="AE1" s="6">
        <v>2018</v>
      </c>
    </row>
    <row r="2" spans="1:31" ht="14.6">
      <c r="A2" s="31" t="s">
        <v>85</v>
      </c>
      <c r="B2" s="6" t="s">
        <v>3</v>
      </c>
      <c r="C2" s="4">
        <v>17.24441977393295</v>
      </c>
      <c r="D2" s="4">
        <v>21.728709034127661</v>
      </c>
      <c r="E2" s="4">
        <v>28.279963777441179</v>
      </c>
      <c r="F2" s="4">
        <v>35.88150045046315</v>
      </c>
      <c r="G2" s="4">
        <v>43.875089359652726</v>
      </c>
      <c r="H2" s="4">
        <v>54.531287711879948</v>
      </c>
      <c r="I2" s="4">
        <v>52.97859877629719</v>
      </c>
      <c r="J2" s="4">
        <v>62.907479883882807</v>
      </c>
      <c r="K2" s="4">
        <v>74.346310284741648</v>
      </c>
      <c r="L2" s="4">
        <v>81.573089184847134</v>
      </c>
      <c r="M2" s="4">
        <v>94.026944756711544</v>
      </c>
      <c r="N2" s="4">
        <v>104.66061238639314</v>
      </c>
      <c r="O2" s="4">
        <v>119.73892805366776</v>
      </c>
      <c r="P2" s="4">
        <v>134.93605886294594</v>
      </c>
      <c r="Q2" s="4">
        <v>141.24582208221815</v>
      </c>
      <c r="R2" s="4">
        <v>158.48186774331538</v>
      </c>
      <c r="S2" s="4">
        <v>113.83212095317779</v>
      </c>
      <c r="T2" s="4">
        <v>120.42765621591131</v>
      </c>
      <c r="U2" s="4">
        <v>99.632082944593364</v>
      </c>
      <c r="V2" s="4">
        <v>74.11806779350502</v>
      </c>
      <c r="W2" s="4">
        <v>42.759690406157766</v>
      </c>
      <c r="X2" s="4">
        <v>44.785408522570314</v>
      </c>
      <c r="Y2" s="4">
        <v>47.708715735768557</v>
      </c>
      <c r="Z2" s="4">
        <v>51.821413958256706</v>
      </c>
      <c r="AA2" s="4">
        <v>40.843050400721381</v>
      </c>
      <c r="AB2" s="4">
        <v>54.125910960442262</v>
      </c>
      <c r="AC2" s="4">
        <v>92.733731959353435</v>
      </c>
      <c r="AD2" s="4">
        <v>139.69432795977139</v>
      </c>
      <c r="AE2" s="4">
        <v>165.82895130608898</v>
      </c>
    </row>
    <row r="3" spans="1:31" ht="14.6">
      <c r="A3" s="32" t="s">
        <v>80</v>
      </c>
      <c r="B3" s="6" t="s">
        <v>4</v>
      </c>
      <c r="C3" s="4">
        <v>0.21353242992096616</v>
      </c>
      <c r="D3" s="4">
        <v>0.26911763663593846</v>
      </c>
      <c r="E3" s="4">
        <v>0.35026133781914015</v>
      </c>
      <c r="F3" s="4">
        <v>0.44411424792210158</v>
      </c>
      <c r="G3" s="4">
        <v>0.54375728418538716</v>
      </c>
      <c r="H3" s="4">
        <v>0.67542083829972244</v>
      </c>
      <c r="I3" s="4">
        <v>0.65441841734637518</v>
      </c>
      <c r="J3" s="4">
        <v>0.78266191520032258</v>
      </c>
      <c r="K3" s="4">
        <v>0.91920601233603227</v>
      </c>
      <c r="L3" s="4">
        <v>0.99944006032571475</v>
      </c>
      <c r="M3" s="4">
        <v>1.1949343275742086</v>
      </c>
      <c r="N3" s="4">
        <v>1.2697417758335414</v>
      </c>
      <c r="O3" s="4">
        <v>1.4265525808003443</v>
      </c>
      <c r="P3" s="4">
        <v>1.8988644841078814</v>
      </c>
      <c r="Q3" s="4">
        <v>1.473795156229359</v>
      </c>
      <c r="R3" s="4">
        <v>1.6760001847067361</v>
      </c>
      <c r="S3" s="4">
        <v>2.3096641153530237</v>
      </c>
      <c r="T3" s="4">
        <v>1.9993677639858268E-2</v>
      </c>
      <c r="U3" s="4">
        <v>3.4123526702609104E-2</v>
      </c>
      <c r="V3" s="4">
        <v>9.1017220492706774E-3</v>
      </c>
      <c r="W3" s="4">
        <v>2.8943138219075345E-2</v>
      </c>
      <c r="X3" s="4">
        <v>2.4232630201615868E-2</v>
      </c>
      <c r="Y3" s="4">
        <v>1.5420497680554535E-2</v>
      </c>
      <c r="Z3" s="4">
        <v>7.2730948521672917E-2</v>
      </c>
      <c r="AA3" s="4">
        <v>4.7776567470691575E-2</v>
      </c>
      <c r="AB3" s="4">
        <v>3.7978083595932834E-2</v>
      </c>
      <c r="AC3" s="4">
        <v>3.8519452869252888E-2</v>
      </c>
      <c r="AD3" s="4">
        <v>0.15738045607250631</v>
      </c>
      <c r="AE3" s="4">
        <v>0.13580364965566313</v>
      </c>
    </row>
    <row r="4" spans="1:31" ht="14.6">
      <c r="A4" s="31" t="s">
        <v>81</v>
      </c>
      <c r="B4" s="6" t="s">
        <v>5</v>
      </c>
      <c r="C4" s="4">
        <v>1.0769870670338752E-2</v>
      </c>
      <c r="D4" s="4">
        <v>1.3573116830496884E-2</v>
      </c>
      <c r="E4" s="4">
        <v>1.7667844564467371E-2</v>
      </c>
      <c r="F4" s="4">
        <v>2.2397823968540183E-2</v>
      </c>
      <c r="G4" s="4">
        <v>2.7422993511509963E-2</v>
      </c>
      <c r="H4" s="4">
        <v>3.4082198643220325E-2</v>
      </c>
      <c r="I4" s="4">
        <v>3.298567322506421E-2</v>
      </c>
      <c r="J4" s="4">
        <v>3.9471132312526296E-2</v>
      </c>
      <c r="K4" s="4">
        <v>4.6461825784139238E-2</v>
      </c>
      <c r="L4" s="4">
        <v>5.020686383198001E-2</v>
      </c>
      <c r="M4" s="4">
        <v>6.0357807249030768E-2</v>
      </c>
      <c r="N4" s="4">
        <v>6.461808939462392E-2</v>
      </c>
      <c r="O4" s="4">
        <v>7.0303201163366399E-2</v>
      </c>
      <c r="P4" s="4">
        <v>9.7319302799914881E-2</v>
      </c>
      <c r="Q4" s="4">
        <v>7.6796475550037033E-2</v>
      </c>
      <c r="R4" s="4">
        <v>7.8716388451814542E-2</v>
      </c>
      <c r="S4" s="4">
        <v>0.12796316523466103</v>
      </c>
      <c r="T4" s="4">
        <v>7.8325991003016832E-4</v>
      </c>
      <c r="U4" s="4">
        <v>1.5800268077812836E-4</v>
      </c>
      <c r="V4" s="4">
        <v>1.1236698405001062E-3</v>
      </c>
      <c r="W4" s="4">
        <v>4.1258916301204086E-3</v>
      </c>
      <c r="X4" s="4">
        <v>1.9975502267283495E-3</v>
      </c>
      <c r="Y4" s="4">
        <v>0</v>
      </c>
      <c r="Z4" s="4">
        <v>1.9450096146043629E-4</v>
      </c>
      <c r="AA4" s="4">
        <v>3.5205049654066039E-3</v>
      </c>
      <c r="AB4" s="4">
        <v>0</v>
      </c>
      <c r="AC4" s="4">
        <v>0</v>
      </c>
      <c r="AD4" s="4">
        <v>2.9076854991873483E-3</v>
      </c>
      <c r="AE4" s="4">
        <v>3.7316196938041394E-3</v>
      </c>
    </row>
    <row r="5" spans="1:31" ht="14.6">
      <c r="A5" s="33" t="s">
        <v>78</v>
      </c>
      <c r="B5" s="6" t="s">
        <v>6</v>
      </c>
      <c r="C5" s="4">
        <v>0.76879489459172634</v>
      </c>
      <c r="D5" s="4">
        <v>0.96886259762375848</v>
      </c>
      <c r="E5" s="4">
        <v>1.2609850027353724</v>
      </c>
      <c r="F5" s="4">
        <v>1.5991784880204771</v>
      </c>
      <c r="G5" s="4">
        <v>1.9572455090933594</v>
      </c>
      <c r="H5" s="4">
        <v>2.4315614250157704</v>
      </c>
      <c r="I5" s="4">
        <v>2.3578276506968829</v>
      </c>
      <c r="J5" s="4">
        <v>2.8140398215529476</v>
      </c>
      <c r="K5" s="4">
        <v>3.3108158253848612</v>
      </c>
      <c r="L5" s="4">
        <v>3.6096534540444103</v>
      </c>
      <c r="M5" s="4">
        <v>4.2703493957847476</v>
      </c>
      <c r="N5" s="4">
        <v>4.5977884853419395</v>
      </c>
      <c r="O5" s="4">
        <v>5.197321823498454</v>
      </c>
      <c r="P5" s="4">
        <v>6.6006202662357332</v>
      </c>
      <c r="Q5" s="4">
        <v>5.5758980266895923</v>
      </c>
      <c r="R5" s="4">
        <v>6.6296984941052735</v>
      </c>
      <c r="S5" s="4">
        <v>7.4597757931343835</v>
      </c>
      <c r="T5" s="4">
        <v>1.3636998257307131</v>
      </c>
      <c r="U5" s="4">
        <v>1.5651145339700154</v>
      </c>
      <c r="V5" s="4">
        <v>1.1135232029329658</v>
      </c>
      <c r="W5" s="4">
        <v>1.9659704957591824</v>
      </c>
      <c r="X5" s="4">
        <v>3.1534362847675572</v>
      </c>
      <c r="Y5" s="4">
        <v>4.2475353359784283</v>
      </c>
      <c r="Z5" s="4">
        <v>6.7829637734978609</v>
      </c>
      <c r="AA5" s="4">
        <v>3.2985556685705584</v>
      </c>
      <c r="AB5" s="4">
        <v>4.3105640853362326</v>
      </c>
      <c r="AC5" s="4">
        <v>9.6157138939949576</v>
      </c>
      <c r="AD5" s="4">
        <v>17.740416331235977</v>
      </c>
      <c r="AE5" s="4">
        <v>10.427350181170219</v>
      </c>
    </row>
    <row r="6" spans="1:31" ht="14.6">
      <c r="A6" s="31" t="s">
        <v>24</v>
      </c>
      <c r="B6" s="6" t="s">
        <v>7</v>
      </c>
      <c r="C6" s="4">
        <v>0.12999280903658594</v>
      </c>
      <c r="D6" s="4">
        <v>0.16381737335836105</v>
      </c>
      <c r="E6" s="4">
        <v>0.21324164631808698</v>
      </c>
      <c r="F6" s="4">
        <v>0.270373144544857</v>
      </c>
      <c r="G6" s="4">
        <v>0.33090999320349479</v>
      </c>
      <c r="H6" s="4">
        <v>0.41137726830050314</v>
      </c>
      <c r="I6" s="4">
        <v>0.39837443313945803</v>
      </c>
      <c r="J6" s="4">
        <v>0.47576091451163655</v>
      </c>
      <c r="K6" s="4">
        <v>0.56125694505276102</v>
      </c>
      <c r="L6" s="4">
        <v>0.60743259661377846</v>
      </c>
      <c r="M6" s="4">
        <v>0.72333676713481154</v>
      </c>
      <c r="N6" s="4">
        <v>0.78582816313556758</v>
      </c>
      <c r="O6" s="4">
        <v>0.85463548236761644</v>
      </c>
      <c r="P6" s="4">
        <v>1.1376715128521184</v>
      </c>
      <c r="Q6" s="4">
        <v>0.98274013539448457</v>
      </c>
      <c r="R6" s="4">
        <v>0.95237691553562276</v>
      </c>
      <c r="S6" s="4">
        <v>1.396303278675848</v>
      </c>
      <c r="T6" s="4">
        <v>0.31467603585016934</v>
      </c>
      <c r="U6" s="4">
        <v>0.2125899199657533</v>
      </c>
      <c r="V6" s="4">
        <v>0.13790514724972308</v>
      </c>
      <c r="W6" s="4">
        <v>0.43391312607848709</v>
      </c>
      <c r="X6" s="4">
        <v>0.12477641074669384</v>
      </c>
      <c r="Y6" s="4">
        <v>0.21813260562107262</v>
      </c>
      <c r="Z6" s="4">
        <v>9.2553287912933394E-2</v>
      </c>
      <c r="AA6" s="4">
        <v>0.1736501530059808</v>
      </c>
      <c r="AB6" s="4">
        <v>0.32808419650776943</v>
      </c>
      <c r="AC6" s="4">
        <v>0.2708143608777992</v>
      </c>
      <c r="AD6" s="4">
        <v>13.200231647864054</v>
      </c>
      <c r="AE6" s="4">
        <v>41.088784721840419</v>
      </c>
    </row>
    <row r="7" spans="1:31" ht="14.6">
      <c r="A7" s="34" t="s">
        <v>25</v>
      </c>
      <c r="B7" s="6" t="s">
        <v>8</v>
      </c>
      <c r="C7" s="4">
        <v>0.1924743965525271</v>
      </c>
      <c r="D7" s="4">
        <v>0.24256370238510766</v>
      </c>
      <c r="E7" s="4">
        <v>0.31573927859638617</v>
      </c>
      <c r="F7" s="4">
        <v>0.40031514252281181</v>
      </c>
      <c r="G7" s="4">
        <v>0.49001837313332391</v>
      </c>
      <c r="H7" s="4">
        <v>0.60907264258167082</v>
      </c>
      <c r="I7" s="4">
        <v>0.58976018002473829</v>
      </c>
      <c r="J7" s="4">
        <v>0.704826904474675</v>
      </c>
      <c r="K7" s="4">
        <v>0.83055751154285129</v>
      </c>
      <c r="L7" s="4">
        <v>0.89897382012649618</v>
      </c>
      <c r="M7" s="4">
        <v>1.0738427770158472</v>
      </c>
      <c r="N7" s="4">
        <v>1.158944353868758</v>
      </c>
      <c r="O7" s="4">
        <v>1.2652993734162978</v>
      </c>
      <c r="P7" s="4">
        <v>1.7029320231599734</v>
      </c>
      <c r="Q7" s="4">
        <v>1.4170886370057381</v>
      </c>
      <c r="R7" s="4">
        <v>1.4331250015665824</v>
      </c>
      <c r="S7" s="4">
        <v>2.1347429802981455</v>
      </c>
      <c r="T7" s="4">
        <v>0.27588400329589785</v>
      </c>
      <c r="U7" s="4">
        <v>0.26712868496341413</v>
      </c>
      <c r="V7" s="4">
        <v>7.3526076720843131E-2</v>
      </c>
      <c r="W7" s="4">
        <v>3.7568402217976027E-2</v>
      </c>
      <c r="X7" s="4">
        <v>3.4635462622392754E-2</v>
      </c>
      <c r="Y7" s="4">
        <v>4.3926014282298476E-2</v>
      </c>
      <c r="Z7" s="4">
        <v>0.13890552151790636</v>
      </c>
      <c r="AA7" s="4">
        <v>0.14340282282578642</v>
      </c>
      <c r="AB7" s="4">
        <v>4.9971464125408802E-2</v>
      </c>
      <c r="AC7" s="4">
        <v>9.9789521757219418E-2</v>
      </c>
      <c r="AD7" s="4">
        <v>0.17599125922371803</v>
      </c>
      <c r="AE7" s="4">
        <v>0.11837303019272388</v>
      </c>
    </row>
    <row r="8" spans="1:31" ht="14.6">
      <c r="A8" s="32" t="s">
        <v>82</v>
      </c>
      <c r="B8" s="6" t="s">
        <v>30</v>
      </c>
      <c r="C8" s="4">
        <v>6.0804065440052808</v>
      </c>
      <c r="D8" s="4">
        <v>7.6617052644604806</v>
      </c>
      <c r="E8" s="4">
        <v>9.9706789469094872</v>
      </c>
      <c r="F8" s="4">
        <v>12.652760494381489</v>
      </c>
      <c r="G8" s="4">
        <v>15.471484470343153</v>
      </c>
      <c r="H8" s="4">
        <v>19.22005860492883</v>
      </c>
      <c r="I8" s="4">
        <v>18.690525943643959</v>
      </c>
      <c r="J8" s="4">
        <v>22.182684339763153</v>
      </c>
      <c r="K8" s="4">
        <v>26.16692695446589</v>
      </c>
      <c r="L8" s="4">
        <v>28.86037747700524</v>
      </c>
      <c r="M8" s="4">
        <v>33.108228299349854</v>
      </c>
      <c r="N8" s="4">
        <v>36.627826106178169</v>
      </c>
      <c r="O8" s="4">
        <v>43.023644885366224</v>
      </c>
      <c r="P8" s="4">
        <v>46.832151174750166</v>
      </c>
      <c r="Q8" s="4">
        <v>48.520357889988937</v>
      </c>
      <c r="R8" s="4">
        <v>61.38712268769261</v>
      </c>
      <c r="S8" s="4">
        <v>35.34702777744883</v>
      </c>
      <c r="T8" s="4">
        <v>40.072917621014646</v>
      </c>
      <c r="U8" s="4">
        <v>31.747062162108406</v>
      </c>
      <c r="V8" s="4">
        <v>33.727584336890693</v>
      </c>
      <c r="W8" s="4">
        <v>9.160868432560747</v>
      </c>
      <c r="X8" s="4">
        <v>9.3146423344461251</v>
      </c>
      <c r="Y8" s="4">
        <v>5.5592064121769917</v>
      </c>
      <c r="Z8" s="4">
        <v>4.2175763000723601</v>
      </c>
      <c r="AA8" s="4">
        <v>5.3869728304399418</v>
      </c>
      <c r="AB8" s="4">
        <v>6.0785236572455155</v>
      </c>
      <c r="AC8" s="4">
        <v>10.354233130925229</v>
      </c>
      <c r="AD8" s="4">
        <v>12.213630471821189</v>
      </c>
      <c r="AE8" s="4">
        <v>15.989063424601552</v>
      </c>
    </row>
    <row r="9" spans="1:31" ht="14.6">
      <c r="A9" s="35" t="s">
        <v>79</v>
      </c>
      <c r="B9" s="6" t="s">
        <v>9</v>
      </c>
      <c r="C9" s="4">
        <v>7.5647916807013083</v>
      </c>
      <c r="D9" s="4">
        <v>9.5310757147548912</v>
      </c>
      <c r="E9" s="4">
        <v>12.406252867772249</v>
      </c>
      <c r="F9" s="4">
        <v>15.74149508601846</v>
      </c>
      <c r="G9" s="4">
        <v>19.239988862149222</v>
      </c>
      <c r="H9" s="4">
        <v>23.931441677012103</v>
      </c>
      <c r="I9" s="4">
        <v>23.244309651159313</v>
      </c>
      <c r="J9" s="4">
        <v>27.55008394103567</v>
      </c>
      <c r="K9" s="4">
        <v>32.703208052968158</v>
      </c>
      <c r="L9" s="4">
        <v>35.763691912628417</v>
      </c>
      <c r="M9" s="4">
        <v>40.952289860206378</v>
      </c>
      <c r="N9" s="4">
        <v>46.645291316173598</v>
      </c>
      <c r="O9" s="4">
        <v>51.977031118645236</v>
      </c>
      <c r="P9" s="4">
        <v>57.600226601534771</v>
      </c>
      <c r="Q9" s="4">
        <v>67.291065718947365</v>
      </c>
      <c r="R9" s="4">
        <v>63.397184040539862</v>
      </c>
      <c r="S9" s="4">
        <v>46.093981922377566</v>
      </c>
      <c r="T9" s="4">
        <v>75.959889346525372</v>
      </c>
      <c r="U9" s="4">
        <v>61.459634265763711</v>
      </c>
      <c r="V9" s="4">
        <v>34.390360982015487</v>
      </c>
      <c r="W9" s="4">
        <v>18.214392694632842</v>
      </c>
      <c r="X9" s="4">
        <v>26.540346019386721</v>
      </c>
      <c r="Y9" s="4">
        <v>28.959529204772416</v>
      </c>
      <c r="Z9" s="4">
        <v>32.921341664905803</v>
      </c>
      <c r="AA9" s="4">
        <v>24.595023380563482</v>
      </c>
      <c r="AB9" s="4">
        <v>35.072998522900114</v>
      </c>
      <c r="AC9" s="4">
        <v>13.585481661649986</v>
      </c>
      <c r="AD9" s="4">
        <v>55.401374393390611</v>
      </c>
      <c r="AE9" s="4">
        <v>84.180055533362093</v>
      </c>
    </row>
    <row r="10" spans="1:31" ht="14.6">
      <c r="A10" s="32" t="s">
        <v>83</v>
      </c>
      <c r="B10" s="6" t="s">
        <v>10</v>
      </c>
      <c r="C10" s="4">
        <v>0.99992688922023909</v>
      </c>
      <c r="D10" s="4">
        <v>1.260156979012784</v>
      </c>
      <c r="E10" s="4">
        <v>1.6398021532048894</v>
      </c>
      <c r="F10" s="4">
        <v>2.0803012955947731</v>
      </c>
      <c r="G10" s="4">
        <v>2.5457857835430833</v>
      </c>
      <c r="H10" s="4">
        <v>3.1602679641752647</v>
      </c>
      <c r="I10" s="4">
        <v>3.0703308949472286</v>
      </c>
      <c r="J10" s="4">
        <v>3.6588868824931788</v>
      </c>
      <c r="K10" s="4">
        <v>4.2929577699955601</v>
      </c>
      <c r="L10" s="4">
        <v>4.7277151910060429</v>
      </c>
      <c r="M10" s="4">
        <v>5.5277680372706346</v>
      </c>
      <c r="N10" s="4">
        <v>5.9113802190630063</v>
      </c>
      <c r="O10" s="4">
        <v>7.0166158736434898</v>
      </c>
      <c r="P10" s="4">
        <v>8.2691154094127679</v>
      </c>
      <c r="Q10" s="4">
        <v>6.9972957631522688</v>
      </c>
      <c r="R10" s="4">
        <v>10.29416687213631</v>
      </c>
      <c r="S10" s="4">
        <v>7.8841329985648168</v>
      </c>
      <c r="T10" s="4">
        <v>1.654488587139376</v>
      </c>
      <c r="U10" s="4">
        <v>1.3039284963881079</v>
      </c>
      <c r="V10" s="4">
        <v>0.90314550150895467</v>
      </c>
      <c r="W10" s="4">
        <v>2.5968523921465518</v>
      </c>
      <c r="X10" s="4">
        <v>3.6648455183879789</v>
      </c>
      <c r="Y10" s="4">
        <v>5.1654003309733776</v>
      </c>
      <c r="Z10" s="4">
        <v>4.6295128517337147</v>
      </c>
      <c r="AA10" s="4">
        <v>4.1460236491660609</v>
      </c>
      <c r="AB10" s="4">
        <v>4.5961364181424171</v>
      </c>
      <c r="AC10" s="4">
        <v>51.042832588356866</v>
      </c>
      <c r="AD10" s="4">
        <v>22.375714761658472</v>
      </c>
      <c r="AE10" s="4">
        <v>6.0028683146061024</v>
      </c>
    </row>
    <row r="11" spans="1:31" ht="14.6">
      <c r="A11" s="32" t="s">
        <v>84</v>
      </c>
      <c r="B11" s="32" t="s">
        <v>11</v>
      </c>
      <c r="C11" s="4">
        <v>1.357576108609635</v>
      </c>
      <c r="D11" s="4">
        <v>1.710795367222784</v>
      </c>
      <c r="E11" s="4">
        <v>2.2265905643135655</v>
      </c>
      <c r="F11" s="4">
        <v>2.824175788945952</v>
      </c>
      <c r="G11" s="4">
        <v>3.4556340583560279</v>
      </c>
      <c r="H11" s="4">
        <v>4.2933806179729528</v>
      </c>
      <c r="I11" s="4">
        <v>4.1658170991607166</v>
      </c>
      <c r="J11" s="4">
        <v>4.964513743654182</v>
      </c>
      <c r="K11" s="4">
        <v>5.8471520481797219</v>
      </c>
      <c r="L11" s="4">
        <v>6.3897120342242646</v>
      </c>
      <c r="M11" s="4">
        <v>7.500993161698605</v>
      </c>
      <c r="N11" s="4">
        <v>8.1464346320915304</v>
      </c>
      <c r="O11" s="4">
        <v>9.2658426901587276</v>
      </c>
      <c r="P11" s="4">
        <v>11.350579832832773</v>
      </c>
      <c r="Q11" s="4">
        <v>10.172792917216489</v>
      </c>
      <c r="R11" s="4">
        <v>12.050306294954227</v>
      </c>
      <c r="S11" s="4">
        <v>11.913434247515228</v>
      </c>
      <c r="T11" s="4">
        <v>4.3387917414429724</v>
      </c>
      <c r="U11" s="4">
        <v>5.1617208274173176</v>
      </c>
      <c r="V11" s="4">
        <v>4.556098013034978</v>
      </c>
      <c r="W11" s="4">
        <v>12.012507442111891</v>
      </c>
      <c r="X11" s="4">
        <v>2.5314913640087138</v>
      </c>
      <c r="Y11" s="4">
        <v>3.5580721494695919</v>
      </c>
      <c r="Z11" s="4">
        <v>2.6071134550244226</v>
      </c>
      <c r="AA11" s="4">
        <v>3.0481248237134713</v>
      </c>
      <c r="AB11" s="4">
        <v>4.051663429104055</v>
      </c>
      <c r="AC11" s="4">
        <v>8.3846697172109845</v>
      </c>
      <c r="AD11" s="4">
        <v>18.11603969451884</v>
      </c>
      <c r="AE11" s="4">
        <v>7.607671707456495</v>
      </c>
    </row>
    <row r="13" spans="1:31"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31"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31"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31"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3:29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3:29"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3:29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3:29"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3:29"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3:29"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3:29"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E23"/>
  <sheetViews>
    <sheetView zoomScale="85" zoomScaleNormal="85" workbookViewId="0">
      <pane xSplit="2" ySplit="1" topLeftCell="C2" activePane="bottomRight" state="frozen"/>
      <selection activeCell="T28" sqref="T28"/>
      <selection pane="topRight" activeCell="T28" sqref="T28"/>
      <selection pane="bottomLeft" activeCell="T28" sqref="T28"/>
      <selection pane="bottomRight" activeCell="T28" sqref="T28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</cols>
  <sheetData>
    <row r="1" spans="1:31" ht="14.6">
      <c r="A1" s="6" t="s">
        <v>0</v>
      </c>
      <c r="B1" s="6" t="s">
        <v>1</v>
      </c>
      <c r="C1" s="6">
        <v>1990</v>
      </c>
      <c r="D1" s="6">
        <v>1991</v>
      </c>
      <c r="E1" s="6">
        <v>1992</v>
      </c>
      <c r="F1" s="6">
        <v>1993</v>
      </c>
      <c r="G1" s="6">
        <v>1994</v>
      </c>
      <c r="H1" s="6">
        <v>1995</v>
      </c>
      <c r="I1" s="6">
        <v>1996</v>
      </c>
      <c r="J1" s="6">
        <v>1997</v>
      </c>
      <c r="K1" s="6">
        <v>1998</v>
      </c>
      <c r="L1" s="6">
        <v>1999</v>
      </c>
      <c r="M1" s="6">
        <v>2000</v>
      </c>
      <c r="N1" s="6">
        <v>2001</v>
      </c>
      <c r="O1" s="6">
        <v>2002</v>
      </c>
      <c r="P1" s="6">
        <v>2003</v>
      </c>
      <c r="Q1" s="6">
        <v>2004</v>
      </c>
      <c r="R1" s="6">
        <v>2005</v>
      </c>
      <c r="S1" s="6">
        <v>2006</v>
      </c>
      <c r="T1" s="6">
        <v>2007</v>
      </c>
      <c r="U1" s="6">
        <v>2008</v>
      </c>
      <c r="V1" s="6">
        <v>2009</v>
      </c>
      <c r="W1" s="6">
        <v>2010</v>
      </c>
      <c r="X1" s="6">
        <v>2011</v>
      </c>
      <c r="Y1" s="6">
        <v>2012</v>
      </c>
      <c r="Z1" s="6">
        <v>2013</v>
      </c>
      <c r="AA1" s="6">
        <v>2014</v>
      </c>
      <c r="AB1" s="6">
        <v>2015</v>
      </c>
      <c r="AC1" s="6">
        <v>2016</v>
      </c>
      <c r="AD1" s="6">
        <v>2017</v>
      </c>
      <c r="AE1" s="6">
        <v>2018</v>
      </c>
    </row>
    <row r="2" spans="1:31" ht="14.6">
      <c r="A2" s="31" t="s">
        <v>85</v>
      </c>
      <c r="B2" s="6" t="s">
        <v>3</v>
      </c>
      <c r="C2" s="4">
        <v>1.4890536169246653</v>
      </c>
      <c r="D2" s="4">
        <v>1.9108343619469057</v>
      </c>
      <c r="E2" s="4">
        <v>2.5001137217525669</v>
      </c>
      <c r="F2" s="4">
        <v>3.1314655112239285</v>
      </c>
      <c r="G2" s="4">
        <v>3.7886087998531348</v>
      </c>
      <c r="H2" s="4">
        <v>4.6017527665860838</v>
      </c>
      <c r="I2" s="4">
        <v>4.3575424859964285</v>
      </c>
      <c r="J2" s="4">
        <v>5.0052492784882761</v>
      </c>
      <c r="K2" s="4">
        <v>6.0788474694222616</v>
      </c>
      <c r="L2" s="4">
        <v>6.3690675511955845</v>
      </c>
      <c r="M2" s="4">
        <v>7.3655331464419591</v>
      </c>
      <c r="N2" s="4">
        <v>8.1578342095687422</v>
      </c>
      <c r="O2" s="4">
        <v>9.198538355883576</v>
      </c>
      <c r="P2" s="4">
        <v>10.568467620098032</v>
      </c>
      <c r="Q2" s="4">
        <v>10.740897211030635</v>
      </c>
      <c r="R2" s="4">
        <v>12.00115865165877</v>
      </c>
      <c r="S2" s="4">
        <v>10.312416140404196</v>
      </c>
      <c r="T2" s="4">
        <v>14.384475377035638</v>
      </c>
      <c r="U2" s="4">
        <v>11.368274841005711</v>
      </c>
      <c r="V2" s="4">
        <v>10.035154493170447</v>
      </c>
      <c r="W2" s="4">
        <v>18.977079315050908</v>
      </c>
      <c r="X2" s="4">
        <v>14.793309419748734</v>
      </c>
      <c r="Y2" s="4">
        <v>12.222288768930843</v>
      </c>
      <c r="Z2" s="4">
        <v>17.019675514352933</v>
      </c>
      <c r="AA2" s="4">
        <v>15.857015374464737</v>
      </c>
      <c r="AB2" s="4">
        <v>15.722968834310427</v>
      </c>
      <c r="AC2" s="4">
        <v>18.986400919954338</v>
      </c>
      <c r="AD2" s="4">
        <v>18.874978778169236</v>
      </c>
      <c r="AE2" s="4">
        <v>23.618643290651367</v>
      </c>
    </row>
    <row r="3" spans="1:31" ht="14.6">
      <c r="A3" s="32" t="s">
        <v>80</v>
      </c>
      <c r="B3" s="6" t="s">
        <v>4</v>
      </c>
      <c r="C3" s="4">
        <v>0.19065208155934577</v>
      </c>
      <c r="D3" s="4">
        <v>0.24309915078270344</v>
      </c>
      <c r="E3" s="4">
        <v>0.28349688280543317</v>
      </c>
      <c r="F3" s="4">
        <v>0.33942134552333814</v>
      </c>
      <c r="G3" s="4">
        <v>0.39753916148815865</v>
      </c>
      <c r="H3" s="4">
        <v>0.46184354894508639</v>
      </c>
      <c r="I3" s="4">
        <v>0.39843327043091697</v>
      </c>
      <c r="J3" s="4">
        <v>0.4353895954938361</v>
      </c>
      <c r="K3" s="4">
        <v>0.47882346941924742</v>
      </c>
      <c r="L3" s="4">
        <v>0.43916035576435708</v>
      </c>
      <c r="M3" s="4">
        <v>0.46145886238217459</v>
      </c>
      <c r="N3" s="4">
        <v>0.4945831672702134</v>
      </c>
      <c r="O3" s="4">
        <v>0.53058315001453371</v>
      </c>
      <c r="P3" s="4">
        <v>0.59923343646447735</v>
      </c>
      <c r="Q3" s="4">
        <v>0.60176181178750199</v>
      </c>
      <c r="R3" s="4">
        <v>0.80947517268476799</v>
      </c>
      <c r="S3" s="4">
        <v>0.67196523513580741</v>
      </c>
      <c r="T3" s="4">
        <v>1.0497625411352449</v>
      </c>
      <c r="U3" s="4">
        <v>0.88244196867066915</v>
      </c>
      <c r="V3" s="4">
        <v>0.72444879768998405</v>
      </c>
      <c r="W3" s="4">
        <v>1.3950403318324904</v>
      </c>
      <c r="X3" s="4">
        <v>1.1087679933484795</v>
      </c>
      <c r="Y3" s="4">
        <v>0.91008654865600225</v>
      </c>
      <c r="Z3" s="4">
        <v>1.0421621557268037</v>
      </c>
      <c r="AA3" s="4">
        <v>1.0189657121415805</v>
      </c>
      <c r="AB3" s="4">
        <v>0.90809613923311827</v>
      </c>
      <c r="AC3" s="4">
        <v>1.2065644945981104</v>
      </c>
      <c r="AD3" s="4">
        <v>1.1468621573776234</v>
      </c>
      <c r="AE3" s="4">
        <v>1.3214728346641316</v>
      </c>
    </row>
    <row r="4" spans="1:31" ht="14.6">
      <c r="A4" s="31" t="s">
        <v>81</v>
      </c>
      <c r="B4" s="6" t="s">
        <v>5</v>
      </c>
      <c r="C4" s="4">
        <v>5.0266995391674216E-3</v>
      </c>
      <c r="D4" s="4">
        <v>6.7034887984804576E-3</v>
      </c>
      <c r="E4" s="4">
        <v>9.021789586569082E-3</v>
      </c>
      <c r="F4" s="4">
        <v>1.1919093481457692E-2</v>
      </c>
      <c r="G4" s="4">
        <v>1.4930711991464419E-2</v>
      </c>
      <c r="H4" s="4">
        <v>1.82019586043345E-2</v>
      </c>
      <c r="I4" s="4">
        <v>1.6987693993590788E-2</v>
      </c>
      <c r="J4" s="4">
        <v>1.9892185513291392E-2</v>
      </c>
      <c r="K4" s="4">
        <v>2.1674010565087647E-2</v>
      </c>
      <c r="L4" s="4">
        <v>2.3623360163708081E-2</v>
      </c>
      <c r="M4" s="4">
        <v>2.6733379925020173E-2</v>
      </c>
      <c r="N4" s="4">
        <v>2.9008829519089677E-2</v>
      </c>
      <c r="O4" s="4">
        <v>3.1194866708173313E-2</v>
      </c>
      <c r="P4" s="4">
        <v>3.6747712352818179E-2</v>
      </c>
      <c r="Q4" s="4">
        <v>3.2786546530400903E-2</v>
      </c>
      <c r="R4" s="4">
        <v>3.9345046404399918E-2</v>
      </c>
      <c r="S4" s="4">
        <v>3.7636489144774257E-2</v>
      </c>
      <c r="T4" s="4">
        <v>5.5768298431672136E-2</v>
      </c>
      <c r="U4" s="4">
        <v>3.8687064000164542E-2</v>
      </c>
      <c r="V4" s="4">
        <v>2.8553330470603013E-2</v>
      </c>
      <c r="W4" s="4">
        <v>5.2418247892177208E-2</v>
      </c>
      <c r="X4" s="4">
        <v>4.5533450478387208E-2</v>
      </c>
      <c r="Y4" s="4">
        <v>3.3598072318104549E-2</v>
      </c>
      <c r="Z4" s="4">
        <v>4.8781411435370334E-2</v>
      </c>
      <c r="AA4" s="4">
        <v>4.503949444703266E-2</v>
      </c>
      <c r="AB4" s="4">
        <v>4.2529407911730467E-2</v>
      </c>
      <c r="AC4" s="4">
        <v>5.4817617433250192E-2</v>
      </c>
      <c r="AD4" s="4">
        <v>5.6598720651866892E-2</v>
      </c>
      <c r="AE4" s="4">
        <v>7.2969111218185015E-2</v>
      </c>
    </row>
    <row r="5" spans="1:31" ht="14.6">
      <c r="A5" s="33" t="s">
        <v>78</v>
      </c>
      <c r="B5" s="6" t="s">
        <v>6</v>
      </c>
      <c r="C5" s="4">
        <v>0.44067803328020694</v>
      </c>
      <c r="D5" s="4">
        <v>0.56034914215998599</v>
      </c>
      <c r="E5" s="4">
        <v>0.72988559539279796</v>
      </c>
      <c r="F5" s="4">
        <v>0.9109661784539157</v>
      </c>
      <c r="G5" s="4">
        <v>1.0708586953686816</v>
      </c>
      <c r="H5" s="4">
        <v>1.2708410487968314</v>
      </c>
      <c r="I5" s="4">
        <v>1.1852617935649679</v>
      </c>
      <c r="J5" s="4">
        <v>1.3329034870492809</v>
      </c>
      <c r="K5" s="4">
        <v>1.5892363845989357</v>
      </c>
      <c r="L5" s="4">
        <v>1.6484646984538223</v>
      </c>
      <c r="M5" s="4">
        <v>1.8818011625940205</v>
      </c>
      <c r="N5" s="4">
        <v>2.0499113360624923</v>
      </c>
      <c r="O5" s="4">
        <v>2.339353761317855</v>
      </c>
      <c r="P5" s="4">
        <v>2.8041888213675645</v>
      </c>
      <c r="Q5" s="4">
        <v>2.9667701712098418</v>
      </c>
      <c r="R5" s="4">
        <v>2.1847677356762834</v>
      </c>
      <c r="S5" s="4">
        <v>1.8651725440223206</v>
      </c>
      <c r="T5" s="4">
        <v>2.5532505662049201</v>
      </c>
      <c r="U5" s="4">
        <v>2.0681457437121988</v>
      </c>
      <c r="V5" s="4">
        <v>1.8233667474026867</v>
      </c>
      <c r="W5" s="4">
        <v>3.3664341574732419</v>
      </c>
      <c r="X5" s="4">
        <v>2.5117488480091854</v>
      </c>
      <c r="Y5" s="4">
        <v>2.1142955194672282</v>
      </c>
      <c r="Z5" s="4">
        <v>2.9438277591688684</v>
      </c>
      <c r="AA5" s="4">
        <v>2.7921411664212847</v>
      </c>
      <c r="AB5" s="4">
        <v>2.8149760754289774</v>
      </c>
      <c r="AC5" s="4">
        <v>3.4511668473047785</v>
      </c>
      <c r="AD5" s="4">
        <v>3.3412523148919049</v>
      </c>
      <c r="AE5" s="4">
        <v>4.0878044716306068</v>
      </c>
    </row>
    <row r="6" spans="1:31" ht="14.6">
      <c r="A6" s="31" t="s">
        <v>24</v>
      </c>
      <c r="B6" s="6" t="s">
        <v>7</v>
      </c>
      <c r="C6" s="4">
        <v>3.1981575553385246E-2</v>
      </c>
      <c r="D6" s="4">
        <v>4.5006840205590613E-2</v>
      </c>
      <c r="E6" s="4">
        <v>6.3607694130819847E-2</v>
      </c>
      <c r="F6" s="4">
        <v>8.1865280379368563E-2</v>
      </c>
      <c r="G6" s="4">
        <v>0.10265006039259858</v>
      </c>
      <c r="H6" s="4">
        <v>0.13303220572995292</v>
      </c>
      <c r="I6" s="4">
        <v>0.13211757232717389</v>
      </c>
      <c r="J6" s="4">
        <v>0.165005169606564</v>
      </c>
      <c r="K6" s="4">
        <v>0.22109367510899483</v>
      </c>
      <c r="L6" s="4">
        <v>0.24010795973951066</v>
      </c>
      <c r="M6" s="4">
        <v>0.27355674355985715</v>
      </c>
      <c r="N6" s="4">
        <v>0.29401196228720766</v>
      </c>
      <c r="O6" s="4">
        <v>0.3233404833153446</v>
      </c>
      <c r="P6" s="4">
        <v>0.35222207099561903</v>
      </c>
      <c r="Q6" s="4">
        <v>0.33014966284225716</v>
      </c>
      <c r="R6" s="4">
        <v>0.36964238793617954</v>
      </c>
      <c r="S6" s="4">
        <v>0.33698919872273719</v>
      </c>
      <c r="T6" s="4">
        <v>0.48500084870751259</v>
      </c>
      <c r="U6" s="4">
        <v>0.42149700663060119</v>
      </c>
      <c r="V6" s="4">
        <v>0.35441283025845705</v>
      </c>
      <c r="W6" s="4">
        <v>0.68366219335894052</v>
      </c>
      <c r="X6" s="4">
        <v>0.69007182666068212</v>
      </c>
      <c r="Y6" s="4">
        <v>0.58494572681716928</v>
      </c>
      <c r="Z6" s="4">
        <v>0.84056315840585483</v>
      </c>
      <c r="AA6" s="4">
        <v>0.7534179572041686</v>
      </c>
      <c r="AB6" s="4">
        <v>0.60647553177155722</v>
      </c>
      <c r="AC6" s="4">
        <v>0.61075020414590797</v>
      </c>
      <c r="AD6" s="4">
        <v>0.69886742450519557</v>
      </c>
      <c r="AE6" s="4">
        <v>0.90437714176717332</v>
      </c>
    </row>
    <row r="7" spans="1:31" ht="14.6">
      <c r="A7" s="34" t="s">
        <v>25</v>
      </c>
      <c r="B7" s="6" t="s">
        <v>8</v>
      </c>
      <c r="C7" s="4">
        <v>7.5117194493233272E-2</v>
      </c>
      <c r="D7" s="4">
        <v>9.9255082333834996E-2</v>
      </c>
      <c r="E7" s="4">
        <v>0.14508837302952732</v>
      </c>
      <c r="F7" s="4">
        <v>0.18773550373869854</v>
      </c>
      <c r="G7" s="4">
        <v>0.23473731899305608</v>
      </c>
      <c r="H7" s="4">
        <v>0.28376474223163017</v>
      </c>
      <c r="I7" s="4">
        <v>0.27216216049008435</v>
      </c>
      <c r="J7" s="4">
        <v>0.30798488481751868</v>
      </c>
      <c r="K7" s="4">
        <v>0.387103003370176</v>
      </c>
      <c r="L7" s="4">
        <v>0.41063224345474991</v>
      </c>
      <c r="M7" s="4">
        <v>0.48814646230195285</v>
      </c>
      <c r="N7" s="4">
        <v>0.55501026747196436</v>
      </c>
      <c r="O7" s="4">
        <v>0.61726640339925898</v>
      </c>
      <c r="P7" s="4">
        <v>0.71446785754053344</v>
      </c>
      <c r="Q7" s="4">
        <v>0.69525618765150676</v>
      </c>
      <c r="R7" s="4">
        <v>0.62384725987771217</v>
      </c>
      <c r="S7" s="4">
        <v>0.53606822849304814</v>
      </c>
      <c r="T7" s="4">
        <v>0.75109963509206834</v>
      </c>
      <c r="U7" s="4">
        <v>0.60591665129183558</v>
      </c>
      <c r="V7" s="4">
        <v>0.54621267194647039</v>
      </c>
      <c r="W7" s="4">
        <v>1.0586898938225642</v>
      </c>
      <c r="X7" s="4">
        <v>0.86531962077569791</v>
      </c>
      <c r="Y7" s="4">
        <v>0.7317591917157259</v>
      </c>
      <c r="Z7" s="4">
        <v>1.0246127133978633</v>
      </c>
      <c r="AA7" s="4">
        <v>0.92746458525934294</v>
      </c>
      <c r="AB7" s="4">
        <v>0.90927530278671809</v>
      </c>
      <c r="AC7" s="4">
        <v>1.0862170014473593</v>
      </c>
      <c r="AD7" s="4">
        <v>1.1096228998611539</v>
      </c>
      <c r="AE7" s="4">
        <v>1.4206418461637318</v>
      </c>
    </row>
    <row r="8" spans="1:31" ht="14.6">
      <c r="A8" s="32" t="s">
        <v>82</v>
      </c>
      <c r="B8" s="6" t="s">
        <v>30</v>
      </c>
      <c r="C8" s="4">
        <v>0.25450799369437915</v>
      </c>
      <c r="D8" s="4">
        <v>0.32767381417021035</v>
      </c>
      <c r="E8" s="4">
        <v>0.42716978740185968</v>
      </c>
      <c r="F8" s="4">
        <v>0.52412317020519372</v>
      </c>
      <c r="G8" s="4">
        <v>0.63072875520988581</v>
      </c>
      <c r="H8" s="4">
        <v>0.74803751447198119</v>
      </c>
      <c r="I8" s="4">
        <v>0.68762049724362273</v>
      </c>
      <c r="J8" s="4">
        <v>0.76816075454409605</v>
      </c>
      <c r="K8" s="4">
        <v>0.8972607228003473</v>
      </c>
      <c r="L8" s="4">
        <v>0.92083187942194333</v>
      </c>
      <c r="M8" s="4">
        <v>1.0558585923361148</v>
      </c>
      <c r="N8" s="4">
        <v>1.1951629315888954</v>
      </c>
      <c r="O8" s="4">
        <v>1.4109606603502154</v>
      </c>
      <c r="P8" s="4">
        <v>1.6633181243636213</v>
      </c>
      <c r="Q8" s="4">
        <v>1.6987055077438333</v>
      </c>
      <c r="R8" s="4">
        <v>1.9263000446051941</v>
      </c>
      <c r="S8" s="4">
        <v>1.6494576235132437</v>
      </c>
      <c r="T8" s="4">
        <v>2.2855706065605399</v>
      </c>
      <c r="U8" s="4">
        <v>1.6986102754187657</v>
      </c>
      <c r="V8" s="4">
        <v>1.5544102354386435</v>
      </c>
      <c r="W8" s="4">
        <v>2.9259968667065954</v>
      </c>
      <c r="X8" s="4">
        <v>2.244502884081335</v>
      </c>
      <c r="Y8" s="4">
        <v>1.8693230314066442</v>
      </c>
      <c r="Z8" s="4">
        <v>2.6701452162194745</v>
      </c>
      <c r="AA8" s="4">
        <v>2.5672973068750724</v>
      </c>
      <c r="AB8" s="4">
        <v>2.5633991333712012</v>
      </c>
      <c r="AC8" s="4">
        <v>3.0658989639851595</v>
      </c>
      <c r="AD8" s="4">
        <v>2.9946431342678816</v>
      </c>
      <c r="AE8" s="4">
        <v>3.8566768332132231</v>
      </c>
    </row>
    <row r="9" spans="1:31" ht="14.6">
      <c r="A9" s="35" t="s">
        <v>79</v>
      </c>
      <c r="B9" s="6" t="s">
        <v>9</v>
      </c>
      <c r="C9" s="4">
        <v>0.12010821437877015</v>
      </c>
      <c r="D9" s="4">
        <v>0.14446836018618489</v>
      </c>
      <c r="E9" s="4">
        <v>0.19445911107798278</v>
      </c>
      <c r="F9" s="4">
        <v>0.24522598468628704</v>
      </c>
      <c r="G9" s="4">
        <v>0.29064522159480238</v>
      </c>
      <c r="H9" s="4">
        <v>0.35979094916738308</v>
      </c>
      <c r="I9" s="4">
        <v>0.35553402909615422</v>
      </c>
      <c r="J9" s="4">
        <v>0.43739013525073678</v>
      </c>
      <c r="K9" s="4">
        <v>0.57391049982346254</v>
      </c>
      <c r="L9" s="4">
        <v>0.64492663297175679</v>
      </c>
      <c r="M9" s="4">
        <v>0.7744379926831173</v>
      </c>
      <c r="N9" s="4">
        <v>0.85485937863723349</v>
      </c>
      <c r="O9" s="4">
        <v>0.94685830025397466</v>
      </c>
      <c r="P9" s="4">
        <v>1.0732279696392364</v>
      </c>
      <c r="Q9" s="4">
        <v>1.1710635174220587</v>
      </c>
      <c r="R9" s="4">
        <v>1.1854362597227275</v>
      </c>
      <c r="S9" s="4">
        <v>1.029405492573195</v>
      </c>
      <c r="T9" s="4">
        <v>1.5046534267633105</v>
      </c>
      <c r="U9" s="4">
        <v>1.1429237654559778</v>
      </c>
      <c r="V9" s="4">
        <v>0.9317092265309771</v>
      </c>
      <c r="W9" s="4">
        <v>1.778767804708725</v>
      </c>
      <c r="X9" s="4">
        <v>1.3304676084790246</v>
      </c>
      <c r="Y9" s="4">
        <v>1.0632615633236648</v>
      </c>
      <c r="Z9" s="4">
        <v>1.5139441762591481</v>
      </c>
      <c r="AA9" s="4">
        <v>1.3317515099834154</v>
      </c>
      <c r="AB9" s="4">
        <v>1.3877094425291721</v>
      </c>
      <c r="AC9" s="4">
        <v>1.759066912238082</v>
      </c>
      <c r="AD9" s="4">
        <v>1.6821340223344947</v>
      </c>
      <c r="AE9" s="4">
        <v>2.0282443012226956</v>
      </c>
    </row>
    <row r="10" spans="1:31" ht="14.6">
      <c r="A10" s="32" t="s">
        <v>83</v>
      </c>
      <c r="B10" s="6" t="s">
        <v>10</v>
      </c>
      <c r="C10" s="4">
        <v>0.18768278326044655</v>
      </c>
      <c r="D10" s="4">
        <v>0.24728159059381918</v>
      </c>
      <c r="E10" s="4">
        <v>0.33899183385009712</v>
      </c>
      <c r="F10" s="4">
        <v>0.4397138798049583</v>
      </c>
      <c r="G10" s="4">
        <v>0.56241114383428448</v>
      </c>
      <c r="H10" s="4">
        <v>0.71646926110230336</v>
      </c>
      <c r="I10" s="4">
        <v>0.69964442337901411</v>
      </c>
      <c r="J10" s="4">
        <v>0.82381034961962796</v>
      </c>
      <c r="K10" s="4">
        <v>1.0075432928265253</v>
      </c>
      <c r="L10" s="4">
        <v>1.063717248523538</v>
      </c>
      <c r="M10" s="4">
        <v>1.253000756165449</v>
      </c>
      <c r="N10" s="4">
        <v>1.4020562065551139</v>
      </c>
      <c r="O10" s="4">
        <v>1.5857913971343141</v>
      </c>
      <c r="P10" s="4">
        <v>1.7736330019307638</v>
      </c>
      <c r="Q10" s="4">
        <v>1.7567775399706045</v>
      </c>
      <c r="R10" s="4">
        <v>2.2359111313448166</v>
      </c>
      <c r="S10" s="4">
        <v>1.9063444384457049</v>
      </c>
      <c r="T10" s="4">
        <v>2.6894315611007391</v>
      </c>
      <c r="U10" s="4">
        <v>2.110641664567162</v>
      </c>
      <c r="V10" s="4">
        <v>1.9091678011820126</v>
      </c>
      <c r="W10" s="4">
        <v>3.6357748337190783</v>
      </c>
      <c r="X10" s="4">
        <v>2.6881845504771684</v>
      </c>
      <c r="Y10" s="4">
        <v>2.1896422584786714</v>
      </c>
      <c r="Z10" s="4">
        <v>3.0582928111099079</v>
      </c>
      <c r="AA10" s="4">
        <v>2.925414713993943</v>
      </c>
      <c r="AB10" s="4">
        <v>2.9414982967371097</v>
      </c>
      <c r="AC10" s="4">
        <v>3.5844740518261675</v>
      </c>
      <c r="AD10" s="4">
        <v>3.5927623223572498</v>
      </c>
      <c r="AE10" s="4">
        <v>4.6341423194192233</v>
      </c>
    </row>
    <row r="11" spans="1:31" ht="14.6">
      <c r="A11" s="32" t="s">
        <v>84</v>
      </c>
      <c r="B11" s="32" t="s">
        <v>11</v>
      </c>
      <c r="C11" s="4">
        <v>0.18298672735985744</v>
      </c>
      <c r="D11" s="4">
        <v>0.23655906927895659</v>
      </c>
      <c r="E11" s="4">
        <v>0.30869102255707909</v>
      </c>
      <c r="F11" s="4">
        <v>0.39123628463415216</v>
      </c>
      <c r="G11" s="4">
        <v>0.48546804867794613</v>
      </c>
      <c r="H11" s="4">
        <v>0.61182221765685052</v>
      </c>
      <c r="I11" s="4">
        <v>0.61271623427825361</v>
      </c>
      <c r="J11" s="4">
        <v>0.71813485681781908</v>
      </c>
      <c r="K11" s="4">
        <v>0.90730962608246002</v>
      </c>
      <c r="L11" s="4">
        <v>0.98388789485960593</v>
      </c>
      <c r="M11" s="4">
        <v>1.1600233474773978</v>
      </c>
      <c r="N11" s="4">
        <v>1.2968326205181087</v>
      </c>
      <c r="O11" s="4">
        <v>1.4236814692093329</v>
      </c>
      <c r="P11" s="4">
        <v>1.5703143560531583</v>
      </c>
      <c r="Q11" s="4">
        <v>1.5147973054342987</v>
      </c>
      <c r="R11" s="4">
        <v>2.6334632626145051</v>
      </c>
      <c r="S11" s="4">
        <v>2.3300967409124098</v>
      </c>
      <c r="T11" s="4">
        <v>3.080770710005718</v>
      </c>
      <c r="U11" s="4">
        <v>2.4145705543286216</v>
      </c>
      <c r="V11" s="4">
        <v>2.2713175714676765</v>
      </c>
      <c r="W11" s="4">
        <v>4.3927557966877915</v>
      </c>
      <c r="X11" s="4">
        <v>3.3281791859168322</v>
      </c>
      <c r="Y11" s="4">
        <v>2.7383627117947404</v>
      </c>
      <c r="Z11" s="4">
        <v>3.7826359306282553</v>
      </c>
      <c r="AA11" s="4">
        <v>3.4955229281388966</v>
      </c>
      <c r="AB11" s="4">
        <v>3.5504597927699848</v>
      </c>
      <c r="AC11" s="4">
        <v>4.2862932832455254</v>
      </c>
      <c r="AD11" s="4">
        <v>4.2849995806925962</v>
      </c>
      <c r="AE11" s="4">
        <v>5.417106095528359</v>
      </c>
    </row>
    <row r="13" spans="1:31"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31"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31"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31"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3:29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3:29"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3:29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3:29"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3:29"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3:29"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3:29"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E23"/>
  <sheetViews>
    <sheetView zoomScale="85" zoomScaleNormal="85" workbookViewId="0">
      <pane xSplit="2" ySplit="1" topLeftCell="C2" activePane="bottomRight" state="frozen"/>
      <selection activeCell="T28" sqref="T28"/>
      <selection pane="topRight" activeCell="T28" sqref="T28"/>
      <selection pane="bottomLeft" activeCell="T28" sqref="T28"/>
      <selection pane="bottomRight" activeCell="T28" sqref="T28"/>
    </sheetView>
  </sheetViews>
  <sheetFormatPr baseColWidth="10" defaultColWidth="9.15234375" defaultRowHeight="12.9"/>
  <cols>
    <col min="1" max="1" width="46.4609375" style="1" customWidth="1"/>
    <col min="2" max="2" width="6.84375" style="1" customWidth="1"/>
    <col min="3" max="3" width="9.4609375" style="1" customWidth="1"/>
    <col min="4" max="4" width="10.84375" style="1" customWidth="1"/>
    <col min="5" max="16384" width="9.15234375" style="1"/>
  </cols>
  <sheetData>
    <row r="1" spans="1:31" ht="14.6">
      <c r="A1" s="6" t="s">
        <v>0</v>
      </c>
      <c r="B1" s="6" t="s">
        <v>1</v>
      </c>
      <c r="C1" s="6">
        <v>1990</v>
      </c>
      <c r="D1" s="6">
        <v>1991</v>
      </c>
      <c r="E1" s="6">
        <v>1992</v>
      </c>
      <c r="F1" s="6">
        <v>1993</v>
      </c>
      <c r="G1" s="6">
        <v>1994</v>
      </c>
      <c r="H1" s="6">
        <v>1995</v>
      </c>
      <c r="I1" s="6">
        <v>1996</v>
      </c>
      <c r="J1" s="6">
        <v>1997</v>
      </c>
      <c r="K1" s="6">
        <v>1998</v>
      </c>
      <c r="L1" s="6">
        <v>1999</v>
      </c>
      <c r="M1" s="6">
        <v>2000</v>
      </c>
      <c r="N1" s="6">
        <v>2001</v>
      </c>
      <c r="O1" s="6">
        <v>2002</v>
      </c>
      <c r="P1" s="6">
        <v>2003</v>
      </c>
      <c r="Q1" s="6">
        <v>2004</v>
      </c>
      <c r="R1" s="6">
        <v>2005</v>
      </c>
      <c r="S1" s="6">
        <v>2006</v>
      </c>
      <c r="T1" s="6">
        <v>2007</v>
      </c>
      <c r="U1" s="6">
        <v>2008</v>
      </c>
      <c r="V1" s="6">
        <v>2009</v>
      </c>
      <c r="W1" s="6">
        <v>2010</v>
      </c>
      <c r="X1" s="6">
        <v>2011</v>
      </c>
      <c r="Y1" s="6">
        <v>2012</v>
      </c>
      <c r="Z1" s="6">
        <v>2013</v>
      </c>
      <c r="AA1" s="6">
        <v>2014</v>
      </c>
      <c r="AB1" s="6">
        <v>2015</v>
      </c>
      <c r="AC1" s="6">
        <v>2016</v>
      </c>
      <c r="AD1" s="6">
        <v>2017</v>
      </c>
      <c r="AE1" s="6">
        <v>2018</v>
      </c>
    </row>
    <row r="2" spans="1:31" ht="14.6">
      <c r="A2" s="31" t="s">
        <v>85</v>
      </c>
      <c r="B2" s="6" t="s">
        <v>3</v>
      </c>
      <c r="C2" s="4">
        <v>62.157486143730559</v>
      </c>
      <c r="D2" s="4">
        <v>72.198179877555006</v>
      </c>
      <c r="E2" s="4">
        <v>92.144110822434797</v>
      </c>
      <c r="F2" s="4">
        <v>110.13815413631835</v>
      </c>
      <c r="G2" s="4">
        <v>128.253924327893</v>
      </c>
      <c r="H2" s="4">
        <v>151.00565171559631</v>
      </c>
      <c r="I2" s="4">
        <v>139.43298350490849</v>
      </c>
      <c r="J2" s="4">
        <v>156.95518872888468</v>
      </c>
      <c r="K2" s="4">
        <v>176.56853460324402</v>
      </c>
      <c r="L2" s="4">
        <v>183.72691186865404</v>
      </c>
      <c r="M2" s="4">
        <v>200.59828877035744</v>
      </c>
      <c r="N2" s="4">
        <v>212.1718479586458</v>
      </c>
      <c r="O2" s="4">
        <v>230.22837215731832</v>
      </c>
      <c r="P2" s="4">
        <v>247.08091203157224</v>
      </c>
      <c r="Q2" s="4">
        <v>245.48377909433501</v>
      </c>
      <c r="R2" s="4">
        <v>261.28151954482729</v>
      </c>
      <c r="S2" s="4">
        <v>298.71072156415698</v>
      </c>
      <c r="T2" s="4">
        <v>373.63243820711983</v>
      </c>
      <c r="U2" s="4">
        <v>237.94825021823445</v>
      </c>
      <c r="V2" s="4">
        <v>166.7028330142459</v>
      </c>
      <c r="W2" s="4">
        <v>99.227325946510618</v>
      </c>
      <c r="X2" s="4">
        <v>177.12499670601289</v>
      </c>
      <c r="Y2" s="4">
        <v>221.93129147911313</v>
      </c>
      <c r="Z2" s="4">
        <v>228.72477335479459</v>
      </c>
      <c r="AA2" s="4">
        <v>234.47141181651756</v>
      </c>
      <c r="AB2" s="4">
        <v>237.55038264601541</v>
      </c>
      <c r="AC2" s="4">
        <v>281.90510950803713</v>
      </c>
      <c r="AD2" s="4">
        <v>310.61206061966959</v>
      </c>
      <c r="AE2" s="4">
        <v>325.18274339429036</v>
      </c>
    </row>
    <row r="3" spans="1:31" ht="14.6">
      <c r="A3" s="32" t="s">
        <v>80</v>
      </c>
      <c r="B3" s="6" t="s">
        <v>4</v>
      </c>
      <c r="C3" s="4">
        <v>0.70427594365373769</v>
      </c>
      <c r="D3" s="4">
        <v>0.81797840461307714</v>
      </c>
      <c r="E3" s="4">
        <v>1.0444885145108149</v>
      </c>
      <c r="F3" s="4">
        <v>1.247481993831336</v>
      </c>
      <c r="G3" s="4">
        <v>1.4527295209218853</v>
      </c>
      <c r="H3" s="4">
        <v>1.714312748655541</v>
      </c>
      <c r="I3" s="4">
        <v>1.5755840886060053</v>
      </c>
      <c r="J3" s="4">
        <v>1.7780443978108524</v>
      </c>
      <c r="K3" s="4">
        <v>2.0181059430588855</v>
      </c>
      <c r="L3" s="4">
        <v>2.0470422990334405</v>
      </c>
      <c r="M3" s="4">
        <v>2.2895576149601355</v>
      </c>
      <c r="N3" s="4">
        <v>2.4893437594973071</v>
      </c>
      <c r="O3" s="4">
        <v>2.3657716977489454</v>
      </c>
      <c r="P3" s="4">
        <v>3.0216623861447092</v>
      </c>
      <c r="Q3" s="4">
        <v>3.1129943348715945</v>
      </c>
      <c r="R3" s="4">
        <v>1.5173151834793686</v>
      </c>
      <c r="S3" s="4">
        <v>5.3899348365494557</v>
      </c>
      <c r="T3" s="4">
        <v>5.2260351965546743</v>
      </c>
      <c r="U3" s="4">
        <v>4.1165797796262593</v>
      </c>
      <c r="V3" s="4">
        <v>4.3549334267575421</v>
      </c>
      <c r="W3" s="4">
        <v>3.583314772456363</v>
      </c>
      <c r="X3" s="4">
        <v>36.583559370453557</v>
      </c>
      <c r="Y3" s="4">
        <v>7.104889252323364</v>
      </c>
      <c r="Z3" s="4">
        <v>6.9927709568907801</v>
      </c>
      <c r="AA3" s="4">
        <v>4.0631399604626282</v>
      </c>
      <c r="AB3" s="4">
        <v>2.5865657545173852</v>
      </c>
      <c r="AC3" s="4">
        <v>3.8027733820438185</v>
      </c>
      <c r="AD3" s="4">
        <v>51.768622858256961</v>
      </c>
      <c r="AE3" s="4">
        <v>24.308266283718879</v>
      </c>
    </row>
    <row r="4" spans="1:31" ht="14.6">
      <c r="A4" s="31" t="s">
        <v>81</v>
      </c>
      <c r="B4" s="6" t="s">
        <v>5</v>
      </c>
      <c r="C4" s="4">
        <v>2.7434256121355634E-3</v>
      </c>
      <c r="D4" s="4">
        <v>3.1868099691225501E-3</v>
      </c>
      <c r="E4" s="4">
        <v>4.0712094900228904E-3</v>
      </c>
      <c r="F4" s="4">
        <v>4.8556875988090293E-3</v>
      </c>
      <c r="G4" s="4">
        <v>5.6622765940586876E-3</v>
      </c>
      <c r="H4" s="4">
        <v>6.6915146904468221E-3</v>
      </c>
      <c r="I4" s="4">
        <v>6.1071330280284813E-3</v>
      </c>
      <c r="J4" s="4">
        <v>6.9584639108354234E-3</v>
      </c>
      <c r="K4" s="4">
        <v>7.9111914197481075E-3</v>
      </c>
      <c r="L4" s="4">
        <v>7.7643379169879791E-3</v>
      </c>
      <c r="M4" s="4">
        <v>9.21485493367309E-3</v>
      </c>
      <c r="N4" s="4">
        <v>9.8064287718801942E-3</v>
      </c>
      <c r="O4" s="4">
        <v>7.9728380282487604E-3</v>
      </c>
      <c r="P4" s="4">
        <v>1.4075186150506271E-2</v>
      </c>
      <c r="Q4" s="4">
        <v>1.1554506787989857E-2</v>
      </c>
      <c r="R4" s="4">
        <v>0</v>
      </c>
      <c r="S4" s="4">
        <v>3.7064479403102084E-2</v>
      </c>
      <c r="T4" s="4">
        <v>6.3951610174966447E-3</v>
      </c>
      <c r="U4" s="4">
        <v>4.1869733800664602E-3</v>
      </c>
      <c r="V4" s="4">
        <v>0.13371159479403877</v>
      </c>
      <c r="W4" s="4">
        <v>9.5688777013079707E-2</v>
      </c>
      <c r="X4" s="4">
        <v>7.0959840421339973E-3</v>
      </c>
      <c r="Y4" s="4">
        <v>0</v>
      </c>
      <c r="Z4" s="4">
        <v>0</v>
      </c>
      <c r="AA4" s="4">
        <v>1.1079777856796261E-2</v>
      </c>
      <c r="AB4" s="4">
        <v>1.1591936104062946E-2</v>
      </c>
      <c r="AC4" s="4">
        <v>0</v>
      </c>
      <c r="AD4" s="4">
        <v>1.8838258207957025E-3</v>
      </c>
      <c r="AE4" s="4">
        <v>3.650024016540048E-3</v>
      </c>
    </row>
    <row r="5" spans="1:31" ht="14.6">
      <c r="A5" s="33" t="s">
        <v>78</v>
      </c>
      <c r="B5" s="6" t="s">
        <v>6</v>
      </c>
      <c r="C5" s="4">
        <v>5.1899229483216009</v>
      </c>
      <c r="D5" s="4">
        <v>6.0284407307944452</v>
      </c>
      <c r="E5" s="4">
        <v>7.6947346639709844</v>
      </c>
      <c r="F5" s="4">
        <v>9.1946537165741251</v>
      </c>
      <c r="G5" s="4">
        <v>10.709846376562568</v>
      </c>
      <c r="H5" s="4">
        <v>12.614243015273926</v>
      </c>
      <c r="I5" s="4">
        <v>11.62993909974821</v>
      </c>
      <c r="J5" s="4">
        <v>13.11695615776663</v>
      </c>
      <c r="K5" s="4">
        <v>14.765467812266703</v>
      </c>
      <c r="L5" s="4">
        <v>15.254946796735696</v>
      </c>
      <c r="M5" s="4">
        <v>16.862098413977865</v>
      </c>
      <c r="N5" s="4">
        <v>17.776656354374275</v>
      </c>
      <c r="O5" s="4">
        <v>18.705866187205313</v>
      </c>
      <c r="P5" s="4">
        <v>21.532470261090573</v>
      </c>
      <c r="Q5" s="4">
        <v>20.365451335457998</v>
      </c>
      <c r="R5" s="4">
        <v>19.244484276034303</v>
      </c>
      <c r="S5" s="4">
        <v>31.343995408383655</v>
      </c>
      <c r="T5" s="4">
        <v>26.331330676220652</v>
      </c>
      <c r="U5" s="4">
        <v>11.213334588813161</v>
      </c>
      <c r="V5" s="4">
        <v>13.800165505254464</v>
      </c>
      <c r="W5" s="4">
        <v>6.8060947380910548</v>
      </c>
      <c r="X5" s="4">
        <v>7.7824534601840423</v>
      </c>
      <c r="Y5" s="4">
        <v>27.487438345684776</v>
      </c>
      <c r="Z5" s="4">
        <v>11.871616926926652</v>
      </c>
      <c r="AA5" s="4">
        <v>11.145248080714989</v>
      </c>
      <c r="AB5" s="4">
        <v>16.675024366572757</v>
      </c>
      <c r="AC5" s="4">
        <v>14.807642006385796</v>
      </c>
      <c r="AD5" s="4">
        <v>11.569820401821136</v>
      </c>
      <c r="AE5" s="4">
        <v>59.253068196259065</v>
      </c>
    </row>
    <row r="6" spans="1:31" ht="14.6">
      <c r="A6" s="31" t="s">
        <v>24</v>
      </c>
      <c r="B6" s="6" t="s">
        <v>7</v>
      </c>
      <c r="C6" s="4">
        <v>0.71439660458445142</v>
      </c>
      <c r="D6" s="4">
        <v>0.82950700664666666</v>
      </c>
      <c r="E6" s="4">
        <v>1.0588524370851982</v>
      </c>
      <c r="F6" s="4">
        <v>1.2665252525203532</v>
      </c>
      <c r="G6" s="4">
        <v>1.4719998073097109</v>
      </c>
      <c r="H6" s="4">
        <v>1.7361334822864207</v>
      </c>
      <c r="I6" s="4">
        <v>1.6068115063823249</v>
      </c>
      <c r="J6" s="4">
        <v>1.790960311122894</v>
      </c>
      <c r="K6" s="4">
        <v>2.0405782449638998</v>
      </c>
      <c r="L6" s="4">
        <v>2.1320035485417934</v>
      </c>
      <c r="M6" s="4">
        <v>2.2208007501990186</v>
      </c>
      <c r="N6" s="4">
        <v>2.544989609427307</v>
      </c>
      <c r="O6" s="4">
        <v>2.7043915853527212</v>
      </c>
      <c r="P6" s="4">
        <v>2.3405341480113573</v>
      </c>
      <c r="Q6" s="4">
        <v>3.621558310456122</v>
      </c>
      <c r="R6" s="4">
        <v>2.8717440259947211</v>
      </c>
      <c r="S6" s="4">
        <v>0.81609327590930614</v>
      </c>
      <c r="T6" s="4">
        <v>11.328786507045161</v>
      </c>
      <c r="U6" s="4">
        <v>1.5067885510743216E-3</v>
      </c>
      <c r="V6" s="4">
        <v>4.5754055020365024E-2</v>
      </c>
      <c r="W6" s="4">
        <v>0.50238875810853245</v>
      </c>
      <c r="X6" s="4">
        <v>1.0758114730563944E-2</v>
      </c>
      <c r="Y6" s="4">
        <v>0.24563214701469036</v>
      </c>
      <c r="Z6" s="4">
        <v>8.2146934899975432E-2</v>
      </c>
      <c r="AA6" s="4">
        <v>1.7938328306268979E-2</v>
      </c>
      <c r="AB6" s="4">
        <v>6.1767436675235681</v>
      </c>
      <c r="AC6" s="4">
        <v>2.5573886987269421</v>
      </c>
      <c r="AD6" s="4">
        <v>9.584417901075816E-3</v>
      </c>
      <c r="AE6" s="4">
        <v>0.58213653550443678</v>
      </c>
    </row>
    <row r="7" spans="1:31" ht="14.6">
      <c r="A7" s="34" t="s">
        <v>25</v>
      </c>
      <c r="B7" s="6" t="s">
        <v>8</v>
      </c>
      <c r="C7" s="4">
        <v>1.7121160814520997</v>
      </c>
      <c r="D7" s="4">
        <v>1.9887413658368061</v>
      </c>
      <c r="E7" s="4">
        <v>2.5384105996379858</v>
      </c>
      <c r="F7" s="4">
        <v>3.0332676370855092</v>
      </c>
      <c r="G7" s="4">
        <v>3.5331298487591623</v>
      </c>
      <c r="H7" s="4">
        <v>4.1611575325230987</v>
      </c>
      <c r="I7" s="4">
        <v>3.8368444577386134</v>
      </c>
      <c r="J7" s="4">
        <v>4.3272543662317844</v>
      </c>
      <c r="K7" s="4">
        <v>4.8700122957205316</v>
      </c>
      <c r="L7" s="4">
        <v>5.0343009533030827</v>
      </c>
      <c r="M7" s="4">
        <v>5.5620983436360705</v>
      </c>
      <c r="N7" s="4">
        <v>5.8592751115943056</v>
      </c>
      <c r="O7" s="4">
        <v>6.1837791258604557</v>
      </c>
      <c r="P7" s="4">
        <v>7.0928685979549453</v>
      </c>
      <c r="Q7" s="4">
        <v>6.6969295110444103</v>
      </c>
      <c r="R7" s="4">
        <v>6.4227374676640725</v>
      </c>
      <c r="S7" s="4">
        <v>10.223385675024028</v>
      </c>
      <c r="T7" s="4">
        <v>8.5985964954736041</v>
      </c>
      <c r="U7" s="4">
        <v>4.0074518097674323</v>
      </c>
      <c r="V7" s="4">
        <v>6.2415302084185287</v>
      </c>
      <c r="W7" s="4">
        <v>3.6360428067480846</v>
      </c>
      <c r="X7" s="4">
        <v>3.7055726441066743</v>
      </c>
      <c r="Y7" s="4">
        <v>4.6578263848077421</v>
      </c>
      <c r="Z7" s="4">
        <v>3.2060811820032047</v>
      </c>
      <c r="AA7" s="4">
        <v>1.1364263624166182</v>
      </c>
      <c r="AB7" s="4">
        <v>5.3902106816234765</v>
      </c>
      <c r="AC7" s="4">
        <v>2.2914781739080294</v>
      </c>
      <c r="AD7" s="4">
        <v>3.2423512714923337</v>
      </c>
      <c r="AE7" s="4">
        <v>7.0979795417481144</v>
      </c>
    </row>
    <row r="8" spans="1:31" ht="14.6">
      <c r="A8" s="32" t="s">
        <v>82</v>
      </c>
      <c r="B8" s="6" t="s">
        <v>30</v>
      </c>
      <c r="C8" s="4">
        <v>18.717220958254376</v>
      </c>
      <c r="D8" s="4">
        <v>21.742661566259866</v>
      </c>
      <c r="E8" s="4">
        <v>27.739460180701652</v>
      </c>
      <c r="F8" s="4">
        <v>33.171466111187947</v>
      </c>
      <c r="G8" s="4">
        <v>38.634268366193787</v>
      </c>
      <c r="H8" s="4">
        <v>45.410384702979179</v>
      </c>
      <c r="I8" s="4">
        <v>42.051474236450488</v>
      </c>
      <c r="J8" s="4">
        <v>47.304568893859589</v>
      </c>
      <c r="K8" s="4">
        <v>52.825969621707486</v>
      </c>
      <c r="L8" s="4">
        <v>55.889257185503233</v>
      </c>
      <c r="M8" s="4">
        <v>60.337706093030782</v>
      </c>
      <c r="N8" s="4">
        <v>62.072100261089986</v>
      </c>
      <c r="O8" s="4">
        <v>73.500205735737239</v>
      </c>
      <c r="P8" s="4">
        <v>71.795220188614238</v>
      </c>
      <c r="Q8" s="4">
        <v>65.744545049258505</v>
      </c>
      <c r="R8" s="4">
        <v>104.33678798592925</v>
      </c>
      <c r="S8" s="4">
        <v>61.225332404641321</v>
      </c>
      <c r="T8" s="4">
        <v>74.302921986488784</v>
      </c>
      <c r="U8" s="4">
        <v>123.54087404121289</v>
      </c>
      <c r="V8" s="4">
        <v>59.625428204871724</v>
      </c>
      <c r="W8" s="4">
        <v>20.914786010588376</v>
      </c>
      <c r="X8" s="4">
        <v>39.481854501733736</v>
      </c>
      <c r="Y8" s="4">
        <v>30.833645585683254</v>
      </c>
      <c r="Z8" s="4">
        <v>22.596837810542691</v>
      </c>
      <c r="AA8" s="4">
        <v>27.675430972284463</v>
      </c>
      <c r="AB8" s="4">
        <v>31.755535977733999</v>
      </c>
      <c r="AC8" s="4">
        <v>32.968153350268246</v>
      </c>
      <c r="AD8" s="4">
        <v>59.362430818897764</v>
      </c>
      <c r="AE8" s="4">
        <v>73.941819146986404</v>
      </c>
    </row>
    <row r="9" spans="1:31" ht="14.6">
      <c r="A9" s="35" t="s">
        <v>79</v>
      </c>
      <c r="B9" s="6" t="s">
        <v>9</v>
      </c>
      <c r="C9" s="4">
        <v>29.630705235914384</v>
      </c>
      <c r="D9" s="4">
        <v>34.414794367868936</v>
      </c>
      <c r="E9" s="4">
        <v>43.929787348457445</v>
      </c>
      <c r="F9" s="4">
        <v>52.501653689101772</v>
      </c>
      <c r="G9" s="4">
        <v>61.12244717717266</v>
      </c>
      <c r="H9" s="4">
        <v>72.028177998420446</v>
      </c>
      <c r="I9" s="4">
        <v>66.440316676299702</v>
      </c>
      <c r="J9" s="4">
        <v>74.746399995643841</v>
      </c>
      <c r="K9" s="4">
        <v>84.442008251624245</v>
      </c>
      <c r="L9" s="4">
        <v>87.278610126539206</v>
      </c>
      <c r="M9" s="4">
        <v>95.364435757977034</v>
      </c>
      <c r="N9" s="4">
        <v>102.75220631495156</v>
      </c>
      <c r="O9" s="4">
        <v>107.17092742458829</v>
      </c>
      <c r="P9" s="4">
        <v>117.7253755621424</v>
      </c>
      <c r="Q9" s="4">
        <v>125.49430803321687</v>
      </c>
      <c r="R9" s="4">
        <v>107.20602594342498</v>
      </c>
      <c r="S9" s="4">
        <v>152.28593333961336</v>
      </c>
      <c r="T9" s="4">
        <v>231.45234320150286</v>
      </c>
      <c r="U9" s="4">
        <v>83.151390863840334</v>
      </c>
      <c r="V9" s="4">
        <v>62.852352139754821</v>
      </c>
      <c r="W9" s="4">
        <v>43.409091162304172</v>
      </c>
      <c r="X9" s="4">
        <v>52.528326587389671</v>
      </c>
      <c r="Y9" s="4">
        <v>119.95484677357013</v>
      </c>
      <c r="Z9" s="4">
        <v>170.66184951681026</v>
      </c>
      <c r="AA9" s="4">
        <v>155.20144384569116</v>
      </c>
      <c r="AB9" s="4">
        <v>148.01268997156993</v>
      </c>
      <c r="AC9" s="4">
        <v>194.6771083869331</v>
      </c>
      <c r="AD9" s="4">
        <v>155.55905267780048</v>
      </c>
      <c r="AE9" s="4">
        <v>143.0275867846737</v>
      </c>
    </row>
    <row r="10" spans="1:31" ht="14.6">
      <c r="A10" s="32" t="s">
        <v>83</v>
      </c>
      <c r="B10" s="6" t="s">
        <v>10</v>
      </c>
      <c r="C10" s="4">
        <v>1.2607283060397767</v>
      </c>
      <c r="D10" s="4">
        <v>1.4644546096514581</v>
      </c>
      <c r="E10" s="4">
        <v>1.8695645009713904</v>
      </c>
      <c r="F10" s="4">
        <v>2.2330548241896917</v>
      </c>
      <c r="G10" s="4">
        <v>2.6018672501862783</v>
      </c>
      <c r="H10" s="4">
        <v>3.0664470701284245</v>
      </c>
      <c r="I10" s="4">
        <v>2.8209273965395512</v>
      </c>
      <c r="J10" s="4">
        <v>3.1896854330162596</v>
      </c>
      <c r="K10" s="4">
        <v>3.5961393425957788</v>
      </c>
      <c r="L10" s="4">
        <v>3.6754839111184756</v>
      </c>
      <c r="M10" s="4">
        <v>4.1312631579544234</v>
      </c>
      <c r="N10" s="4">
        <v>4.3496334664152245</v>
      </c>
      <c r="O10" s="4">
        <v>4.3558609475887664</v>
      </c>
      <c r="P10" s="4">
        <v>5.5247558840248976</v>
      </c>
      <c r="Q10" s="4">
        <v>4.962998443966959</v>
      </c>
      <c r="R10" s="4">
        <v>3.7039071540802642</v>
      </c>
      <c r="S10" s="4">
        <v>9.7361734242638676</v>
      </c>
      <c r="T10" s="4">
        <v>5.1125871723466085</v>
      </c>
      <c r="U10" s="4">
        <v>1.1721792918665919</v>
      </c>
      <c r="V10" s="4">
        <v>1.5976292477844369</v>
      </c>
      <c r="W10" s="4">
        <v>3.9622629786143908</v>
      </c>
      <c r="X10" s="4">
        <v>1.4292741830451614</v>
      </c>
      <c r="Y10" s="4">
        <v>3.3980114727263095</v>
      </c>
      <c r="Z10" s="4">
        <v>3.285652429410967</v>
      </c>
      <c r="AA10" s="4">
        <v>5.0375102455634968</v>
      </c>
      <c r="AB10" s="4">
        <v>2.6745741771172744</v>
      </c>
      <c r="AC10" s="4">
        <v>2.0383176602292492</v>
      </c>
      <c r="AD10" s="4">
        <v>0.76801887961378068</v>
      </c>
      <c r="AE10" s="4">
        <v>1.9503931673805583</v>
      </c>
    </row>
    <row r="11" spans="1:31" ht="14.6">
      <c r="A11" s="32" t="s">
        <v>84</v>
      </c>
      <c r="B11" s="32" t="s">
        <v>11</v>
      </c>
      <c r="C11" s="4">
        <v>4.4339446263831972</v>
      </c>
      <c r="D11" s="4">
        <v>5.150381821715226</v>
      </c>
      <c r="E11" s="4">
        <v>6.5744816924837721</v>
      </c>
      <c r="F11" s="4">
        <v>7.854546679711139</v>
      </c>
      <c r="G11" s="4">
        <v>9.150248713467839</v>
      </c>
      <c r="H11" s="4">
        <v>10.780262461204895</v>
      </c>
      <c r="I11" s="4">
        <v>9.9292504726966548</v>
      </c>
      <c r="J11" s="4">
        <v>11.211770837593964</v>
      </c>
      <c r="K11" s="4">
        <v>12.629035713876883</v>
      </c>
      <c r="L11" s="4">
        <v>12.985330736616898</v>
      </c>
      <c r="M11" s="4">
        <v>14.462562073772839</v>
      </c>
      <c r="N11" s="4">
        <v>15.234067747323174</v>
      </c>
      <c r="O11" s="4">
        <v>15.687646879228168</v>
      </c>
      <c r="P11" s="4">
        <v>18.869116481952556</v>
      </c>
      <c r="Q11" s="4">
        <v>17.407505774161304</v>
      </c>
      <c r="R11" s="4">
        <v>14.957215567596078</v>
      </c>
      <c r="S11" s="4">
        <v>30.308677659490719</v>
      </c>
      <c r="T11" s="4">
        <v>20.427521584219591</v>
      </c>
      <c r="U11" s="4">
        <v>14.154601319491011</v>
      </c>
      <c r="V11" s="4">
        <v>20.399604324691985</v>
      </c>
      <c r="W11" s="4">
        <v>20.104267667545791</v>
      </c>
      <c r="X11" s="4">
        <v>35.488990974753854</v>
      </c>
      <c r="Y11" s="4">
        <v>28.679741908857249</v>
      </c>
      <c r="Z11" s="4">
        <v>8.586985235948422</v>
      </c>
      <c r="AA11" s="4">
        <v>30.183194243221102</v>
      </c>
      <c r="AB11" s="4">
        <v>26.037082799956199</v>
      </c>
      <c r="AC11" s="4">
        <v>31.754398498878306</v>
      </c>
      <c r="AD11" s="4">
        <v>30.854314887790622</v>
      </c>
      <c r="AE11" s="4">
        <v>17.987808886312244</v>
      </c>
    </row>
    <row r="13" spans="1:31"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31"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31"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31"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3:29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3:29"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3:29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3:29"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3:29"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3:29"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3:29"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E23"/>
  <sheetViews>
    <sheetView zoomScale="85" zoomScaleNormal="85" workbookViewId="0">
      <pane xSplit="2" ySplit="1" topLeftCell="C2" activePane="bottomRight" state="frozen"/>
      <selection activeCell="T28" sqref="T28"/>
      <selection pane="topRight" activeCell="T28" sqref="T28"/>
      <selection pane="bottomLeft" activeCell="T28" sqref="T28"/>
      <selection pane="bottomRight" activeCell="T28" sqref="T28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</cols>
  <sheetData>
    <row r="1" spans="1:31" ht="14.6">
      <c r="A1" s="6" t="s">
        <v>0</v>
      </c>
      <c r="B1" s="6" t="s">
        <v>1</v>
      </c>
      <c r="C1" s="6">
        <v>1990</v>
      </c>
      <c r="D1" s="6">
        <v>1991</v>
      </c>
      <c r="E1" s="6">
        <v>1992</v>
      </c>
      <c r="F1" s="6">
        <v>1993</v>
      </c>
      <c r="G1" s="6">
        <v>1994</v>
      </c>
      <c r="H1" s="6">
        <v>1995</v>
      </c>
      <c r="I1" s="6">
        <v>1996</v>
      </c>
      <c r="J1" s="6">
        <v>1997</v>
      </c>
      <c r="K1" s="6">
        <v>1998</v>
      </c>
      <c r="L1" s="6">
        <v>1999</v>
      </c>
      <c r="M1" s="6">
        <v>2000</v>
      </c>
      <c r="N1" s="6">
        <v>2001</v>
      </c>
      <c r="O1" s="6">
        <v>2002</v>
      </c>
      <c r="P1" s="6">
        <v>2003</v>
      </c>
      <c r="Q1" s="6">
        <v>2004</v>
      </c>
      <c r="R1" s="6">
        <v>2005</v>
      </c>
      <c r="S1" s="6">
        <v>2006</v>
      </c>
      <c r="T1" s="6">
        <v>2007</v>
      </c>
      <c r="U1" s="6">
        <v>2008</v>
      </c>
      <c r="V1" s="6">
        <v>2009</v>
      </c>
      <c r="W1" s="6">
        <v>2010</v>
      </c>
      <c r="X1" s="6">
        <v>2011</v>
      </c>
      <c r="Y1" s="6">
        <v>2012</v>
      </c>
      <c r="Z1" s="6">
        <v>2013</v>
      </c>
      <c r="AA1" s="6">
        <v>2014</v>
      </c>
      <c r="AB1" s="6">
        <v>2015</v>
      </c>
      <c r="AC1" s="6">
        <v>2016</v>
      </c>
      <c r="AD1" s="6">
        <v>2017</v>
      </c>
      <c r="AE1" s="6">
        <v>2018</v>
      </c>
    </row>
    <row r="2" spans="1:31" ht="14.6">
      <c r="A2" s="31" t="s">
        <v>85</v>
      </c>
      <c r="B2" s="6" t="s">
        <v>3</v>
      </c>
      <c r="C2" s="4">
        <v>754.96794306703669</v>
      </c>
      <c r="D2" s="4">
        <v>926.56086536406553</v>
      </c>
      <c r="E2" s="4">
        <v>1074.7984901150164</v>
      </c>
      <c r="F2" s="4">
        <v>1227.3622927581955</v>
      </c>
      <c r="G2" s="4">
        <v>1325.7764040898912</v>
      </c>
      <c r="H2" s="4">
        <v>1574.7908114475015</v>
      </c>
      <c r="I2" s="4">
        <v>1159.7844593195312</v>
      </c>
      <c r="J2" s="4">
        <v>1246.8368018688636</v>
      </c>
      <c r="K2" s="4">
        <v>1359.6995074927711</v>
      </c>
      <c r="L2" s="4">
        <v>1263.9880240614227</v>
      </c>
      <c r="M2" s="4">
        <v>1437.7032376407633</v>
      </c>
      <c r="N2" s="4">
        <v>1280.4251588954305</v>
      </c>
      <c r="O2" s="4">
        <v>1196.4661708288709</v>
      </c>
      <c r="P2" s="4">
        <v>1223.7857525653405</v>
      </c>
      <c r="Q2" s="4">
        <v>1284.3082538617086</v>
      </c>
      <c r="R2" s="4">
        <v>1200.8799969460947</v>
      </c>
      <c r="S2" s="4">
        <v>1399.1522991483041</v>
      </c>
      <c r="T2" s="4">
        <v>1439.4035633584567</v>
      </c>
      <c r="U2" s="4">
        <v>1410.5480170382957</v>
      </c>
      <c r="V2" s="4">
        <v>1149.6406554068508</v>
      </c>
      <c r="W2" s="4">
        <v>966.71316751053462</v>
      </c>
      <c r="X2" s="4">
        <v>1112.3602072716237</v>
      </c>
      <c r="Y2" s="4">
        <v>1144.3361858917137</v>
      </c>
      <c r="Z2" s="4">
        <v>1373.1699122640789</v>
      </c>
      <c r="AA2" s="4">
        <v>1108.8649198599819</v>
      </c>
      <c r="AB2" s="4">
        <v>1368.3948161777682</v>
      </c>
      <c r="AC2" s="4">
        <v>1322.6342204895311</v>
      </c>
      <c r="AD2" s="4">
        <v>1288.1820520003266</v>
      </c>
      <c r="AE2" s="4">
        <v>1384.6179339540531</v>
      </c>
    </row>
    <row r="3" spans="1:31" ht="14.6">
      <c r="A3" s="32" t="s">
        <v>80</v>
      </c>
      <c r="B3" s="6" t="s">
        <v>4</v>
      </c>
      <c r="C3" s="4">
        <v>14.297326916754498</v>
      </c>
      <c r="D3" s="4">
        <v>17.546774493457697</v>
      </c>
      <c r="E3" s="4">
        <v>20.354452549164719</v>
      </c>
      <c r="F3" s="4">
        <v>23.243207844902123</v>
      </c>
      <c r="G3" s="4">
        <v>25.106411438747006</v>
      </c>
      <c r="H3" s="4">
        <v>29.825130960237423</v>
      </c>
      <c r="I3" s="4">
        <v>21.962071678057033</v>
      </c>
      <c r="J3" s="4">
        <v>23.610064132155347</v>
      </c>
      <c r="K3" s="4">
        <v>25.759519504836614</v>
      </c>
      <c r="L3" s="4">
        <v>23.924809590534505</v>
      </c>
      <c r="M3" s="4">
        <v>27.222712528469742</v>
      </c>
      <c r="N3" s="4">
        <v>24.292341744053914</v>
      </c>
      <c r="O3" s="4">
        <v>22.585742723990535</v>
      </c>
      <c r="P3" s="4">
        <v>23.197310702553235</v>
      </c>
      <c r="Q3" s="4">
        <v>24.508499396961589</v>
      </c>
      <c r="R3" s="4">
        <v>22.589970076184965</v>
      </c>
      <c r="S3" s="4">
        <v>26.850518641220191</v>
      </c>
      <c r="T3" s="4">
        <v>28.003164023635382</v>
      </c>
      <c r="U3" s="4">
        <v>23.320091130312672</v>
      </c>
      <c r="V3" s="4">
        <v>17.354528804944167</v>
      </c>
      <c r="W3" s="4">
        <v>18.174454399814739</v>
      </c>
      <c r="X3" s="4">
        <v>20.247196469659716</v>
      </c>
      <c r="Y3" s="4">
        <v>30.523232889701625</v>
      </c>
      <c r="Z3" s="4">
        <v>46.71359291823287</v>
      </c>
      <c r="AA3" s="4">
        <v>33.293017944850511</v>
      </c>
      <c r="AB3" s="4">
        <v>17.644043561812936</v>
      </c>
      <c r="AC3" s="4">
        <v>20.65887082145715</v>
      </c>
      <c r="AD3" s="4">
        <v>28.583767444239633</v>
      </c>
      <c r="AE3" s="4">
        <v>22.090085995124713</v>
      </c>
    </row>
    <row r="4" spans="1:31" ht="14.6">
      <c r="A4" s="31" t="s">
        <v>81</v>
      </c>
      <c r="B4" s="6" t="s">
        <v>5</v>
      </c>
      <c r="C4" s="4">
        <v>0.72715839968744489</v>
      </c>
      <c r="D4" s="4">
        <v>0.89257272731983595</v>
      </c>
      <c r="E4" s="4">
        <v>1.0346567392685464</v>
      </c>
      <c r="F4" s="4">
        <v>1.1825930367855775</v>
      </c>
      <c r="G4" s="4">
        <v>1.2777541914901207</v>
      </c>
      <c r="H4" s="4">
        <v>1.5128281672170651</v>
      </c>
      <c r="I4" s="4">
        <v>1.1205147400189372</v>
      </c>
      <c r="J4" s="4">
        <v>1.2026241333628738</v>
      </c>
      <c r="K4" s="4">
        <v>1.2934531155612412</v>
      </c>
      <c r="L4" s="4">
        <v>1.2419949397537515</v>
      </c>
      <c r="M4" s="4">
        <v>1.3798205189751853</v>
      </c>
      <c r="N4" s="4">
        <v>1.1670767589416557</v>
      </c>
      <c r="O4" s="4">
        <v>1.2880009262439993</v>
      </c>
      <c r="P4" s="4">
        <v>1.0905921855282799</v>
      </c>
      <c r="Q4" s="4">
        <v>0.98426848565605773</v>
      </c>
      <c r="R4" s="4">
        <v>1.884941901235397</v>
      </c>
      <c r="S4" s="4">
        <v>0.46765154605871961</v>
      </c>
      <c r="T4" s="4">
        <v>0.55958696798288221</v>
      </c>
      <c r="U4" s="4">
        <v>0.88858934751698204</v>
      </c>
      <c r="V4" s="4">
        <v>1.0824097017647771</v>
      </c>
      <c r="W4" s="4">
        <v>1.4117125193081861</v>
      </c>
      <c r="X4" s="4">
        <v>1.2421441865275864</v>
      </c>
      <c r="Y4" s="4">
        <v>1.8425507060944923</v>
      </c>
      <c r="Z4" s="4">
        <v>3.5328673591723057</v>
      </c>
      <c r="AA4" s="4">
        <v>4.4110689862856818</v>
      </c>
      <c r="AB4" s="4">
        <v>1.1246720930000185</v>
      </c>
      <c r="AC4" s="4">
        <v>0.75244994880421145</v>
      </c>
      <c r="AD4" s="4">
        <v>0.63806282723747998</v>
      </c>
      <c r="AE4" s="4">
        <v>4.0098421685198797</v>
      </c>
    </row>
    <row r="5" spans="1:31" ht="14.6">
      <c r="A5" s="33" t="s">
        <v>78</v>
      </c>
      <c r="B5" s="6" t="s">
        <v>6</v>
      </c>
      <c r="C5" s="4">
        <v>326.21151013254013</v>
      </c>
      <c r="D5" s="4">
        <v>400.3399589648605</v>
      </c>
      <c r="E5" s="4">
        <v>464.41310422127191</v>
      </c>
      <c r="F5" s="4">
        <v>530.33791812484571</v>
      </c>
      <c r="G5" s="4">
        <v>572.76691257536334</v>
      </c>
      <c r="H5" s="4">
        <v>680.56181163318308</v>
      </c>
      <c r="I5" s="4">
        <v>501.14643122850163</v>
      </c>
      <c r="J5" s="4">
        <v>538.39419959869633</v>
      </c>
      <c r="K5" s="4">
        <v>588.16420208683473</v>
      </c>
      <c r="L5" s="4">
        <v>545.95675784369371</v>
      </c>
      <c r="M5" s="4">
        <v>619.53928459522774</v>
      </c>
      <c r="N5" s="4">
        <v>556.79626795809952</v>
      </c>
      <c r="O5" s="4">
        <v>514.50509978945036</v>
      </c>
      <c r="P5" s="4">
        <v>523.64944570835667</v>
      </c>
      <c r="Q5" s="4">
        <v>573.61415217084675</v>
      </c>
      <c r="R5" s="4">
        <v>499.01837459345745</v>
      </c>
      <c r="S5" s="4">
        <v>589.71261365683893</v>
      </c>
      <c r="T5" s="4">
        <v>723.32798042667525</v>
      </c>
      <c r="U5" s="4">
        <v>642.59523598538624</v>
      </c>
      <c r="V5" s="4">
        <v>569.18998415268675</v>
      </c>
      <c r="W5" s="4">
        <v>525.26789234385467</v>
      </c>
      <c r="X5" s="4">
        <v>485.85096501132011</v>
      </c>
      <c r="Y5" s="4">
        <v>596.63958698708427</v>
      </c>
      <c r="Z5" s="4">
        <v>752.77141854204592</v>
      </c>
      <c r="AA5" s="4">
        <v>511.70689921035012</v>
      </c>
      <c r="AB5" s="4">
        <v>754.26670218228412</v>
      </c>
      <c r="AC5" s="4">
        <v>708.03959461477598</v>
      </c>
      <c r="AD5" s="4">
        <v>775.77034564237226</v>
      </c>
      <c r="AE5" s="4">
        <v>593.52737841955889</v>
      </c>
    </row>
    <row r="6" spans="1:31" ht="14.6">
      <c r="A6" s="31" t="s">
        <v>24</v>
      </c>
      <c r="B6" s="6" t="s">
        <v>7</v>
      </c>
      <c r="C6" s="4">
        <v>96.390640763217235</v>
      </c>
      <c r="D6" s="4">
        <v>118.30606383766644</v>
      </c>
      <c r="E6" s="4">
        <v>137.26019325705212</v>
      </c>
      <c r="F6" s="4">
        <v>156.65389431159531</v>
      </c>
      <c r="G6" s="4">
        <v>169.31031467035828</v>
      </c>
      <c r="H6" s="4">
        <v>201.23051402371954</v>
      </c>
      <c r="I6" s="4">
        <v>147.7737799134425</v>
      </c>
      <c r="J6" s="4">
        <v>159.49831288150034</v>
      </c>
      <c r="K6" s="4">
        <v>174.05490566966978</v>
      </c>
      <c r="L6" s="4">
        <v>159.65669567540397</v>
      </c>
      <c r="M6" s="4">
        <v>186.10336341918747</v>
      </c>
      <c r="N6" s="4">
        <v>164.24256283314344</v>
      </c>
      <c r="O6" s="4">
        <v>145.01804294810384</v>
      </c>
      <c r="P6" s="4">
        <v>169.90241199306601</v>
      </c>
      <c r="Q6" s="4">
        <v>160.24457494583075</v>
      </c>
      <c r="R6" s="4">
        <v>119.73884853649105</v>
      </c>
      <c r="S6" s="4">
        <v>267.36658017424548</v>
      </c>
      <c r="T6" s="4">
        <v>119.91477744145077</v>
      </c>
      <c r="U6" s="4">
        <v>134.78175448848597</v>
      </c>
      <c r="V6" s="4">
        <v>133.03047340590376</v>
      </c>
      <c r="W6" s="4">
        <v>55.079121297066536</v>
      </c>
      <c r="X6" s="4">
        <v>107.38200427114499</v>
      </c>
      <c r="Y6" s="4">
        <v>64.804758790007398</v>
      </c>
      <c r="Z6" s="4">
        <v>85.283395205633767</v>
      </c>
      <c r="AA6" s="4">
        <v>118.32851774100796</v>
      </c>
      <c r="AB6" s="4">
        <v>98.381407569721716</v>
      </c>
      <c r="AC6" s="4">
        <v>51.740388006046615</v>
      </c>
      <c r="AD6" s="4">
        <v>72.11111823193815</v>
      </c>
      <c r="AE6" s="4">
        <v>263.33360416125413</v>
      </c>
    </row>
    <row r="7" spans="1:31" ht="14.6">
      <c r="A7" s="34" t="s">
        <v>25</v>
      </c>
      <c r="B7" s="6" t="s">
        <v>8</v>
      </c>
      <c r="C7" s="4">
        <v>55.852023208599235</v>
      </c>
      <c r="D7" s="4">
        <v>68.545528840034038</v>
      </c>
      <c r="E7" s="4">
        <v>79.514898315777458</v>
      </c>
      <c r="F7" s="4">
        <v>90.798219735929337</v>
      </c>
      <c r="G7" s="4">
        <v>98.075335449639724</v>
      </c>
      <c r="H7" s="4">
        <v>116.51804091957516</v>
      </c>
      <c r="I7" s="4">
        <v>85.788905388162632</v>
      </c>
      <c r="J7" s="4">
        <v>92.226134575403151</v>
      </c>
      <c r="K7" s="4">
        <v>100.65966707645018</v>
      </c>
      <c r="L7" s="4">
        <v>93.421575696054006</v>
      </c>
      <c r="M7" s="4">
        <v>106.33722014400635</v>
      </c>
      <c r="N7" s="4">
        <v>95.031813881919746</v>
      </c>
      <c r="O7" s="4">
        <v>87.997677249571211</v>
      </c>
      <c r="P7" s="4">
        <v>90.709980568089634</v>
      </c>
      <c r="Q7" s="4">
        <v>96.304121544221118</v>
      </c>
      <c r="R7" s="4">
        <v>85.895980831706169</v>
      </c>
      <c r="S7" s="4">
        <v>106.10951972655991</v>
      </c>
      <c r="T7" s="4">
        <v>111.64971955650032</v>
      </c>
      <c r="U7" s="4">
        <v>143.53998916282316</v>
      </c>
      <c r="V7" s="4">
        <v>127.41841767103864</v>
      </c>
      <c r="W7" s="4">
        <v>71.615876016659058</v>
      </c>
      <c r="X7" s="4">
        <v>86.632714944454861</v>
      </c>
      <c r="Y7" s="4">
        <v>79.52593786271693</v>
      </c>
      <c r="Z7" s="4">
        <v>100.22971647644314</v>
      </c>
      <c r="AA7" s="4">
        <v>98.525451604414855</v>
      </c>
      <c r="AB7" s="4">
        <v>101.74365445005851</v>
      </c>
      <c r="AC7" s="4">
        <v>66.2485547353009</v>
      </c>
      <c r="AD7" s="4">
        <v>84.238865415355718</v>
      </c>
      <c r="AE7" s="4">
        <v>101.47281401892714</v>
      </c>
    </row>
    <row r="8" spans="1:31" ht="14.6">
      <c r="A8" s="32" t="s">
        <v>82</v>
      </c>
      <c r="B8" s="6" t="s">
        <v>30</v>
      </c>
      <c r="C8" s="4">
        <v>105.13049929585893</v>
      </c>
      <c r="D8" s="4">
        <v>129.02886782249027</v>
      </c>
      <c r="E8" s="4">
        <v>149.62564521901973</v>
      </c>
      <c r="F8" s="4">
        <v>170.95486791165663</v>
      </c>
      <c r="G8" s="4">
        <v>184.63811977085822</v>
      </c>
      <c r="H8" s="4">
        <v>219.02807056029704</v>
      </c>
      <c r="I8" s="4">
        <v>161.79846019101967</v>
      </c>
      <c r="J8" s="4">
        <v>173.57525954496543</v>
      </c>
      <c r="K8" s="4">
        <v>188.36173858868099</v>
      </c>
      <c r="L8" s="4">
        <v>177.94139477131199</v>
      </c>
      <c r="M8" s="4">
        <v>198.87476970304724</v>
      </c>
      <c r="N8" s="4">
        <v>174.76467933229776</v>
      </c>
      <c r="O8" s="4">
        <v>176.49855672311216</v>
      </c>
      <c r="P8" s="4">
        <v>160.30021349494373</v>
      </c>
      <c r="Q8" s="4">
        <v>168.19927059581889</v>
      </c>
      <c r="R8" s="4">
        <v>216.87486860588069</v>
      </c>
      <c r="S8" s="4">
        <v>114.22651582849733</v>
      </c>
      <c r="T8" s="4">
        <v>188.41414833534694</v>
      </c>
      <c r="U8" s="4">
        <v>166.89353568651961</v>
      </c>
      <c r="V8" s="4">
        <v>110.36001468379993</v>
      </c>
      <c r="W8" s="4">
        <v>43.482282226927907</v>
      </c>
      <c r="X8" s="4">
        <v>117.55029813026547</v>
      </c>
      <c r="Y8" s="4">
        <v>111.7904618645295</v>
      </c>
      <c r="Z8" s="4">
        <v>109.45540120451649</v>
      </c>
      <c r="AA8" s="4">
        <v>80.151958660599348</v>
      </c>
      <c r="AB8" s="4">
        <v>87.581745116993048</v>
      </c>
      <c r="AC8" s="4">
        <v>72.364145876534792</v>
      </c>
      <c r="AD8" s="4">
        <v>22.80447977419799</v>
      </c>
      <c r="AE8" s="4">
        <v>47.974026575282309</v>
      </c>
    </row>
    <row r="9" spans="1:31" ht="14.6">
      <c r="A9" s="35" t="s">
        <v>79</v>
      </c>
      <c r="B9" s="6" t="s">
        <v>9</v>
      </c>
      <c r="C9" s="4">
        <v>56.365534793736849</v>
      </c>
      <c r="D9" s="4">
        <v>69.174831758328779</v>
      </c>
      <c r="E9" s="4">
        <v>80.246026867269592</v>
      </c>
      <c r="F9" s="4">
        <v>91.634178116986163</v>
      </c>
      <c r="G9" s="4">
        <v>98.971819937087659</v>
      </c>
      <c r="H9" s="4">
        <v>117.59432430303876</v>
      </c>
      <c r="I9" s="4">
        <v>86.581810128155098</v>
      </c>
      <c r="J9" s="4">
        <v>93.05089397103508</v>
      </c>
      <c r="K9" s="4">
        <v>101.61856246992069</v>
      </c>
      <c r="L9" s="4">
        <v>94.286607567190501</v>
      </c>
      <c r="M9" s="4">
        <v>107.1925786906469</v>
      </c>
      <c r="N9" s="4">
        <v>96.103823021545111</v>
      </c>
      <c r="O9" s="4">
        <v>88.743787004670523</v>
      </c>
      <c r="P9" s="4">
        <v>91.109801441123437</v>
      </c>
      <c r="Q9" s="4">
        <v>98.332758268419795</v>
      </c>
      <c r="R9" s="4">
        <v>85.950873017401136</v>
      </c>
      <c r="S9" s="4">
        <v>105.34655462576698</v>
      </c>
      <c r="T9" s="4">
        <v>119.69481471205883</v>
      </c>
      <c r="U9" s="4">
        <v>118.1384704467809</v>
      </c>
      <c r="V9" s="4">
        <v>78.046017028869088</v>
      </c>
      <c r="W9" s="4">
        <v>67.135215539448396</v>
      </c>
      <c r="X9" s="4">
        <v>76.400334233921953</v>
      </c>
      <c r="Y9" s="4">
        <v>52.022854428603473</v>
      </c>
      <c r="Z9" s="4">
        <v>52.489776894424409</v>
      </c>
      <c r="AA9" s="4">
        <v>45.291765227944154</v>
      </c>
      <c r="AB9" s="4">
        <v>50.768658813373598</v>
      </c>
      <c r="AC9" s="4">
        <v>48.846751116639012</v>
      </c>
      <c r="AD9" s="4">
        <v>41.090315813516263</v>
      </c>
      <c r="AE9" s="4">
        <v>58.482149366279636</v>
      </c>
    </row>
    <row r="10" spans="1:31" ht="14.6">
      <c r="A10" s="32" t="s">
        <v>83</v>
      </c>
      <c r="B10" s="6" t="s">
        <v>10</v>
      </c>
      <c r="C10" s="4">
        <v>25.031389217421431</v>
      </c>
      <c r="D10" s="4">
        <v>30.721078680127253</v>
      </c>
      <c r="E10" s="4">
        <v>35.633539906437164</v>
      </c>
      <c r="F10" s="4">
        <v>40.695620383138703</v>
      </c>
      <c r="G10" s="4">
        <v>43.959322297521005</v>
      </c>
      <c r="H10" s="4">
        <v>52.199100451253436</v>
      </c>
      <c r="I10" s="4">
        <v>38.466359777041561</v>
      </c>
      <c r="J10" s="4">
        <v>41.343546988409209</v>
      </c>
      <c r="K10" s="4">
        <v>45.025767704138829</v>
      </c>
      <c r="L10" s="4">
        <v>41.998799174280542</v>
      </c>
      <c r="M10" s="4">
        <v>47.637645183075492</v>
      </c>
      <c r="N10" s="4">
        <v>42.230600619683386</v>
      </c>
      <c r="O10" s="4">
        <v>40.15995831638709</v>
      </c>
      <c r="P10" s="4">
        <v>40.210007141976888</v>
      </c>
      <c r="Q10" s="4">
        <v>41.768216815070623</v>
      </c>
      <c r="R10" s="4">
        <v>42.411897241956318</v>
      </c>
      <c r="S10" s="4">
        <v>43.023632851559157</v>
      </c>
      <c r="T10" s="4">
        <v>45.34150157920034</v>
      </c>
      <c r="U10" s="4">
        <v>55.161005394709356</v>
      </c>
      <c r="V10" s="4">
        <v>27.658037201473881</v>
      </c>
      <c r="W10" s="4">
        <v>36.292182148400322</v>
      </c>
      <c r="X10" s="4">
        <v>41.726288377038777</v>
      </c>
      <c r="Y10" s="4">
        <v>41.288590335613478</v>
      </c>
      <c r="Z10" s="4">
        <v>93.866993184355692</v>
      </c>
      <c r="AA10" s="4">
        <v>78.40914437545328</v>
      </c>
      <c r="AB10" s="4">
        <v>91.881302232297571</v>
      </c>
      <c r="AC10" s="4">
        <v>179.78265058668157</v>
      </c>
      <c r="AD10" s="4">
        <v>121.23754841913698</v>
      </c>
      <c r="AE10" s="4">
        <v>101.76196626465017</v>
      </c>
    </row>
    <row r="11" spans="1:31" ht="14.6">
      <c r="A11" s="32" t="s">
        <v>84</v>
      </c>
      <c r="B11" s="32" t="s">
        <v>11</v>
      </c>
      <c r="C11" s="4">
        <v>73.336291410669858</v>
      </c>
      <c r="D11" s="4">
        <v>90.010225935872725</v>
      </c>
      <c r="E11" s="4">
        <v>104.40084817104488</v>
      </c>
      <c r="F11" s="4">
        <v>119.22002148671667</v>
      </c>
      <c r="G11" s="4">
        <v>128.8162260258172</v>
      </c>
      <c r="H11" s="4">
        <v>152.9244990694944</v>
      </c>
      <c r="I11" s="4">
        <v>112.6554025071211</v>
      </c>
      <c r="J11" s="4">
        <v>121.24987673554259</v>
      </c>
      <c r="K11" s="4">
        <v>131.81290720867332</v>
      </c>
      <c r="L11" s="4">
        <v>122.87937542350099</v>
      </c>
      <c r="M11" s="4">
        <v>140.29074011310928</v>
      </c>
      <c r="N11" s="4">
        <v>122.96237536592584</v>
      </c>
      <c r="O11" s="4">
        <v>117.29311176557346</v>
      </c>
      <c r="P11" s="4">
        <v>120.75729228640849</v>
      </c>
      <c r="Q11" s="4">
        <v>117.37361027165792</v>
      </c>
      <c r="R11" s="4">
        <v>124.87420843937097</v>
      </c>
      <c r="S11" s="4">
        <v>140.80224687673316</v>
      </c>
      <c r="T11" s="4">
        <v>100.34705653816617</v>
      </c>
      <c r="U11" s="4">
        <v>111.76497294860704</v>
      </c>
      <c r="V11" s="4">
        <v>97.255965395573398</v>
      </c>
      <c r="W11" s="4">
        <v>155.68948890473612</v>
      </c>
      <c r="X11" s="4">
        <v>158.5829978340409</v>
      </c>
      <c r="Y11" s="4">
        <v>151.78936702325598</v>
      </c>
      <c r="Z11" s="4">
        <v>119.13602253654506</v>
      </c>
      <c r="AA11" s="4">
        <v>138.74709610907601</v>
      </c>
      <c r="AB11" s="4">
        <v>161.29277799041375</v>
      </c>
      <c r="AC11" s="4">
        <v>185.76159722357087</v>
      </c>
      <c r="AD11" s="4">
        <v>138.57797295828215</v>
      </c>
      <c r="AE11" s="4">
        <v>181.13839988463229</v>
      </c>
    </row>
    <row r="13" spans="1:31"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31"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31"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31"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3:29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3:29"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3:29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3:29"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3:29"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3:29"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3:29"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E23"/>
  <sheetViews>
    <sheetView zoomScale="85" zoomScaleNormal="85" workbookViewId="0">
      <pane xSplit="2" ySplit="1" topLeftCell="C2" activePane="bottomRight" state="frozen"/>
      <selection activeCell="T28" sqref="T28"/>
      <selection pane="topRight" activeCell="T28" sqref="T28"/>
      <selection pane="bottomLeft" activeCell="T28" sqref="T28"/>
      <selection pane="bottomRight" activeCell="T28" sqref="T28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</cols>
  <sheetData>
    <row r="1" spans="1:31" ht="14.6">
      <c r="A1" s="6" t="s">
        <v>0</v>
      </c>
      <c r="B1" s="6" t="s">
        <v>1</v>
      </c>
      <c r="C1" s="6">
        <v>1990</v>
      </c>
      <c r="D1" s="6">
        <v>1991</v>
      </c>
      <c r="E1" s="6">
        <v>1992</v>
      </c>
      <c r="F1" s="6">
        <v>1993</v>
      </c>
      <c r="G1" s="6">
        <v>1994</v>
      </c>
      <c r="H1" s="6">
        <v>1995</v>
      </c>
      <c r="I1" s="6">
        <v>1996</v>
      </c>
      <c r="J1" s="6">
        <v>1997</v>
      </c>
      <c r="K1" s="6">
        <v>1998</v>
      </c>
      <c r="L1" s="6">
        <v>1999</v>
      </c>
      <c r="M1" s="6">
        <v>2000</v>
      </c>
      <c r="N1" s="6">
        <v>2001</v>
      </c>
      <c r="O1" s="6">
        <v>2002</v>
      </c>
      <c r="P1" s="6">
        <v>2003</v>
      </c>
      <c r="Q1" s="6">
        <v>2004</v>
      </c>
      <c r="R1" s="6">
        <v>2005</v>
      </c>
      <c r="S1" s="6">
        <v>2006</v>
      </c>
      <c r="T1" s="6">
        <v>2007</v>
      </c>
      <c r="U1" s="6">
        <v>2008</v>
      </c>
      <c r="V1" s="6">
        <v>2009</v>
      </c>
      <c r="W1" s="6">
        <v>2010</v>
      </c>
      <c r="X1" s="6">
        <v>2011</v>
      </c>
      <c r="Y1" s="6">
        <v>2012</v>
      </c>
      <c r="Z1" s="6">
        <v>2013</v>
      </c>
      <c r="AA1" s="6">
        <v>2014</v>
      </c>
      <c r="AB1" s="6">
        <v>2015</v>
      </c>
      <c r="AC1" s="6">
        <v>2016</v>
      </c>
      <c r="AD1" s="6">
        <v>2017</v>
      </c>
      <c r="AE1" s="6">
        <v>2018</v>
      </c>
    </row>
    <row r="2" spans="1:31" ht="14.6">
      <c r="A2" s="31" t="s">
        <v>85</v>
      </c>
      <c r="B2" s="6" t="s">
        <v>3</v>
      </c>
      <c r="C2" s="4">
        <v>482.21454106650191</v>
      </c>
      <c r="D2" s="4">
        <v>513.36759107165551</v>
      </c>
      <c r="E2" s="4">
        <v>607.78542129203538</v>
      </c>
      <c r="F2" s="4">
        <v>685.3097519587119</v>
      </c>
      <c r="G2" s="4">
        <v>771.69723619993408</v>
      </c>
      <c r="H2" s="4">
        <v>804.47047267296136</v>
      </c>
      <c r="I2" s="4">
        <v>825.15796196048029</v>
      </c>
      <c r="J2" s="4">
        <v>864.03428467000981</v>
      </c>
      <c r="K2" s="4">
        <v>920.59537701572742</v>
      </c>
      <c r="L2" s="4">
        <v>914.17455063008936</v>
      </c>
      <c r="M2" s="4">
        <v>891.17878200923019</v>
      </c>
      <c r="N2" s="4">
        <v>962.0253845552794</v>
      </c>
      <c r="O2" s="4">
        <v>1047.467345461889</v>
      </c>
      <c r="P2" s="4">
        <v>1059.7070866464164</v>
      </c>
      <c r="Q2" s="4">
        <v>925.40670955711551</v>
      </c>
      <c r="R2" s="4">
        <v>935.15937002385692</v>
      </c>
      <c r="S2" s="4">
        <v>1239.996255284819</v>
      </c>
      <c r="T2" s="4">
        <v>1129.7242803398146</v>
      </c>
      <c r="U2" s="4">
        <v>1197.5491635720784</v>
      </c>
      <c r="V2" s="4">
        <v>1037.1087606543206</v>
      </c>
      <c r="W2" s="4">
        <v>1085.6470828858287</v>
      </c>
      <c r="X2" s="4">
        <v>1265.3724572242006</v>
      </c>
      <c r="Y2" s="4">
        <v>1294.7121072763177</v>
      </c>
      <c r="Z2" s="4">
        <v>1272.4736007974934</v>
      </c>
      <c r="AA2" s="4">
        <v>1222.706455088269</v>
      </c>
      <c r="AB2" s="4">
        <v>1222.7621412336734</v>
      </c>
      <c r="AC2" s="4">
        <v>1318.1429579325779</v>
      </c>
      <c r="AD2" s="4">
        <v>1433.6556049226165</v>
      </c>
      <c r="AE2" s="4">
        <v>1609.2126487729836</v>
      </c>
    </row>
    <row r="3" spans="1:31" ht="14.6">
      <c r="A3" s="32" t="s">
        <v>80</v>
      </c>
      <c r="B3" s="6" t="s">
        <v>4</v>
      </c>
      <c r="C3" s="4">
        <v>62.316290366835979</v>
      </c>
      <c r="D3" s="4">
        <v>65.920428436010894</v>
      </c>
      <c r="E3" s="4">
        <v>69.560947501516324</v>
      </c>
      <c r="F3" s="4">
        <v>74.97401923809376</v>
      </c>
      <c r="G3" s="4">
        <v>81.730013487356189</v>
      </c>
      <c r="H3" s="4">
        <v>81.488238807035529</v>
      </c>
      <c r="I3" s="4">
        <v>76.155356785021155</v>
      </c>
      <c r="J3" s="4">
        <v>75.861968633735245</v>
      </c>
      <c r="K3" s="4">
        <v>73.17664107344963</v>
      </c>
      <c r="L3" s="4">
        <v>63.640611700960953</v>
      </c>
      <c r="M3" s="4">
        <v>56.351909076789994</v>
      </c>
      <c r="N3" s="4">
        <v>58.820272680256871</v>
      </c>
      <c r="O3" s="4">
        <v>61.088532779322364</v>
      </c>
      <c r="P3" s="4">
        <v>60.583679625194137</v>
      </c>
      <c r="Q3" s="4">
        <v>52.165543870529717</v>
      </c>
      <c r="R3" s="4">
        <v>63.076267426329828</v>
      </c>
      <c r="S3" s="4">
        <v>80.799141918387051</v>
      </c>
      <c r="T3" s="4">
        <v>82.445984314800171</v>
      </c>
      <c r="U3" s="4">
        <v>92.957608455300942</v>
      </c>
      <c r="V3" s="4">
        <v>74.870017720315204</v>
      </c>
      <c r="W3" s="4">
        <v>79.807932591652275</v>
      </c>
      <c r="X3" s="4">
        <v>94.84047419179457</v>
      </c>
      <c r="Y3" s="4">
        <v>96.40584472275701</v>
      </c>
      <c r="Z3" s="4">
        <v>77.917104224121374</v>
      </c>
      <c r="AA3" s="4">
        <v>78.570646765938534</v>
      </c>
      <c r="AB3" s="4">
        <v>70.621877544630948</v>
      </c>
      <c r="AC3" s="4">
        <v>83.766507330753484</v>
      </c>
      <c r="AD3" s="4">
        <v>87.110354146615592</v>
      </c>
      <c r="AE3" s="4">
        <v>90.036145215618816</v>
      </c>
    </row>
    <row r="4" spans="1:31" ht="14.6">
      <c r="A4" s="31" t="s">
        <v>81</v>
      </c>
      <c r="B4" s="6" t="s">
        <v>5</v>
      </c>
      <c r="C4" s="4">
        <v>1.6278444132622849</v>
      </c>
      <c r="D4" s="4">
        <v>1.8009692335370304</v>
      </c>
      <c r="E4" s="4">
        <v>2.1932251069112221</v>
      </c>
      <c r="F4" s="4">
        <v>2.6084499312138094</v>
      </c>
      <c r="G4" s="4">
        <v>3.0412190297285262</v>
      </c>
      <c r="H4" s="4">
        <v>3.1820349733533924</v>
      </c>
      <c r="I4" s="4">
        <v>3.2168432090351313</v>
      </c>
      <c r="J4" s="4">
        <v>3.4339009556165339</v>
      </c>
      <c r="K4" s="4">
        <v>3.2823646304627672</v>
      </c>
      <c r="L4" s="4">
        <v>3.3907435410975775</v>
      </c>
      <c r="M4" s="4">
        <v>3.2345548498519987</v>
      </c>
      <c r="N4" s="4">
        <v>3.4209116852199517</v>
      </c>
      <c r="O4" s="4">
        <v>3.5522604742902191</v>
      </c>
      <c r="P4" s="4">
        <v>3.6847168954059102</v>
      </c>
      <c r="Q4" s="4">
        <v>2.8248003445447938</v>
      </c>
      <c r="R4" s="4">
        <v>3.0658613786438433</v>
      </c>
      <c r="S4" s="4">
        <v>4.5255258288828717</v>
      </c>
      <c r="T4" s="4">
        <v>4.3799164835777615</v>
      </c>
      <c r="U4" s="4">
        <v>4.0753466803374616</v>
      </c>
      <c r="V4" s="4">
        <v>2.9509171181244671</v>
      </c>
      <c r="W4" s="4">
        <v>2.9987606084880705</v>
      </c>
      <c r="X4" s="4">
        <v>3.8947859794520467</v>
      </c>
      <c r="Y4" s="4">
        <v>3.5590577046397538</v>
      </c>
      <c r="Z4" s="4">
        <v>3.6471352352636011</v>
      </c>
      <c r="AA4" s="4">
        <v>3.4729158857335101</v>
      </c>
      <c r="AB4" s="4">
        <v>3.30747649706377</v>
      </c>
      <c r="AC4" s="4">
        <v>3.805747950594454</v>
      </c>
      <c r="AD4" s="4">
        <v>4.2989774913342922</v>
      </c>
      <c r="AE4" s="4">
        <v>4.971617517635126</v>
      </c>
    </row>
    <row r="5" spans="1:31" ht="14.6">
      <c r="A5" s="33" t="s">
        <v>78</v>
      </c>
      <c r="B5" s="6" t="s">
        <v>6</v>
      </c>
      <c r="C5" s="4">
        <v>142.70900198690066</v>
      </c>
      <c r="D5" s="4">
        <v>150.54423083361624</v>
      </c>
      <c r="E5" s="4">
        <v>177.43745823683125</v>
      </c>
      <c r="F5" s="4">
        <v>199.36160994314267</v>
      </c>
      <c r="G5" s="4">
        <v>218.12193848272568</v>
      </c>
      <c r="H5" s="4">
        <v>222.16623775210888</v>
      </c>
      <c r="I5" s="4">
        <v>224.44490423460545</v>
      </c>
      <c r="J5" s="4">
        <v>230.09329743405391</v>
      </c>
      <c r="K5" s="4">
        <v>240.67780545676658</v>
      </c>
      <c r="L5" s="4">
        <v>236.60990605378362</v>
      </c>
      <c r="M5" s="4">
        <v>227.68498012587256</v>
      </c>
      <c r="N5" s="4">
        <v>241.73900703529952</v>
      </c>
      <c r="O5" s="4">
        <v>266.38978712270892</v>
      </c>
      <c r="P5" s="4">
        <v>281.17782758275678</v>
      </c>
      <c r="Q5" s="4">
        <v>255.60890940581493</v>
      </c>
      <c r="R5" s="4">
        <v>170.24239730895388</v>
      </c>
      <c r="S5" s="4">
        <v>224.27401479524522</v>
      </c>
      <c r="T5" s="4">
        <v>200.52654565616223</v>
      </c>
      <c r="U5" s="4">
        <v>217.86121818537873</v>
      </c>
      <c r="V5" s="4">
        <v>188.44050970057955</v>
      </c>
      <c r="W5" s="4">
        <v>192.58808808842426</v>
      </c>
      <c r="X5" s="4">
        <v>214.84697720798579</v>
      </c>
      <c r="Y5" s="4">
        <v>223.96819934191001</v>
      </c>
      <c r="Z5" s="4">
        <v>220.09486054409319</v>
      </c>
      <c r="AA5" s="4">
        <v>215.29707495892708</v>
      </c>
      <c r="AB5" s="4">
        <v>218.9183359571328</v>
      </c>
      <c r="AC5" s="4">
        <v>239.59945308244937</v>
      </c>
      <c r="AD5" s="4">
        <v>253.7860985045977</v>
      </c>
      <c r="AE5" s="4">
        <v>278.51511386863547</v>
      </c>
    </row>
    <row r="6" spans="1:31" ht="14.6">
      <c r="A6" s="31" t="s">
        <v>24</v>
      </c>
      <c r="B6" s="6" t="s">
        <v>7</v>
      </c>
      <c r="C6" s="4">
        <v>10.356900922016667</v>
      </c>
      <c r="D6" s="4">
        <v>12.091604378806428</v>
      </c>
      <c r="E6" s="4">
        <v>15.463228267718529</v>
      </c>
      <c r="F6" s="4">
        <v>17.915916617867424</v>
      </c>
      <c r="G6" s="4">
        <v>20.908669140977391</v>
      </c>
      <c r="H6" s="4">
        <v>23.256460495094668</v>
      </c>
      <c r="I6" s="4">
        <v>25.018199379811286</v>
      </c>
      <c r="J6" s="4">
        <v>28.484120521350196</v>
      </c>
      <c r="K6" s="4">
        <v>33.482961402896045</v>
      </c>
      <c r="L6" s="4">
        <v>34.463535585577297</v>
      </c>
      <c r="M6" s="4">
        <v>33.098481900641595</v>
      </c>
      <c r="N6" s="4">
        <v>34.671821443911853</v>
      </c>
      <c r="O6" s="4">
        <v>36.819827741660276</v>
      </c>
      <c r="P6" s="4">
        <v>35.317534965761915</v>
      </c>
      <c r="Q6" s="4">
        <v>28.444803739344984</v>
      </c>
      <c r="R6" s="4">
        <v>28.803430791137281</v>
      </c>
      <c r="S6" s="4">
        <v>40.520605336165914</v>
      </c>
      <c r="T6" s="4">
        <v>38.090873696028332</v>
      </c>
      <c r="U6" s="4">
        <v>44.401054231897561</v>
      </c>
      <c r="V6" s="4">
        <v>36.62770228395479</v>
      </c>
      <c r="W6" s="4">
        <v>39.111174779714531</v>
      </c>
      <c r="X6" s="4">
        <v>59.026540862933636</v>
      </c>
      <c r="Y6" s="4">
        <v>61.963542911446304</v>
      </c>
      <c r="Z6" s="4">
        <v>62.844584079902589</v>
      </c>
      <c r="AA6" s="4">
        <v>58.094728288932501</v>
      </c>
      <c r="AB6" s="4">
        <v>47.165095068850199</v>
      </c>
      <c r="AC6" s="4">
        <v>42.40172131858413</v>
      </c>
      <c r="AD6" s="4">
        <v>53.082742732904933</v>
      </c>
      <c r="AE6" s="4">
        <v>61.61808970256363</v>
      </c>
    </row>
    <row r="7" spans="1:31" ht="14.6">
      <c r="A7" s="34" t="s">
        <v>25</v>
      </c>
      <c r="B7" s="6" t="s">
        <v>8</v>
      </c>
      <c r="C7" s="4">
        <v>24.325922892936529</v>
      </c>
      <c r="D7" s="4">
        <v>26.666017491659247</v>
      </c>
      <c r="E7" s="4">
        <v>35.271434718782196</v>
      </c>
      <c r="F7" s="4">
        <v>41.085227041419977</v>
      </c>
      <c r="G7" s="4">
        <v>47.813366296078343</v>
      </c>
      <c r="H7" s="4">
        <v>49.607262252021314</v>
      </c>
      <c r="I7" s="4">
        <v>51.537483431192719</v>
      </c>
      <c r="J7" s="4">
        <v>53.166083213112721</v>
      </c>
      <c r="K7" s="4">
        <v>58.623815965784843</v>
      </c>
      <c r="L7" s="4">
        <v>58.939482682045721</v>
      </c>
      <c r="M7" s="4">
        <v>59.062359922514936</v>
      </c>
      <c r="N7" s="4">
        <v>65.450455633256979</v>
      </c>
      <c r="O7" s="4">
        <v>70.290123930164611</v>
      </c>
      <c r="P7" s="4">
        <v>71.640154375546317</v>
      </c>
      <c r="Q7" s="4">
        <v>59.901396342668164</v>
      </c>
      <c r="R7" s="4">
        <v>48.611690543538906</v>
      </c>
      <c r="S7" s="4">
        <v>64.458472860123777</v>
      </c>
      <c r="T7" s="4">
        <v>58.989672718446492</v>
      </c>
      <c r="U7" s="4">
        <v>63.828064424658109</v>
      </c>
      <c r="V7" s="4">
        <v>56.449748495811932</v>
      </c>
      <c r="W7" s="4">
        <v>60.565884550927876</v>
      </c>
      <c r="X7" s="4">
        <v>74.016677658585451</v>
      </c>
      <c r="Y7" s="4">
        <v>77.515554004371523</v>
      </c>
      <c r="Z7" s="4">
        <v>76.605022683350398</v>
      </c>
      <c r="AA7" s="4">
        <v>71.51515644542549</v>
      </c>
      <c r="AB7" s="4">
        <v>70.713580108368035</v>
      </c>
      <c r="AC7" s="4">
        <v>75.411306085909914</v>
      </c>
      <c r="AD7" s="4">
        <v>84.281832087927953</v>
      </c>
      <c r="AE7" s="4">
        <v>96.792845229461093</v>
      </c>
    </row>
    <row r="8" spans="1:31" ht="14.6">
      <c r="A8" s="32" t="s">
        <v>82</v>
      </c>
      <c r="B8" s="6" t="s">
        <v>30</v>
      </c>
      <c r="C8" s="4">
        <v>82.419769162214308</v>
      </c>
      <c r="D8" s="4">
        <v>88.033332447732221</v>
      </c>
      <c r="E8" s="4">
        <v>103.84630384623901</v>
      </c>
      <c r="F8" s="4">
        <v>114.70243516389473</v>
      </c>
      <c r="G8" s="4">
        <v>128.47239261181096</v>
      </c>
      <c r="H8" s="4">
        <v>130.77062662165179</v>
      </c>
      <c r="I8" s="4">
        <v>130.20998187193925</v>
      </c>
      <c r="J8" s="4">
        <v>132.60423030609655</v>
      </c>
      <c r="K8" s="4">
        <v>135.88333603414054</v>
      </c>
      <c r="L8" s="4">
        <v>132.17022159207514</v>
      </c>
      <c r="M8" s="4">
        <v>127.75161764720654</v>
      </c>
      <c r="N8" s="4">
        <v>140.94146183056642</v>
      </c>
      <c r="O8" s="4">
        <v>160.67065877948704</v>
      </c>
      <c r="P8" s="4">
        <v>166.78198458815027</v>
      </c>
      <c r="Q8" s="4">
        <v>146.3558810350938</v>
      </c>
      <c r="R8" s="4">
        <v>150.10196835794156</v>
      </c>
      <c r="S8" s="4">
        <v>198.33579721378973</v>
      </c>
      <c r="T8" s="4">
        <v>179.50356484913064</v>
      </c>
      <c r="U8" s="4">
        <v>178.93386138285206</v>
      </c>
      <c r="V8" s="4">
        <v>160.64450965067772</v>
      </c>
      <c r="W8" s="4">
        <v>167.39140465907724</v>
      </c>
      <c r="X8" s="4">
        <v>191.98761068874086</v>
      </c>
      <c r="Y8" s="4">
        <v>198.01816230401198</v>
      </c>
      <c r="Z8" s="4">
        <v>199.63302444101697</v>
      </c>
      <c r="AA8" s="4">
        <v>197.9597619802926</v>
      </c>
      <c r="AB8" s="4">
        <v>199.35340750136274</v>
      </c>
      <c r="AC8" s="4">
        <v>212.85198527871097</v>
      </c>
      <c r="AD8" s="4">
        <v>227.45926551913601</v>
      </c>
      <c r="AE8" s="4">
        <v>262.7676531036326</v>
      </c>
    </row>
    <row r="9" spans="1:31" ht="14.6">
      <c r="A9" s="35" t="s">
        <v>79</v>
      </c>
      <c r="B9" s="6" t="s">
        <v>9</v>
      </c>
      <c r="C9" s="4">
        <v>38.895797180623532</v>
      </c>
      <c r="D9" s="4">
        <v>38.813083714534308</v>
      </c>
      <c r="E9" s="4">
        <v>47.273614684917732</v>
      </c>
      <c r="F9" s="4">
        <v>53.666808124450966</v>
      </c>
      <c r="G9" s="4">
        <v>59.201180715232745</v>
      </c>
      <c r="H9" s="4">
        <v>62.89803247184588</v>
      </c>
      <c r="I9" s="4">
        <v>67.325042911083926</v>
      </c>
      <c r="J9" s="4">
        <v>75.504745439418286</v>
      </c>
      <c r="K9" s="4">
        <v>86.914395469850291</v>
      </c>
      <c r="L9" s="4">
        <v>92.56857619223382</v>
      </c>
      <c r="M9" s="4">
        <v>93.701663320109873</v>
      </c>
      <c r="N9" s="4">
        <v>100.81063200690454</v>
      </c>
      <c r="O9" s="4">
        <v>107.82182037227788</v>
      </c>
      <c r="P9" s="4">
        <v>107.61326295318632</v>
      </c>
      <c r="Q9" s="4">
        <v>100.89567147397948</v>
      </c>
      <c r="R9" s="4">
        <v>92.372066566466017</v>
      </c>
      <c r="S9" s="4">
        <v>123.77884470344459</v>
      </c>
      <c r="T9" s="4">
        <v>118.17208936411846</v>
      </c>
      <c r="U9" s="4">
        <v>120.39710672823348</v>
      </c>
      <c r="V9" s="4">
        <v>96.289877936144777</v>
      </c>
      <c r="W9" s="4">
        <v>101.76034184468375</v>
      </c>
      <c r="X9" s="4">
        <v>113.80395145056752</v>
      </c>
      <c r="Y9" s="4">
        <v>112.63173741534133</v>
      </c>
      <c r="Z9" s="4">
        <v>113.18981937970955</v>
      </c>
      <c r="AA9" s="4">
        <v>102.68900731801409</v>
      </c>
      <c r="AB9" s="4">
        <v>107.9210031666756</v>
      </c>
      <c r="AC9" s="4">
        <v>122.12433902951676</v>
      </c>
      <c r="AD9" s="4">
        <v>127.76713353475917</v>
      </c>
      <c r="AE9" s="4">
        <v>138.19073207361981</v>
      </c>
    </row>
    <row r="10" spans="1:31" ht="14.6">
      <c r="A10" s="32" t="s">
        <v>83</v>
      </c>
      <c r="B10" s="6" t="s">
        <v>10</v>
      </c>
      <c r="C10" s="4">
        <v>60.779119144773389</v>
      </c>
      <c r="D10" s="4">
        <v>66.43503854000906</v>
      </c>
      <c r="E10" s="4">
        <v>82.409969098010478</v>
      </c>
      <c r="F10" s="4">
        <v>96.229771275418116</v>
      </c>
      <c r="G10" s="4">
        <v>114.55685932044116</v>
      </c>
      <c r="H10" s="4">
        <v>125.25191907739469</v>
      </c>
      <c r="I10" s="4">
        <v>132.48687037423784</v>
      </c>
      <c r="J10" s="4">
        <v>142.21077643356239</v>
      </c>
      <c r="K10" s="4">
        <v>152.58479542133614</v>
      </c>
      <c r="L10" s="4">
        <v>152.67905856704874</v>
      </c>
      <c r="M10" s="4">
        <v>151.60446169135551</v>
      </c>
      <c r="N10" s="4">
        <v>165.33967553510789</v>
      </c>
      <c r="O10" s="4">
        <v>180.57920084119979</v>
      </c>
      <c r="P10" s="4">
        <v>177.84332874159421</v>
      </c>
      <c r="Q10" s="4">
        <v>151.35921057120376</v>
      </c>
      <c r="R10" s="4">
        <v>174.227614658585</v>
      </c>
      <c r="S10" s="4">
        <v>229.22464849862658</v>
      </c>
      <c r="T10" s="4">
        <v>211.2218941080252</v>
      </c>
      <c r="U10" s="4">
        <v>222.33779490320407</v>
      </c>
      <c r="V10" s="4">
        <v>197.30783950685915</v>
      </c>
      <c r="W10" s="4">
        <v>207.99661932836466</v>
      </c>
      <c r="X10" s="4">
        <v>229.93872389152011</v>
      </c>
      <c r="Y10" s="4">
        <v>231.94971058634107</v>
      </c>
      <c r="Z10" s="4">
        <v>228.65282374885908</v>
      </c>
      <c r="AA10" s="4">
        <v>225.57356287682467</v>
      </c>
      <c r="AB10" s="4">
        <v>228.75786333079108</v>
      </c>
      <c r="AC10" s="4">
        <v>248.85439053069791</v>
      </c>
      <c r="AD10" s="4">
        <v>272.88963739179997</v>
      </c>
      <c r="AE10" s="4">
        <v>315.73884825798967</v>
      </c>
    </row>
    <row r="11" spans="1:31" ht="14.6">
      <c r="A11" s="32" t="s">
        <v>84</v>
      </c>
      <c r="B11" s="32" t="s">
        <v>11</v>
      </c>
      <c r="C11" s="4">
        <v>59.258350238142555</v>
      </c>
      <c r="D11" s="4">
        <v>63.554310075393772</v>
      </c>
      <c r="E11" s="4">
        <v>75.043747634969321</v>
      </c>
      <c r="F11" s="4">
        <v>85.62062721715408</v>
      </c>
      <c r="G11" s="4">
        <v>98.884411460657759</v>
      </c>
      <c r="H11" s="4">
        <v>106.95770363938317</v>
      </c>
      <c r="I11" s="4">
        <v>116.02587485077214</v>
      </c>
      <c r="J11" s="4">
        <v>123.96847844800854</v>
      </c>
      <c r="K11" s="4">
        <v>137.4051662745151</v>
      </c>
      <c r="L11" s="4">
        <v>141.22087211727307</v>
      </c>
      <c r="M11" s="4">
        <v>140.35483560433991</v>
      </c>
      <c r="N11" s="4">
        <v>152.93101923969061</v>
      </c>
      <c r="O11" s="4">
        <v>162.11921847150222</v>
      </c>
      <c r="P11" s="4">
        <v>157.45643656111241</v>
      </c>
      <c r="Q11" s="4">
        <v>130.51084676877105</v>
      </c>
      <c r="R11" s="4">
        <v>205.20584029669183</v>
      </c>
      <c r="S11" s="4">
        <v>280.17791309471943</v>
      </c>
      <c r="T11" s="4">
        <v>241.95678897052954</v>
      </c>
      <c r="U11" s="4">
        <v>254.35406762792542</v>
      </c>
      <c r="V11" s="4">
        <v>234.73513568728404</v>
      </c>
      <c r="W11" s="4">
        <v>251.30223873394411</v>
      </c>
      <c r="X11" s="4">
        <v>284.68182169866026</v>
      </c>
      <c r="Y11" s="4">
        <v>290.07589528461097</v>
      </c>
      <c r="Z11" s="4">
        <v>282.80823327644441</v>
      </c>
      <c r="AA11" s="4">
        <v>269.53360056818053</v>
      </c>
      <c r="AB11" s="4">
        <v>276.1162897618816</v>
      </c>
      <c r="AC11" s="4">
        <v>297.57863698147321</v>
      </c>
      <c r="AD11" s="4">
        <v>325.46814968240517</v>
      </c>
      <c r="AE11" s="4">
        <v>369.08404753937742</v>
      </c>
    </row>
    <row r="13" spans="1:31"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31"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31"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31"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3:29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3:29"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3:29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3:29"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3:29"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3:29"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3:29"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E23"/>
  <sheetViews>
    <sheetView zoomScale="85" zoomScaleNormal="85" workbookViewId="0">
      <pane xSplit="2" ySplit="1" topLeftCell="C2" activePane="bottomRight" state="frozen"/>
      <selection activeCell="T28" sqref="T28"/>
      <selection pane="topRight" activeCell="T28" sqref="T28"/>
      <selection pane="bottomLeft" activeCell="T28" sqref="T28"/>
      <selection pane="bottomRight" activeCell="T28" sqref="T28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</cols>
  <sheetData>
    <row r="1" spans="1:31" ht="14.6">
      <c r="A1" s="6" t="s">
        <v>0</v>
      </c>
      <c r="B1" s="6" t="s">
        <v>1</v>
      </c>
      <c r="C1" s="6">
        <v>1990</v>
      </c>
      <c r="D1" s="6">
        <v>1991</v>
      </c>
      <c r="E1" s="6">
        <v>1992</v>
      </c>
      <c r="F1" s="6">
        <v>1993</v>
      </c>
      <c r="G1" s="6">
        <v>1994</v>
      </c>
      <c r="H1" s="6">
        <v>1995</v>
      </c>
      <c r="I1" s="6">
        <v>1996</v>
      </c>
      <c r="J1" s="6">
        <v>1997</v>
      </c>
      <c r="K1" s="6">
        <v>1998</v>
      </c>
      <c r="L1" s="6">
        <v>1999</v>
      </c>
      <c r="M1" s="6">
        <v>2000</v>
      </c>
      <c r="N1" s="6">
        <v>2001</v>
      </c>
      <c r="O1" s="6">
        <v>2002</v>
      </c>
      <c r="P1" s="6">
        <v>2003</v>
      </c>
      <c r="Q1" s="6">
        <v>2004</v>
      </c>
      <c r="R1" s="6">
        <v>2005</v>
      </c>
      <c r="S1" s="6">
        <v>2006</v>
      </c>
      <c r="T1" s="6">
        <v>2007</v>
      </c>
      <c r="U1" s="6">
        <v>2008</v>
      </c>
      <c r="V1" s="6">
        <v>2009</v>
      </c>
      <c r="W1" s="6">
        <v>2010</v>
      </c>
      <c r="X1" s="6">
        <v>2011</v>
      </c>
      <c r="Y1" s="6">
        <v>2012</v>
      </c>
      <c r="Z1" s="6">
        <v>2013</v>
      </c>
      <c r="AA1" s="6">
        <v>2014</v>
      </c>
      <c r="AB1" s="6">
        <v>2015</v>
      </c>
      <c r="AC1" s="6">
        <v>2016</v>
      </c>
      <c r="AD1" s="6">
        <v>2017</v>
      </c>
      <c r="AE1" s="6">
        <v>2018</v>
      </c>
    </row>
    <row r="2" spans="1:31" ht="14.6">
      <c r="A2" s="31" t="s">
        <v>85</v>
      </c>
      <c r="B2" s="6" t="s">
        <v>3</v>
      </c>
      <c r="C2" s="4">
        <v>483.79510655035477</v>
      </c>
      <c r="D2" s="4">
        <v>515.05026761057115</v>
      </c>
      <c r="E2" s="4">
        <v>609.77757328388213</v>
      </c>
      <c r="F2" s="4">
        <v>687.55600719875088</v>
      </c>
      <c r="G2" s="4">
        <v>774.22664564666013</v>
      </c>
      <c r="H2" s="4">
        <v>807.10730369650014</v>
      </c>
      <c r="I2" s="4">
        <v>827.86260083453146</v>
      </c>
      <c r="J2" s="4">
        <v>866.86634934436518</v>
      </c>
      <c r="K2" s="4">
        <v>923.61283325893271</v>
      </c>
      <c r="L2" s="4">
        <v>917.17096118574545</v>
      </c>
      <c r="M2" s="4">
        <v>894.09981881510998</v>
      </c>
      <c r="N2" s="4">
        <v>965.17863686918781</v>
      </c>
      <c r="O2" s="4">
        <v>1050.900652819312</v>
      </c>
      <c r="P2" s="4">
        <v>1063.1805124797461</v>
      </c>
      <c r="Q2" s="4">
        <v>928.43993601357352</v>
      </c>
      <c r="R2" s="4">
        <v>938.22456299562418</v>
      </c>
      <c r="S2" s="4">
        <v>854.94983126128159</v>
      </c>
      <c r="T2" s="4">
        <v>879.76783142730278</v>
      </c>
      <c r="U2" s="4">
        <v>853.89839594755676</v>
      </c>
      <c r="V2" s="4">
        <v>937.25944774727543</v>
      </c>
      <c r="W2" s="4">
        <v>826.5342708547164</v>
      </c>
      <c r="X2" s="4">
        <v>705.96190796340625</v>
      </c>
      <c r="Y2" s="4">
        <v>676.23393486322095</v>
      </c>
      <c r="Z2" s="4">
        <v>658.54458980884385</v>
      </c>
      <c r="AA2" s="4">
        <v>682.99070841759499</v>
      </c>
      <c r="AB2" s="4">
        <v>727.19449778781268</v>
      </c>
      <c r="AC2" s="4">
        <v>741.60809301603763</v>
      </c>
      <c r="AD2" s="4">
        <v>751.66710739965401</v>
      </c>
      <c r="AE2" s="4">
        <v>733.90513265168966</v>
      </c>
    </row>
    <row r="3" spans="1:31" ht="14.6">
      <c r="A3" s="32" t="s">
        <v>80</v>
      </c>
      <c r="B3" s="6" t="s">
        <v>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14.6">
      <c r="A4" s="31" t="s">
        <v>81</v>
      </c>
      <c r="B4" s="6" t="s">
        <v>5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14.6">
      <c r="A5" s="33" t="s">
        <v>78</v>
      </c>
      <c r="B5" s="6" t="s">
        <v>6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14.6">
      <c r="A6" s="31" t="s">
        <v>24</v>
      </c>
      <c r="B6" s="6" t="s">
        <v>7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4.6">
      <c r="A7" s="34" t="s">
        <v>25</v>
      </c>
      <c r="B7" s="6" t="s">
        <v>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14.6">
      <c r="A8" s="32" t="s">
        <v>82</v>
      </c>
      <c r="B8" s="6" t="s">
        <v>30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14.6">
      <c r="A9" s="35" t="s">
        <v>79</v>
      </c>
      <c r="B9" s="6" t="s">
        <v>9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14.6">
      <c r="A10" s="32" t="s">
        <v>83</v>
      </c>
      <c r="B10" s="6" t="s">
        <v>10</v>
      </c>
      <c r="C10" s="4">
        <v>483.79510655035477</v>
      </c>
      <c r="D10" s="4">
        <v>515.05026761057115</v>
      </c>
      <c r="E10" s="4">
        <v>609.77757328388213</v>
      </c>
      <c r="F10" s="4">
        <v>687.55600719875088</v>
      </c>
      <c r="G10" s="4">
        <v>774.22664564666013</v>
      </c>
      <c r="H10" s="4">
        <v>807.10730369650014</v>
      </c>
      <c r="I10" s="4">
        <v>827.86260083453146</v>
      </c>
      <c r="J10" s="4">
        <v>866.86634934436518</v>
      </c>
      <c r="K10" s="4">
        <v>923.61283325893271</v>
      </c>
      <c r="L10" s="4">
        <v>917.17096118574545</v>
      </c>
      <c r="M10" s="4">
        <v>894.09981881510998</v>
      </c>
      <c r="N10" s="4">
        <v>965.17863686918781</v>
      </c>
      <c r="O10" s="4">
        <v>1050.900652819312</v>
      </c>
      <c r="P10" s="4">
        <v>1063.1805124797461</v>
      </c>
      <c r="Q10" s="4">
        <v>928.43993601357352</v>
      </c>
      <c r="R10" s="4">
        <v>938.22456299562418</v>
      </c>
      <c r="S10" s="4">
        <v>854.94983126128159</v>
      </c>
      <c r="T10" s="4">
        <v>879.76783142730278</v>
      </c>
      <c r="U10" s="4">
        <v>853.89839594755676</v>
      </c>
      <c r="V10" s="4">
        <v>937.25944774727543</v>
      </c>
      <c r="W10" s="4">
        <v>826.5342708547164</v>
      </c>
      <c r="X10" s="4">
        <v>705.96190796340625</v>
      </c>
      <c r="Y10" s="4">
        <v>676.23393486322095</v>
      </c>
      <c r="Z10" s="4">
        <v>658.54458980884385</v>
      </c>
      <c r="AA10" s="4">
        <v>682.99070841759499</v>
      </c>
      <c r="AB10" s="4">
        <v>727.19449778781268</v>
      </c>
      <c r="AC10" s="4">
        <v>741.60809301603763</v>
      </c>
      <c r="AD10" s="4">
        <v>751.66710739965401</v>
      </c>
      <c r="AE10" s="4">
        <v>733.90513265168966</v>
      </c>
    </row>
    <row r="11" spans="1:31" ht="14.6">
      <c r="A11" s="32" t="s">
        <v>84</v>
      </c>
      <c r="B11" s="32" t="s">
        <v>11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</row>
    <row r="13" spans="1:31"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31"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31"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31"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3:29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3:29"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3:29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3:29"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3:29"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3:29"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3:29"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E23"/>
  <sheetViews>
    <sheetView zoomScale="85" zoomScaleNormal="85" workbookViewId="0">
      <pane xSplit="2" ySplit="1" topLeftCell="C2" activePane="bottomRight" state="frozen"/>
      <selection activeCell="T28" sqref="T28"/>
      <selection pane="topRight" activeCell="T28" sqref="T28"/>
      <selection pane="bottomLeft" activeCell="T28" sqref="T28"/>
      <selection pane="bottomRight" activeCell="T28" sqref="T28"/>
    </sheetView>
  </sheetViews>
  <sheetFormatPr baseColWidth="10" defaultColWidth="9.15234375" defaultRowHeight="12.9"/>
  <cols>
    <col min="1" max="1" width="46.4609375" style="1" customWidth="1"/>
    <col min="2" max="2" width="6.84375" style="1" customWidth="1"/>
    <col min="3" max="3" width="9.4609375" style="1" customWidth="1"/>
    <col min="4" max="4" width="10.84375" style="1" customWidth="1"/>
    <col min="5" max="16384" width="9.15234375" style="1"/>
  </cols>
  <sheetData>
    <row r="1" spans="1:31" ht="14.6">
      <c r="A1" s="6" t="s">
        <v>0</v>
      </c>
      <c r="B1" s="6" t="s">
        <v>1</v>
      </c>
      <c r="C1" s="6">
        <v>1990</v>
      </c>
      <c r="D1" s="6">
        <v>1991</v>
      </c>
      <c r="E1" s="6">
        <v>1992</v>
      </c>
      <c r="F1" s="6">
        <v>1993</v>
      </c>
      <c r="G1" s="6">
        <v>1994</v>
      </c>
      <c r="H1" s="6">
        <v>1995</v>
      </c>
      <c r="I1" s="6">
        <v>1996</v>
      </c>
      <c r="J1" s="6">
        <v>1997</v>
      </c>
      <c r="K1" s="6">
        <v>1998</v>
      </c>
      <c r="L1" s="6">
        <v>1999</v>
      </c>
      <c r="M1" s="6">
        <v>2000</v>
      </c>
      <c r="N1" s="6">
        <v>2001</v>
      </c>
      <c r="O1" s="6">
        <v>2002</v>
      </c>
      <c r="P1" s="6">
        <v>2003</v>
      </c>
      <c r="Q1" s="6">
        <v>2004</v>
      </c>
      <c r="R1" s="6">
        <v>2005</v>
      </c>
      <c r="S1" s="6">
        <v>2006</v>
      </c>
      <c r="T1" s="6">
        <v>2007</v>
      </c>
      <c r="U1" s="6">
        <v>2008</v>
      </c>
      <c r="V1" s="6">
        <v>2009</v>
      </c>
      <c r="W1" s="6">
        <v>2010</v>
      </c>
      <c r="X1" s="6">
        <v>2011</v>
      </c>
      <c r="Y1" s="6">
        <v>2012</v>
      </c>
      <c r="Z1" s="6">
        <v>2013</v>
      </c>
      <c r="AA1" s="6">
        <v>2014</v>
      </c>
      <c r="AB1" s="6">
        <v>2015</v>
      </c>
      <c r="AC1" s="6">
        <v>2016</v>
      </c>
      <c r="AD1" s="6">
        <v>2017</v>
      </c>
      <c r="AE1" s="6">
        <v>2018</v>
      </c>
    </row>
    <row r="2" spans="1:31" ht="14.6">
      <c r="A2" s="31" t="s">
        <v>85</v>
      </c>
      <c r="B2" s="6" t="s">
        <v>3</v>
      </c>
      <c r="C2" s="4">
        <v>23.918699651590941</v>
      </c>
      <c r="D2" s="4">
        <v>27.540753024146934</v>
      </c>
      <c r="E2" s="4">
        <v>32.736564609781645</v>
      </c>
      <c r="F2" s="4">
        <v>37.627585175975213</v>
      </c>
      <c r="G2" s="4">
        <v>42.123842323554186</v>
      </c>
      <c r="H2" s="4">
        <v>47.67464322772004</v>
      </c>
      <c r="I2" s="4">
        <v>42.315470829543742</v>
      </c>
      <c r="J2" s="4">
        <v>45.792894628038852</v>
      </c>
      <c r="K2" s="4">
        <v>49.535212449169158</v>
      </c>
      <c r="L2" s="4">
        <v>49.479250932125055</v>
      </c>
      <c r="M2" s="4">
        <v>51.984278404993077</v>
      </c>
      <c r="N2" s="4">
        <v>52.835775053195817</v>
      </c>
      <c r="O2" s="4">
        <v>55.126641084798024</v>
      </c>
      <c r="P2" s="4">
        <v>56.83034172536825</v>
      </c>
      <c r="Q2" s="4">
        <v>54.281599219093508</v>
      </c>
      <c r="R2" s="4">
        <v>55.510074180875357</v>
      </c>
      <c r="S2" s="4">
        <v>36.735537300405923</v>
      </c>
      <c r="T2" s="4">
        <v>42.75828966257631</v>
      </c>
      <c r="U2" s="4">
        <v>52.827058594693291</v>
      </c>
      <c r="V2" s="4">
        <v>53.820857203232158</v>
      </c>
      <c r="W2" s="4">
        <v>39.89031919780075</v>
      </c>
      <c r="X2" s="4">
        <v>39.748997722250358</v>
      </c>
      <c r="Y2" s="4">
        <v>53.817325339090011</v>
      </c>
      <c r="Z2" s="4">
        <v>61.344137593721186</v>
      </c>
      <c r="AA2" s="4">
        <v>39.561248041152318</v>
      </c>
      <c r="AB2" s="4">
        <v>38.941119377164739</v>
      </c>
      <c r="AC2" s="4">
        <v>48.47660994582094</v>
      </c>
      <c r="AD2" s="4">
        <v>53.519956955438644</v>
      </c>
      <c r="AE2" s="4">
        <v>55.386767437961169</v>
      </c>
    </row>
    <row r="3" spans="1:31" ht="14.6">
      <c r="A3" s="32" t="s">
        <v>80</v>
      </c>
      <c r="B3" s="6" t="s">
        <v>4</v>
      </c>
      <c r="C3" s="4">
        <v>23.918699651590941</v>
      </c>
      <c r="D3" s="4">
        <v>27.540753024146934</v>
      </c>
      <c r="E3" s="4">
        <v>32.736564609781645</v>
      </c>
      <c r="F3" s="4">
        <v>37.627585175975213</v>
      </c>
      <c r="G3" s="4">
        <v>42.123842323554186</v>
      </c>
      <c r="H3" s="4">
        <v>47.67464322772004</v>
      </c>
      <c r="I3" s="4">
        <v>42.315470829543742</v>
      </c>
      <c r="J3" s="4">
        <v>45.792894628038852</v>
      </c>
      <c r="K3" s="4">
        <v>49.535212449169158</v>
      </c>
      <c r="L3" s="4">
        <v>49.479250932125055</v>
      </c>
      <c r="M3" s="4">
        <v>51.984278404993077</v>
      </c>
      <c r="N3" s="4">
        <v>52.835775053195817</v>
      </c>
      <c r="O3" s="4">
        <v>55.126641084798024</v>
      </c>
      <c r="P3" s="4">
        <v>56.83034172536825</v>
      </c>
      <c r="Q3" s="4">
        <v>54.281599219093508</v>
      </c>
      <c r="R3" s="4">
        <v>55.510074180875357</v>
      </c>
      <c r="S3" s="4">
        <v>36.735537300405923</v>
      </c>
      <c r="T3" s="4">
        <v>42.75828966257631</v>
      </c>
      <c r="U3" s="4">
        <v>52.827058594693291</v>
      </c>
      <c r="V3" s="4">
        <v>53.820857203232158</v>
      </c>
      <c r="W3" s="4">
        <v>39.89031919780075</v>
      </c>
      <c r="X3" s="4">
        <v>39.748997722250358</v>
      </c>
      <c r="Y3" s="4">
        <v>53.817325339090011</v>
      </c>
      <c r="Z3" s="4">
        <v>61.344137593721186</v>
      </c>
      <c r="AA3" s="4">
        <v>39.561248041152318</v>
      </c>
      <c r="AB3" s="4">
        <v>38.941119377164739</v>
      </c>
      <c r="AC3" s="4">
        <v>48.47660994582094</v>
      </c>
      <c r="AD3" s="4">
        <v>53.519956955438644</v>
      </c>
      <c r="AE3" s="4">
        <v>55.386767437961169</v>
      </c>
    </row>
    <row r="4" spans="1:31" ht="14.6">
      <c r="A4" s="31" t="s">
        <v>81</v>
      </c>
      <c r="B4" s="6" t="s">
        <v>5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14.6">
      <c r="A5" s="33" t="s">
        <v>78</v>
      </c>
      <c r="B5" s="6" t="s">
        <v>6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14.6">
      <c r="A6" s="31" t="s">
        <v>24</v>
      </c>
      <c r="B6" s="6" t="s">
        <v>7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4.6">
      <c r="A7" s="34" t="s">
        <v>25</v>
      </c>
      <c r="B7" s="6" t="s">
        <v>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14.6">
      <c r="A8" s="32" t="s">
        <v>82</v>
      </c>
      <c r="B8" s="6" t="s">
        <v>30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14.6">
      <c r="A9" s="35" t="s">
        <v>79</v>
      </c>
      <c r="B9" s="6" t="s">
        <v>9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14.6">
      <c r="A10" s="32" t="s">
        <v>83</v>
      </c>
      <c r="B10" s="6" t="s">
        <v>10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14.6">
      <c r="A11" s="32" t="s">
        <v>84</v>
      </c>
      <c r="B11" s="32" t="s">
        <v>11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3" spans="1:31"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31"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31"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31"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3:29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3:29"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3:29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3:29"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3:29"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3:29"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3:29"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E34"/>
  <sheetViews>
    <sheetView zoomScale="85" zoomScaleNormal="85" workbookViewId="0">
      <pane xSplit="2" ySplit="1" topLeftCell="C2" activePane="bottomRight" state="frozen"/>
      <selection activeCell="T28" sqref="T28"/>
      <selection pane="topRight" activeCell="T28" sqref="T28"/>
      <selection pane="bottomLeft" activeCell="T28" sqref="T28"/>
      <selection pane="bottomRight" activeCell="T28" sqref="T28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</cols>
  <sheetData>
    <row r="1" spans="1:31" ht="14.6">
      <c r="A1" s="6" t="s">
        <v>0</v>
      </c>
      <c r="B1" s="6" t="s">
        <v>1</v>
      </c>
      <c r="C1" s="6">
        <v>1990</v>
      </c>
      <c r="D1" s="6">
        <v>1991</v>
      </c>
      <c r="E1" s="6">
        <v>1992</v>
      </c>
      <c r="F1" s="6">
        <v>1993</v>
      </c>
      <c r="G1" s="6">
        <v>1994</v>
      </c>
      <c r="H1" s="6">
        <v>1995</v>
      </c>
      <c r="I1" s="6">
        <v>1996</v>
      </c>
      <c r="J1" s="6">
        <v>1997</v>
      </c>
      <c r="K1" s="6">
        <v>1998</v>
      </c>
      <c r="L1" s="6">
        <v>1999</v>
      </c>
      <c r="M1" s="6">
        <v>2000</v>
      </c>
      <c r="N1" s="6">
        <v>2001</v>
      </c>
      <c r="O1" s="6">
        <v>2002</v>
      </c>
      <c r="P1" s="6">
        <v>2003</v>
      </c>
      <c r="Q1" s="6">
        <v>2004</v>
      </c>
      <c r="R1" s="6">
        <v>2005</v>
      </c>
      <c r="S1" s="6">
        <v>2006</v>
      </c>
      <c r="T1" s="6">
        <v>2007</v>
      </c>
      <c r="U1" s="6">
        <v>2008</v>
      </c>
      <c r="V1" s="6">
        <v>2009</v>
      </c>
      <c r="W1" s="6">
        <v>2010</v>
      </c>
      <c r="X1" s="6">
        <v>2011</v>
      </c>
      <c r="Y1" s="6">
        <v>2012</v>
      </c>
      <c r="Z1" s="6">
        <v>2013</v>
      </c>
      <c r="AA1" s="6">
        <v>2014</v>
      </c>
      <c r="AB1" s="6">
        <v>2015</v>
      </c>
      <c r="AC1" s="6">
        <v>2016</v>
      </c>
      <c r="AD1" s="6">
        <v>2017</v>
      </c>
      <c r="AE1" s="6">
        <v>2018</v>
      </c>
    </row>
    <row r="2" spans="1:31" ht="14.6">
      <c r="A2" s="31" t="s">
        <v>85</v>
      </c>
      <c r="B2" s="6" t="s">
        <v>3</v>
      </c>
      <c r="C2" s="4">
        <v>1847.50275576024</v>
      </c>
      <c r="D2" s="4">
        <v>2114.6485835683061</v>
      </c>
      <c r="E2" s="4">
        <v>2500.6927721527468</v>
      </c>
      <c r="F2" s="4">
        <v>2853.9144211046637</v>
      </c>
      <c r="G2" s="4">
        <v>3182.7670576897549</v>
      </c>
      <c r="H2" s="4">
        <v>3577.8208008889078</v>
      </c>
      <c r="I2" s="4">
        <v>3151.8123520065737</v>
      </c>
      <c r="J2" s="4">
        <v>3379.8289611537393</v>
      </c>
      <c r="K2" s="4">
        <v>3624.1783696774382</v>
      </c>
      <c r="L2" s="4">
        <v>3586.815658160052</v>
      </c>
      <c r="M2" s="4">
        <v>3748.0407378585378</v>
      </c>
      <c r="N2" s="4">
        <v>3773.9845288377983</v>
      </c>
      <c r="O2" s="4">
        <v>3902.0535736591301</v>
      </c>
      <c r="P2" s="4">
        <v>3989.0024231516745</v>
      </c>
      <c r="Q2" s="4">
        <v>3778.3072302295527</v>
      </c>
      <c r="R2" s="4">
        <v>3823.2560584956959</v>
      </c>
      <c r="S2" s="4">
        <v>4126.4643253239346</v>
      </c>
      <c r="T2" s="4">
        <v>4393.7048227348751</v>
      </c>
      <c r="U2" s="4">
        <v>4291.3809730627199</v>
      </c>
      <c r="V2" s="4">
        <v>3585.9926510028881</v>
      </c>
      <c r="W2" s="4">
        <v>3204.4897087006984</v>
      </c>
      <c r="X2" s="4">
        <v>3549.1889206078822</v>
      </c>
      <c r="Y2" s="4">
        <v>3648.3616293712407</v>
      </c>
      <c r="Z2" s="4">
        <v>3858.807647225286</v>
      </c>
      <c r="AA2" s="4">
        <v>3489.5111035838659</v>
      </c>
      <c r="AB2" s="4">
        <v>3803.912341682822</v>
      </c>
      <c r="AC2" s="4">
        <v>3941.3881902501125</v>
      </c>
      <c r="AD2" s="4">
        <v>4084.8169711653036</v>
      </c>
      <c r="AE2" s="4">
        <v>4379.3785224156854</v>
      </c>
    </row>
    <row r="3" spans="1:31" ht="14.6">
      <c r="A3" s="32" t="s">
        <v>80</v>
      </c>
      <c r="B3" s="6" t="s">
        <v>4</v>
      </c>
      <c r="C3" s="4">
        <v>99.087748090656333</v>
      </c>
      <c r="D3" s="4">
        <v>109.94105144202989</v>
      </c>
      <c r="E3" s="4">
        <v>122.21696894778337</v>
      </c>
      <c r="F3" s="4">
        <v>135.85710772586904</v>
      </c>
      <c r="G3" s="4">
        <v>149.96480245919037</v>
      </c>
      <c r="H3" s="4">
        <v>160.86706743413984</v>
      </c>
      <c r="I3" s="4">
        <v>142.33075222686989</v>
      </c>
      <c r="J3" s="4">
        <v>147.60685291845169</v>
      </c>
      <c r="K3" s="4">
        <v>151.25386051551072</v>
      </c>
      <c r="L3" s="4">
        <v>140.13538054361049</v>
      </c>
      <c r="M3" s="4">
        <v>139.70006019434541</v>
      </c>
      <c r="N3" s="4">
        <v>140.16134662425665</v>
      </c>
      <c r="O3" s="4">
        <v>143.49042173630986</v>
      </c>
      <c r="P3" s="4">
        <v>146.36863173540991</v>
      </c>
      <c r="Q3" s="4">
        <v>135.81707384109296</v>
      </c>
      <c r="R3" s="4">
        <v>146.52390001232604</v>
      </c>
      <c r="S3" s="4">
        <v>151.92806169684198</v>
      </c>
      <c r="T3" s="4">
        <v>167.76871830275437</v>
      </c>
      <c r="U3" s="4">
        <v>185.25318918130066</v>
      </c>
      <c r="V3" s="4">
        <v>154.48991934867445</v>
      </c>
      <c r="W3" s="4">
        <v>142.14869831928647</v>
      </c>
      <c r="X3" s="4">
        <v>193.48790831025303</v>
      </c>
      <c r="Y3" s="4">
        <v>189.85316977940897</v>
      </c>
      <c r="Z3" s="4">
        <v>197.2285193177901</v>
      </c>
      <c r="AA3" s="4">
        <v>157.48487402636852</v>
      </c>
      <c r="AB3" s="4">
        <v>131.5169018541103</v>
      </c>
      <c r="AC3" s="4">
        <v>160.69817487169396</v>
      </c>
      <c r="AD3" s="4">
        <v>221.56721556823422</v>
      </c>
      <c r="AE3" s="4">
        <v>192.69994659896491</v>
      </c>
    </row>
    <row r="4" spans="1:31" ht="14.6">
      <c r="A4" s="31" t="s">
        <v>81</v>
      </c>
      <c r="B4" s="6" t="s">
        <v>5</v>
      </c>
      <c r="C4" s="4">
        <v>2.3258109841070542</v>
      </c>
      <c r="D4" s="4">
        <v>2.6725016267829105</v>
      </c>
      <c r="E4" s="4">
        <v>3.2182338665632679</v>
      </c>
      <c r="F4" s="4">
        <v>3.7906621926018826</v>
      </c>
      <c r="G4" s="4">
        <v>4.3448116572247102</v>
      </c>
      <c r="H4" s="4">
        <v>4.7443416355288077</v>
      </c>
      <c r="I4" s="4">
        <v>4.3877106311327925</v>
      </c>
      <c r="J4" s="4">
        <v>4.6983160035118354</v>
      </c>
      <c r="K4" s="4">
        <v>4.6512888972427886</v>
      </c>
      <c r="L4" s="4">
        <v>4.7146422658288838</v>
      </c>
      <c r="M4" s="4">
        <v>4.7307827768033484</v>
      </c>
      <c r="N4" s="4">
        <v>4.7091168294005534</v>
      </c>
      <c r="O4" s="4">
        <v>4.9706415246018558</v>
      </c>
      <c r="P4" s="4">
        <v>4.9431365984104056</v>
      </c>
      <c r="Q4" s="4">
        <v>3.955074208981082</v>
      </c>
      <c r="R4" s="4">
        <v>5.11607416883382</v>
      </c>
      <c r="S4" s="4">
        <v>5.1044493056724738</v>
      </c>
      <c r="T4" s="4">
        <v>5.2612580853032371</v>
      </c>
      <c r="U4" s="4">
        <v>5.4108669504969855</v>
      </c>
      <c r="V4" s="4">
        <v>4.2465103967505717</v>
      </c>
      <c r="W4" s="4">
        <v>4.5020335052887317</v>
      </c>
      <c r="X4" s="4">
        <v>5.9691550917205189</v>
      </c>
      <c r="Y4" s="4">
        <v>5.4333708180808857</v>
      </c>
      <c r="Z4" s="4">
        <v>7.366541225911325</v>
      </c>
      <c r="AA4" s="4">
        <v>8.1762674405508271</v>
      </c>
      <c r="AB4" s="4">
        <v>4.4540839164467929</v>
      </c>
      <c r="AC4" s="4">
        <v>4.6774479009144025</v>
      </c>
      <c r="AD4" s="4">
        <v>4.9944302006237171</v>
      </c>
      <c r="AE4" s="4">
        <v>9.0548695049068844</v>
      </c>
    </row>
    <row r="5" spans="1:31" ht="14.6">
      <c r="A5" s="33" t="s">
        <v>78</v>
      </c>
      <c r="B5" s="6" t="s">
        <v>6</v>
      </c>
      <c r="C5" s="4">
        <v>474.08086981132442</v>
      </c>
      <c r="D5" s="4">
        <v>559.28310193199536</v>
      </c>
      <c r="E5" s="4">
        <v>655.29512795604342</v>
      </c>
      <c r="F5" s="4">
        <v>747.46036959969888</v>
      </c>
      <c r="G5" s="4">
        <v>816.08611538431092</v>
      </c>
      <c r="H5" s="4">
        <v>936.56529007333631</v>
      </c>
      <c r="I5" s="4">
        <v>754.64965562556711</v>
      </c>
      <c r="J5" s="4">
        <v>803.18886907836975</v>
      </c>
      <c r="K5" s="4">
        <v>865.01026823838083</v>
      </c>
      <c r="L5" s="4">
        <v>824.8677982087886</v>
      </c>
      <c r="M5" s="4">
        <v>894.8880273338707</v>
      </c>
      <c r="N5" s="4">
        <v>848.53026957633324</v>
      </c>
      <c r="O5" s="4">
        <v>833.10546048877916</v>
      </c>
      <c r="P5" s="4">
        <v>862.11892916823751</v>
      </c>
      <c r="Q5" s="4">
        <v>884.9443227171713</v>
      </c>
      <c r="R5" s="4">
        <v>732.26067661548086</v>
      </c>
      <c r="S5" s="4">
        <v>870.85184547278959</v>
      </c>
      <c r="T5" s="4">
        <v>1030.5145082329536</v>
      </c>
      <c r="U5" s="4">
        <v>951.20053401362657</v>
      </c>
      <c r="V5" s="4">
        <v>774.3549672306234</v>
      </c>
      <c r="W5" s="4">
        <v>757.8750254889502</v>
      </c>
      <c r="X5" s="4">
        <v>746.16053884849384</v>
      </c>
      <c r="Y5" s="4">
        <v>882.5455521975955</v>
      </c>
      <c r="Z5" s="4">
        <v>1027.3723382634039</v>
      </c>
      <c r="AA5" s="4">
        <v>755.75997635137799</v>
      </c>
      <c r="AB5" s="4">
        <v>1003.9320036191972</v>
      </c>
      <c r="AC5" s="4">
        <v>977.6375516581495</v>
      </c>
      <c r="AD5" s="4">
        <v>1081.9234017281401</v>
      </c>
      <c r="AE5" s="4">
        <v>945.88070794616647</v>
      </c>
    </row>
    <row r="6" spans="1:31" ht="14.6">
      <c r="A6" s="31" t="s">
        <v>24</v>
      </c>
      <c r="B6" s="6" t="s">
        <v>7</v>
      </c>
      <c r="C6" s="4">
        <v>107.24225448759212</v>
      </c>
      <c r="D6" s="4">
        <v>131.40749253116667</v>
      </c>
      <c r="E6" s="4">
        <v>154.65976132673262</v>
      </c>
      <c r="F6" s="4">
        <v>177.27311987075822</v>
      </c>
      <c r="G6" s="4">
        <v>194.41369768851797</v>
      </c>
      <c r="H6" s="4">
        <v>230.26660793904801</v>
      </c>
      <c r="I6" s="4">
        <v>177.77644678609974</v>
      </c>
      <c r="J6" s="4">
        <v>193.84851062805362</v>
      </c>
      <c r="K6" s="4">
        <v>213.78495985430231</v>
      </c>
      <c r="L6" s="4">
        <v>201.19098792050815</v>
      </c>
      <c r="M6" s="4">
        <v>227.48567288405894</v>
      </c>
      <c r="N6" s="4">
        <v>207.6342826314748</v>
      </c>
      <c r="O6" s="4">
        <v>190.53443966698316</v>
      </c>
      <c r="P6" s="4">
        <v>214.43038795792162</v>
      </c>
      <c r="Q6" s="4">
        <v>199.20805079506783</v>
      </c>
      <c r="R6" s="4">
        <v>157.9967087959991</v>
      </c>
      <c r="S6" s="4">
        <v>313.27571359162835</v>
      </c>
      <c r="T6" s="4">
        <v>184.60995902580422</v>
      </c>
      <c r="U6" s="4">
        <v>195.71521572770575</v>
      </c>
      <c r="V6" s="4">
        <v>169.45920912103961</v>
      </c>
      <c r="W6" s="4">
        <v>97.688480608257365</v>
      </c>
      <c r="X6" s="4">
        <v>172.70717307636548</v>
      </c>
      <c r="Y6" s="4">
        <v>129.31324021358643</v>
      </c>
      <c r="Z6" s="4">
        <v>155.01537055053018</v>
      </c>
      <c r="AA6" s="4">
        <v>178.60433216327664</v>
      </c>
      <c r="AB6" s="4">
        <v>152.43784750785073</v>
      </c>
      <c r="AC6" s="4">
        <v>97.467357432241229</v>
      </c>
      <c r="AD6" s="4">
        <v>139.6052515300139</v>
      </c>
      <c r="AE6" s="4">
        <v>363.03270381913285</v>
      </c>
    </row>
    <row r="7" spans="1:31" ht="14.6">
      <c r="A7" s="34" t="s">
        <v>25</v>
      </c>
      <c r="B7" s="6" t="s">
        <v>8</v>
      </c>
      <c r="C7" s="4">
        <v>81.328160800626407</v>
      </c>
      <c r="D7" s="4">
        <v>96.927122349521923</v>
      </c>
      <c r="E7" s="4">
        <v>117.4731973216612</v>
      </c>
      <c r="F7" s="4">
        <v>135.43770662974305</v>
      </c>
      <c r="G7" s="4">
        <v>150.88161419646519</v>
      </c>
      <c r="H7" s="4">
        <v>172.64682675103205</v>
      </c>
      <c r="I7" s="4">
        <v>143.25311884909783</v>
      </c>
      <c r="J7" s="4">
        <v>152.24917849758651</v>
      </c>
      <c r="K7" s="4">
        <v>166.91850482674096</v>
      </c>
      <c r="L7" s="4">
        <v>160.57141458154373</v>
      </c>
      <c r="M7" s="4">
        <v>175.10524484297517</v>
      </c>
      <c r="N7" s="4">
        <v>170.59880225125178</v>
      </c>
      <c r="O7" s="4">
        <v>168.90824436396218</v>
      </c>
      <c r="P7" s="4">
        <v>174.50155673037727</v>
      </c>
      <c r="Q7" s="4">
        <v>167.92279072250992</v>
      </c>
      <c r="R7" s="4">
        <v>146.51274849996631</v>
      </c>
      <c r="S7" s="4">
        <v>182.93400547852039</v>
      </c>
      <c r="T7" s="4">
        <v>192.53293305464123</v>
      </c>
      <c r="U7" s="4">
        <v>229.13847001291924</v>
      </c>
      <c r="V7" s="4">
        <v>189.4038610411356</v>
      </c>
      <c r="W7" s="4">
        <v>137.18842353184272</v>
      </c>
      <c r="X7" s="4">
        <v>169.29506468646409</v>
      </c>
      <c r="Y7" s="4">
        <v>164.22356775670653</v>
      </c>
      <c r="Z7" s="4">
        <v>184.4848742002803</v>
      </c>
      <c r="AA7" s="4">
        <v>172.42040699173566</v>
      </c>
      <c r="AB7" s="4">
        <v>177.30831223851413</v>
      </c>
      <c r="AC7" s="4">
        <v>145.42442405593286</v>
      </c>
      <c r="AD7" s="4">
        <v>174.01131226137258</v>
      </c>
      <c r="AE7" s="4">
        <v>206.04692713888474</v>
      </c>
    </row>
    <row r="8" spans="1:31" ht="14.6">
      <c r="A8" s="32" t="s">
        <v>82</v>
      </c>
      <c r="B8" s="6" t="s">
        <v>30</v>
      </c>
      <c r="C8" s="4">
        <v>229.31793875100911</v>
      </c>
      <c r="D8" s="4">
        <v>267.89801561703985</v>
      </c>
      <c r="E8" s="4">
        <v>317.61351528897609</v>
      </c>
      <c r="F8" s="4">
        <v>362.57311970439599</v>
      </c>
      <c r="G8" s="4">
        <v>404.53026122719172</v>
      </c>
      <c r="H8" s="4">
        <v>464.17073743688309</v>
      </c>
      <c r="I8" s="4">
        <v>389.89303566631185</v>
      </c>
      <c r="J8" s="4">
        <v>423.93130813139538</v>
      </c>
      <c r="K8" s="4">
        <v>444.86346241296195</v>
      </c>
      <c r="L8" s="4">
        <v>456.29801727267881</v>
      </c>
      <c r="M8" s="4">
        <v>478.6978792350348</v>
      </c>
      <c r="N8" s="4">
        <v>479.7075893772423</v>
      </c>
      <c r="O8" s="4">
        <v>519.29426978662536</v>
      </c>
      <c r="P8" s="4">
        <v>514.44981117409316</v>
      </c>
      <c r="Q8" s="4">
        <v>491.85539675900287</v>
      </c>
      <c r="R8" s="4">
        <v>613.88906666250568</v>
      </c>
      <c r="S8" s="4">
        <v>500.38068053091314</v>
      </c>
      <c r="T8" s="4">
        <v>566.4082380994148</v>
      </c>
      <c r="U8" s="4">
        <v>604.70310064188891</v>
      </c>
      <c r="V8" s="4">
        <v>412.38744901130343</v>
      </c>
      <c r="W8" s="4">
        <v>254.11067543439214</v>
      </c>
      <c r="X8" s="4">
        <v>412.83784295897351</v>
      </c>
      <c r="Y8" s="4">
        <v>376.7999682369088</v>
      </c>
      <c r="Z8" s="4">
        <v>363.28806711704596</v>
      </c>
      <c r="AA8" s="4">
        <v>343.59875218106561</v>
      </c>
      <c r="AB8" s="4">
        <v>357.59197521254163</v>
      </c>
      <c r="AC8" s="4">
        <v>359.16338073984218</v>
      </c>
      <c r="AD8" s="4">
        <v>361.05119109851967</v>
      </c>
      <c r="AE8" s="4">
        <v>445.22046653342562</v>
      </c>
    </row>
    <row r="9" spans="1:31" ht="14.6">
      <c r="A9" s="35" t="s">
        <v>79</v>
      </c>
      <c r="B9" s="6" t="s">
        <v>9</v>
      </c>
      <c r="C9" s="4">
        <v>142.04966089821409</v>
      </c>
      <c r="D9" s="4">
        <v>164.11728329745785</v>
      </c>
      <c r="E9" s="4">
        <v>198.83293385713282</v>
      </c>
      <c r="F9" s="4">
        <v>231.11045575293915</v>
      </c>
      <c r="G9" s="4">
        <v>259.70218810214249</v>
      </c>
      <c r="H9" s="4">
        <v>304.84655614251403</v>
      </c>
      <c r="I9" s="4">
        <v>264.64303677713707</v>
      </c>
      <c r="J9" s="4">
        <v>298.23451493608997</v>
      </c>
      <c r="K9" s="4">
        <v>329.16564750084825</v>
      </c>
      <c r="L9" s="4">
        <v>345.06520648869082</v>
      </c>
      <c r="M9" s="4">
        <v>370.28292802012612</v>
      </c>
      <c r="N9" s="4">
        <v>384.72666753651441</v>
      </c>
      <c r="O9" s="4">
        <v>393.01596517318558</v>
      </c>
      <c r="P9" s="4">
        <v>410.63450877767235</v>
      </c>
      <c r="Q9" s="4">
        <v>433.39701082653522</v>
      </c>
      <c r="R9" s="4">
        <v>390.85753676756599</v>
      </c>
      <c r="S9" s="4">
        <v>460.56676607065845</v>
      </c>
      <c r="T9" s="4">
        <v>642.1107127916456</v>
      </c>
      <c r="U9" s="4">
        <v>443.3388244922686</v>
      </c>
      <c r="V9" s="4">
        <v>310.19136932827797</v>
      </c>
      <c r="W9" s="4">
        <v>283.60429511887219</v>
      </c>
      <c r="X9" s="4">
        <v>322.76583336582365</v>
      </c>
      <c r="Y9" s="4">
        <v>386.72110463998831</v>
      </c>
      <c r="Z9" s="4">
        <v>457.87762146934</v>
      </c>
      <c r="AA9" s="4">
        <v>381.82347833175515</v>
      </c>
      <c r="AB9" s="4">
        <v>388.99322655076048</v>
      </c>
      <c r="AC9" s="4">
        <v>414.78882072096263</v>
      </c>
      <c r="AD9" s="4">
        <v>390.87278035676553</v>
      </c>
      <c r="AE9" s="4">
        <v>444.43988387997553</v>
      </c>
    </row>
    <row r="10" spans="1:31" ht="14.6">
      <c r="A10" s="32" t="s">
        <v>83</v>
      </c>
      <c r="B10" s="6" t="s">
        <v>10</v>
      </c>
      <c r="C10" s="4">
        <v>572.80243686662186</v>
      </c>
      <c r="D10" s="4">
        <v>620.00502975985466</v>
      </c>
      <c r="E10" s="4">
        <v>740.23752010052533</v>
      </c>
      <c r="F10" s="4">
        <v>841.12396100045544</v>
      </c>
      <c r="G10" s="4">
        <v>957.11303648912326</v>
      </c>
      <c r="H10" s="4">
        <v>1020.6522257601908</v>
      </c>
      <c r="I10" s="4">
        <v>1026.6893815389731</v>
      </c>
      <c r="J10" s="4">
        <v>1087.4323310625896</v>
      </c>
      <c r="K10" s="4">
        <v>1154.5428614137445</v>
      </c>
      <c r="L10" s="4">
        <v>1161.4568203715085</v>
      </c>
      <c r="M10" s="4">
        <v>1144.3935404339602</v>
      </c>
      <c r="N10" s="4">
        <v>1229.5595757165113</v>
      </c>
      <c r="O10" s="4">
        <v>1333.760751517884</v>
      </c>
      <c r="P10" s="4">
        <v>1342.0399004031833</v>
      </c>
      <c r="Q10" s="4">
        <v>1180.8011682777567</v>
      </c>
      <c r="R10" s="4">
        <v>1249.413314973365</v>
      </c>
      <c r="S10" s="4">
        <v>1175.3068327406547</v>
      </c>
      <c r="T10" s="4">
        <v>1240.4951578970908</v>
      </c>
      <c r="U10" s="4">
        <v>1241.6649734690816</v>
      </c>
      <c r="V10" s="4">
        <v>1223.7135337221064</v>
      </c>
      <c r="W10" s="4">
        <v>1120.5237174305919</v>
      </c>
      <c r="X10" s="4">
        <v>1017.043885849445</v>
      </c>
      <c r="Y10" s="4">
        <v>1020.5371976071433</v>
      </c>
      <c r="Z10" s="4">
        <v>1021.6393712198894</v>
      </c>
      <c r="AA10" s="4">
        <v>1044.4585747676256</v>
      </c>
      <c r="AB10" s="4">
        <v>1111.5077481363344</v>
      </c>
      <c r="AC10" s="4">
        <v>1273.1872181671986</v>
      </c>
      <c r="AD10" s="4">
        <v>1195.0530811401884</v>
      </c>
      <c r="AE10" s="4">
        <v>1192.9269966069144</v>
      </c>
    </row>
    <row r="11" spans="1:31" ht="14.6">
      <c r="A11" s="32" t="s">
        <v>84</v>
      </c>
      <c r="B11" s="32" t="s">
        <v>11</v>
      </c>
      <c r="C11" s="4">
        <v>139.42917238489724</v>
      </c>
      <c r="D11" s="4">
        <v>162.40395330275297</v>
      </c>
      <c r="E11" s="4">
        <v>191.37877422268838</v>
      </c>
      <c r="F11" s="4">
        <v>219.62781815040697</v>
      </c>
      <c r="G11" s="4">
        <v>246.30091803536192</v>
      </c>
      <c r="H11" s="4">
        <v>283.56790933901385</v>
      </c>
      <c r="I11" s="4">
        <v>249.45258583244402</v>
      </c>
      <c r="J11" s="4">
        <v>269.97859230757462</v>
      </c>
      <c r="K11" s="4">
        <v>295.49074960031868</v>
      </c>
      <c r="L11" s="4">
        <v>294.58569728186461</v>
      </c>
      <c r="M11" s="4">
        <v>314.33980123217344</v>
      </c>
      <c r="N11" s="4">
        <v>311.68279769506751</v>
      </c>
      <c r="O11" s="4">
        <v>318.01234424367453</v>
      </c>
      <c r="P11" s="4">
        <v>321.55213597543047</v>
      </c>
      <c r="Q11" s="4">
        <v>287.27673041197988</v>
      </c>
      <c r="R11" s="4">
        <v>379.9295288167902</v>
      </c>
      <c r="S11" s="4">
        <v>468.06305188499056</v>
      </c>
      <c r="T11" s="4">
        <v>395.49957467305182</v>
      </c>
      <c r="U11" s="4">
        <v>431.93005481238379</v>
      </c>
      <c r="V11" s="4">
        <v>383.9095304118008</v>
      </c>
      <c r="W11" s="4">
        <v>465.01757386163445</v>
      </c>
      <c r="X11" s="4">
        <v>506.13379318871637</v>
      </c>
      <c r="Y11" s="4">
        <v>492.44633471014771</v>
      </c>
      <c r="Z11" s="4">
        <v>422.13169038969983</v>
      </c>
      <c r="AA11" s="4">
        <v>447.18444133010968</v>
      </c>
      <c r="AB11" s="4">
        <v>474.59185356090586</v>
      </c>
      <c r="AC11" s="4">
        <v>537.4177150628542</v>
      </c>
      <c r="AD11" s="4">
        <v>523.14178113872742</v>
      </c>
      <c r="AE11" s="4">
        <v>587.13412478291434</v>
      </c>
    </row>
    <row r="13" spans="1:31"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31"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31"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31"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3:29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3:29"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3:29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3:29"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3:29"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3:29"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3:29"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5" spans="3:29"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3:29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3:29"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3:29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3:29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spans="3:29"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spans="3:29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 spans="3:29"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3:29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spans="3:29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3"/>
  <sheetViews>
    <sheetView zoomScale="85" zoomScaleNormal="85" workbookViewId="0">
      <pane xSplit="2" ySplit="1" topLeftCell="C2" activePane="bottomRight" state="frozen"/>
      <selection activeCell="T28" sqref="T28"/>
      <selection pane="topRight" activeCell="T28" sqref="T28"/>
      <selection pane="bottomLeft" activeCell="T28" sqref="T28"/>
      <selection pane="bottomRight" activeCell="T28" sqref="T28"/>
    </sheetView>
  </sheetViews>
  <sheetFormatPr baseColWidth="10" defaultColWidth="9.15234375" defaultRowHeight="12.9"/>
  <cols>
    <col min="1" max="1" width="46.4609375" customWidth="1"/>
    <col min="2" max="2" width="6.84375" customWidth="1"/>
    <col min="3" max="29" width="9.15234375" style="1"/>
    <col min="37" max="37" width="12.23046875" bestFit="1" customWidth="1"/>
    <col min="38" max="38" width="9.23046875" bestFit="1" customWidth="1"/>
    <col min="67" max="67" width="9.23046875" bestFit="1" customWidth="1"/>
    <col min="91" max="91" width="9.23046875" bestFit="1" customWidth="1"/>
  </cols>
  <sheetData>
    <row r="1" spans="1:31" ht="14.6">
      <c r="A1" s="6" t="s">
        <v>0</v>
      </c>
      <c r="B1" s="6" t="s">
        <v>1</v>
      </c>
      <c r="C1" s="6">
        <v>1990</v>
      </c>
      <c r="D1" s="6">
        <v>1991</v>
      </c>
      <c r="E1" s="6">
        <v>1992</v>
      </c>
      <c r="F1" s="6">
        <v>1993</v>
      </c>
      <c r="G1" s="6">
        <v>1994</v>
      </c>
      <c r="H1" s="6">
        <v>1995</v>
      </c>
      <c r="I1" s="6">
        <v>1996</v>
      </c>
      <c r="J1" s="6">
        <v>1997</v>
      </c>
      <c r="K1" s="6">
        <v>1998</v>
      </c>
      <c r="L1" s="6">
        <v>1999</v>
      </c>
      <c r="M1" s="6">
        <v>2000</v>
      </c>
      <c r="N1" s="6">
        <v>2001</v>
      </c>
      <c r="O1" s="6">
        <v>2002</v>
      </c>
      <c r="P1" s="6">
        <v>2003</v>
      </c>
      <c r="Q1" s="6">
        <v>2004</v>
      </c>
      <c r="R1" s="6">
        <v>2005</v>
      </c>
      <c r="S1" s="6">
        <v>2006</v>
      </c>
      <c r="T1" s="6">
        <v>2007</v>
      </c>
      <c r="U1" s="6">
        <v>2008</v>
      </c>
      <c r="V1" s="6">
        <v>2009</v>
      </c>
      <c r="W1" s="6">
        <v>2010</v>
      </c>
      <c r="X1" s="6">
        <v>2011</v>
      </c>
      <c r="Y1" s="6">
        <v>2012</v>
      </c>
      <c r="Z1" s="6">
        <v>2013</v>
      </c>
      <c r="AA1" s="6">
        <v>2014</v>
      </c>
      <c r="AB1" s="6">
        <v>2015</v>
      </c>
      <c r="AC1" s="6">
        <v>2016</v>
      </c>
      <c r="AD1" s="6">
        <v>2017</v>
      </c>
      <c r="AE1" s="6">
        <v>2018</v>
      </c>
    </row>
    <row r="2" spans="1:31" ht="14.6">
      <c r="A2" s="31" t="s">
        <v>85</v>
      </c>
      <c r="B2" s="6" t="s">
        <v>3</v>
      </c>
      <c r="C2" s="4">
        <v>20.869966731188637</v>
      </c>
      <c r="D2" s="4">
        <v>26.483637113791566</v>
      </c>
      <c r="E2" s="4">
        <v>33.255914976614022</v>
      </c>
      <c r="F2" s="4">
        <v>40.000390846178227</v>
      </c>
      <c r="G2" s="4">
        <v>48.798871835217639</v>
      </c>
      <c r="H2" s="4">
        <v>66.498964407141372</v>
      </c>
      <c r="I2" s="4">
        <v>51.573485106561989</v>
      </c>
      <c r="J2" s="4">
        <v>68.039280490094427</v>
      </c>
      <c r="K2" s="4">
        <v>59.666575446465828</v>
      </c>
      <c r="L2" s="4">
        <v>90.466489285985134</v>
      </c>
      <c r="M2" s="4">
        <v>87.895734273810135</v>
      </c>
      <c r="N2" s="4">
        <v>99.934199532859523</v>
      </c>
      <c r="O2" s="4">
        <v>104.91674516757467</v>
      </c>
      <c r="P2" s="4">
        <v>106.23966380604818</v>
      </c>
      <c r="Q2" s="4">
        <v>104.17147063386368</v>
      </c>
      <c r="R2" s="4">
        <v>152.49024392145725</v>
      </c>
      <c r="S2" s="4">
        <v>147.36158761246989</v>
      </c>
      <c r="T2" s="4">
        <v>136.16554633781251</v>
      </c>
      <c r="U2" s="4">
        <v>125.87948998285661</v>
      </c>
      <c r="V2" s="4">
        <v>110.18341049479936</v>
      </c>
      <c r="W2" s="4">
        <v>152.63260940823903</v>
      </c>
      <c r="X2" s="4">
        <v>140.83293889229802</v>
      </c>
      <c r="Y2" s="4">
        <v>197.99090563076101</v>
      </c>
      <c r="Z2" s="4">
        <v>161.29805544745525</v>
      </c>
      <c r="AA2" s="4">
        <v>144.21629458516369</v>
      </c>
      <c r="AB2" s="4">
        <v>160.26166119304418</v>
      </c>
      <c r="AC2" s="4">
        <v>104.64187275559709</v>
      </c>
      <c r="AD2" s="4">
        <v>91.904098255316512</v>
      </c>
      <c r="AE2" s="4">
        <v>105.06424564519669</v>
      </c>
    </row>
    <row r="3" spans="1:31" ht="14.6">
      <c r="A3" s="32" t="s">
        <v>80</v>
      </c>
      <c r="B3" s="6" t="s">
        <v>4</v>
      </c>
      <c r="C3" s="4">
        <v>3.7861517207413063E-2</v>
      </c>
      <c r="D3" s="4">
        <v>4.8044482741559098E-2</v>
      </c>
      <c r="E3" s="4">
        <v>6.0338722498245172E-2</v>
      </c>
      <c r="F3" s="4">
        <v>7.2560438057511209E-2</v>
      </c>
      <c r="G3" s="4">
        <v>8.8520648156690862E-2</v>
      </c>
      <c r="H3" s="4">
        <v>0.12070520239305542</v>
      </c>
      <c r="I3" s="4">
        <v>9.3494783258816938E-2</v>
      </c>
      <c r="J3" s="4">
        <v>0.12342181896423281</v>
      </c>
      <c r="K3" s="4">
        <v>0.10851007784645582</v>
      </c>
      <c r="L3" s="4">
        <v>0.16337809167996464</v>
      </c>
      <c r="M3" s="4">
        <v>0.15973975243190425</v>
      </c>
      <c r="N3" s="4">
        <v>0.18312872684766998</v>
      </c>
      <c r="O3" s="4">
        <v>0.18549109255939478</v>
      </c>
      <c r="P3" s="4">
        <v>0.19671936837020157</v>
      </c>
      <c r="Q3" s="4">
        <v>0.19561724586183227</v>
      </c>
      <c r="R3" s="4">
        <v>0.24008910668454564</v>
      </c>
      <c r="S3" s="4">
        <v>0.30985354710241358</v>
      </c>
      <c r="T3" s="4">
        <v>0.26639239707679108</v>
      </c>
      <c r="U3" s="4">
        <v>8.2578212375700108E-2</v>
      </c>
      <c r="V3" s="4">
        <v>0.31885901916962206</v>
      </c>
      <c r="W3" s="4">
        <v>0.67344918013824506</v>
      </c>
      <c r="X3" s="4">
        <v>0.47991527080825602</v>
      </c>
      <c r="Y3" s="4">
        <v>0.24717584147123162</v>
      </c>
      <c r="Z3" s="4">
        <v>0.63575629741931416</v>
      </c>
      <c r="AA3" s="4">
        <v>0.93007903435226713</v>
      </c>
      <c r="AB3" s="4">
        <v>0.30386645357968944</v>
      </c>
      <c r="AC3" s="4">
        <v>7.3432937077241286E-2</v>
      </c>
      <c r="AD3" s="4">
        <v>2.4241410375996381E-2</v>
      </c>
      <c r="AE3" s="4">
        <v>8.1177099985475148E-2</v>
      </c>
    </row>
    <row r="4" spans="1:31" ht="14.6">
      <c r="A4" s="35" t="s">
        <v>81</v>
      </c>
      <c r="B4" s="6" t="s">
        <v>5</v>
      </c>
      <c r="C4" s="4">
        <v>4.9113319505542812E-4</v>
      </c>
      <c r="D4" s="4">
        <v>6.2315911200316431E-4</v>
      </c>
      <c r="E4" s="4">
        <v>7.8221673783166314E-4</v>
      </c>
      <c r="F4" s="4">
        <v>9.4192681117580767E-4</v>
      </c>
      <c r="G4" s="4">
        <v>1.1477899777142474E-3</v>
      </c>
      <c r="H4" s="4">
        <v>1.5623681045420694E-3</v>
      </c>
      <c r="I4" s="4">
        <v>1.2185972486001919E-3</v>
      </c>
      <c r="J4" s="4">
        <v>1.5948067271784852E-3</v>
      </c>
      <c r="K4" s="4">
        <v>1.3971526378542926E-3</v>
      </c>
      <c r="L4" s="4">
        <v>2.1738735418580612E-3</v>
      </c>
      <c r="M4" s="4">
        <v>2.0104302383974399E-3</v>
      </c>
      <c r="N4" s="4">
        <v>2.3330145199281335E-3</v>
      </c>
      <c r="O4" s="4">
        <v>2.7142375565271659E-3</v>
      </c>
      <c r="P4" s="4">
        <v>2.0613464874073952E-3</v>
      </c>
      <c r="Q4" s="4">
        <v>2.5796325133484628E-3</v>
      </c>
      <c r="R4" s="4">
        <v>5.1000448812452042E-3</v>
      </c>
      <c r="S4" s="4">
        <v>0</v>
      </c>
      <c r="T4" s="4">
        <v>5.5616726708151536E-3</v>
      </c>
      <c r="U4" s="4">
        <v>4.2408461967760117E-3</v>
      </c>
      <c r="V4" s="4">
        <v>0</v>
      </c>
      <c r="W4" s="4">
        <v>0</v>
      </c>
      <c r="X4" s="4">
        <v>0.63845887513628996</v>
      </c>
      <c r="Y4" s="4">
        <v>0</v>
      </c>
      <c r="Z4" s="4">
        <v>3.6540784353711886E-2</v>
      </c>
      <c r="AA4" s="4">
        <v>0.2326427912623987</v>
      </c>
      <c r="AB4" s="4">
        <v>0</v>
      </c>
      <c r="AC4" s="4">
        <v>0</v>
      </c>
      <c r="AD4" s="4">
        <v>0</v>
      </c>
      <c r="AE4" s="4">
        <v>2.2216714770812298E-2</v>
      </c>
    </row>
    <row r="5" spans="1:31" ht="14.6">
      <c r="A5" s="33" t="s">
        <v>78</v>
      </c>
      <c r="B5" s="6" t="s">
        <v>6</v>
      </c>
      <c r="C5" s="4">
        <v>2.0323012669995917</v>
      </c>
      <c r="D5" s="4">
        <v>2.5790658893944713</v>
      </c>
      <c r="E5" s="4">
        <v>3.2382736544420374</v>
      </c>
      <c r="F5" s="4">
        <v>3.8952359778276939</v>
      </c>
      <c r="G5" s="4">
        <v>4.7528052607434814</v>
      </c>
      <c r="H5" s="4">
        <v>6.4734979391450356</v>
      </c>
      <c r="I5" s="4">
        <v>5.0230868502209143</v>
      </c>
      <c r="J5" s="4">
        <v>6.6299763983843816</v>
      </c>
      <c r="K5" s="4">
        <v>5.7997100176441974</v>
      </c>
      <c r="L5" s="4">
        <v>8.8245283239214221</v>
      </c>
      <c r="M5" s="4">
        <v>8.5771629280461639</v>
      </c>
      <c r="N5" s="4">
        <v>9.6414393985305598</v>
      </c>
      <c r="O5" s="4">
        <v>10.341947900588144</v>
      </c>
      <c r="P5" s="4">
        <v>10.379547746732756</v>
      </c>
      <c r="Q5" s="4">
        <v>9.7047563403065684</v>
      </c>
      <c r="R5" s="4">
        <v>15.989817737241308</v>
      </c>
      <c r="S5" s="4">
        <v>14.010957028781215</v>
      </c>
      <c r="T5" s="4">
        <v>10.831609899955641</v>
      </c>
      <c r="U5" s="4">
        <v>6.4420348452853826</v>
      </c>
      <c r="V5" s="4">
        <v>7.4292598535222236</v>
      </c>
      <c r="W5" s="4">
        <v>21.004881735612432</v>
      </c>
      <c r="X5" s="4">
        <v>10.335498739671142</v>
      </c>
      <c r="Y5" s="4">
        <v>22.690079185262348</v>
      </c>
      <c r="Z5" s="4">
        <v>10.958042731273119</v>
      </c>
      <c r="AA5" s="4">
        <v>11.520057266393948</v>
      </c>
      <c r="AB5" s="4">
        <v>19.538811810218721</v>
      </c>
      <c r="AC5" s="4">
        <v>11.595910268496242</v>
      </c>
      <c r="AD5" s="4">
        <v>10.394244924078091</v>
      </c>
      <c r="AE5" s="4">
        <v>7.5471967000182536</v>
      </c>
    </row>
    <row r="6" spans="1:31" ht="14.6">
      <c r="A6" s="35" t="s">
        <v>24</v>
      </c>
      <c r="B6" s="6" t="s">
        <v>7</v>
      </c>
      <c r="C6" s="4">
        <v>0.30970327209463411</v>
      </c>
      <c r="D6" s="4">
        <v>0.39297699466398933</v>
      </c>
      <c r="E6" s="4">
        <v>0.49355413117126207</v>
      </c>
      <c r="F6" s="4">
        <v>0.59358231570881048</v>
      </c>
      <c r="G6" s="4">
        <v>0.7239284566464973</v>
      </c>
      <c r="H6" s="4">
        <v>0.98743806902999232</v>
      </c>
      <c r="I6" s="4">
        <v>0.76506027366656171</v>
      </c>
      <c r="J6" s="4">
        <v>1.0084463204305956</v>
      </c>
      <c r="K6" s="4">
        <v>0.88848713451649353</v>
      </c>
      <c r="L6" s="4">
        <v>1.3380642206142359</v>
      </c>
      <c r="M6" s="4">
        <v>1.2993633702079932</v>
      </c>
      <c r="N6" s="4">
        <v>1.5088945567647443</v>
      </c>
      <c r="O6" s="4">
        <v>1.5202710534406503</v>
      </c>
      <c r="P6" s="4">
        <v>1.5680849989783814</v>
      </c>
      <c r="Q6" s="4">
        <v>1.6715872822541387</v>
      </c>
      <c r="R6" s="4">
        <v>1.9311979241443693</v>
      </c>
      <c r="S6" s="4">
        <v>2.2942353834336719</v>
      </c>
      <c r="T6" s="4">
        <v>2.7105580362580874</v>
      </c>
      <c r="U6" s="4">
        <v>1.4410075276615573</v>
      </c>
      <c r="V6" s="4">
        <v>1.7701035847461384</v>
      </c>
      <c r="W6" s="4">
        <v>2.1394238974898832</v>
      </c>
      <c r="X6" s="4">
        <v>0.66201510378683182</v>
      </c>
      <c r="Y6" s="4">
        <v>1.2617375519205318</v>
      </c>
      <c r="Z6" s="4">
        <v>3.3537017773811688</v>
      </c>
      <c r="AA6" s="4">
        <v>1.2360796948197745</v>
      </c>
      <c r="AB6" s="4">
        <v>1.4786233347249689</v>
      </c>
      <c r="AC6" s="4">
        <v>7.6416051776948296E-2</v>
      </c>
      <c r="AD6" s="4">
        <v>0.189643942679803</v>
      </c>
      <c r="AE6" s="4">
        <v>0.49378653851587445</v>
      </c>
    </row>
    <row r="7" spans="1:31" ht="14.6">
      <c r="A7" s="34" t="s">
        <v>25</v>
      </c>
      <c r="B7" s="6" t="s">
        <v>8</v>
      </c>
      <c r="C7" s="4">
        <v>0.13440608482298913</v>
      </c>
      <c r="D7" s="4">
        <v>0.17056395190076037</v>
      </c>
      <c r="E7" s="4">
        <v>0.21414154908732358</v>
      </c>
      <c r="F7" s="4">
        <v>0.25764047285368541</v>
      </c>
      <c r="G7" s="4">
        <v>0.31430894746114985</v>
      </c>
      <c r="H7" s="4">
        <v>0.42797075197791806</v>
      </c>
      <c r="I7" s="4">
        <v>0.3324524843300361</v>
      </c>
      <c r="J7" s="4">
        <v>0.43822586211676445</v>
      </c>
      <c r="K7" s="4">
        <v>0.38307638643798958</v>
      </c>
      <c r="L7" s="4">
        <v>0.58599742104295183</v>
      </c>
      <c r="M7" s="4">
        <v>0.5646896340746943</v>
      </c>
      <c r="N7" s="4">
        <v>0.63546213812891228</v>
      </c>
      <c r="O7" s="4">
        <v>0.6976102425732309</v>
      </c>
      <c r="P7" s="4">
        <v>0.66565888791826033</v>
      </c>
      <c r="Q7" s="4">
        <v>0.64186323845579973</v>
      </c>
      <c r="R7" s="4">
        <v>1.1467724415195859</v>
      </c>
      <c r="S7" s="4">
        <v>0.75375448484316177</v>
      </c>
      <c r="T7" s="4">
        <v>0.79650153867698958</v>
      </c>
      <c r="U7" s="4">
        <v>0.43396476105401882</v>
      </c>
      <c r="V7" s="4">
        <v>0.31392639177439241</v>
      </c>
      <c r="W7" s="4">
        <v>0.69228729355454133</v>
      </c>
      <c r="X7" s="4">
        <v>0.1696166453870154</v>
      </c>
      <c r="Y7" s="4">
        <v>1.2464281998358391</v>
      </c>
      <c r="Z7" s="4">
        <v>0.4485032631830646</v>
      </c>
      <c r="AA7" s="4">
        <v>0.17250517139354896</v>
      </c>
      <c r="AB7" s="4">
        <v>0.34241908473164206</v>
      </c>
      <c r="AC7" s="4">
        <v>7.4180870346514799E-2</v>
      </c>
      <c r="AD7" s="4">
        <v>0.10382638922176553</v>
      </c>
      <c r="AE7" s="4">
        <v>6.135952526933524E-2</v>
      </c>
    </row>
    <row r="8" spans="1:31" ht="14.6">
      <c r="A8" s="32" t="s">
        <v>82</v>
      </c>
      <c r="B8" s="6" t="s">
        <v>30</v>
      </c>
      <c r="C8" s="4">
        <v>7.3227379043421656</v>
      </c>
      <c r="D8" s="4">
        <v>9.2927113578273222</v>
      </c>
      <c r="E8" s="4">
        <v>11.670055170468066</v>
      </c>
      <c r="F8" s="4">
        <v>14.033002399042232</v>
      </c>
      <c r="G8" s="4">
        <v>17.124340562334911</v>
      </c>
      <c r="H8" s="4">
        <v>23.341912416904698</v>
      </c>
      <c r="I8" s="4">
        <v>18.078388833657861</v>
      </c>
      <c r="J8" s="4">
        <v>23.895533179307581</v>
      </c>
      <c r="K8" s="4">
        <v>20.960657936731522</v>
      </c>
      <c r="L8" s="4">
        <v>31.582845278011884</v>
      </c>
      <c r="M8" s="4">
        <v>31.044651421517202</v>
      </c>
      <c r="N8" s="4">
        <v>35.134850036663039</v>
      </c>
      <c r="O8" s="4">
        <v>35.939703571981482</v>
      </c>
      <c r="P8" s="4">
        <v>38.826506183593509</v>
      </c>
      <c r="Q8" s="4">
        <v>36.118699774423895</v>
      </c>
      <c r="R8" s="4">
        <v>48.107391924815822</v>
      </c>
      <c r="S8" s="4">
        <v>63.981816930601923</v>
      </c>
      <c r="T8" s="4">
        <v>39.557402553332508</v>
      </c>
      <c r="U8" s="4">
        <v>55.860225148131008</v>
      </c>
      <c r="V8" s="4">
        <v>32.711014417815754</v>
      </c>
      <c r="W8" s="4">
        <v>12.040360121986007</v>
      </c>
      <c r="X8" s="4">
        <v>42.991462566279573</v>
      </c>
      <c r="Y8" s="4">
        <v>27.340495757593075</v>
      </c>
      <c r="Z8" s="4">
        <v>22.724412235923388</v>
      </c>
      <c r="AA8" s="4">
        <v>29.857330430574162</v>
      </c>
      <c r="AB8" s="4">
        <v>30.718061476166906</v>
      </c>
      <c r="AC8" s="4">
        <v>23.353183792004376</v>
      </c>
      <c r="AD8" s="4">
        <v>37.403130077218009</v>
      </c>
      <c r="AE8" s="4">
        <v>41.140615244570988</v>
      </c>
    </row>
    <row r="9" spans="1:31" ht="14.6">
      <c r="A9" s="35" t="s">
        <v>79</v>
      </c>
      <c r="B9" s="6" t="s">
        <v>9</v>
      </c>
      <c r="C9" s="4">
        <v>4.3872451620024124</v>
      </c>
      <c r="D9" s="4">
        <v>5.566559917569454</v>
      </c>
      <c r="E9" s="4">
        <v>6.9915525349804533</v>
      </c>
      <c r="F9" s="4">
        <v>8.4093162532307968</v>
      </c>
      <c r="G9" s="4">
        <v>10.252654638633141</v>
      </c>
      <c r="H9" s="4">
        <v>13.989618578450109</v>
      </c>
      <c r="I9" s="4">
        <v>10.841718061062897</v>
      </c>
      <c r="J9" s="4">
        <v>14.268408639074623</v>
      </c>
      <c r="K9" s="4">
        <v>12.601175239911356</v>
      </c>
      <c r="L9" s="4">
        <v>18.975790070271607</v>
      </c>
      <c r="M9" s="4">
        <v>18.297878036911914</v>
      </c>
      <c r="N9" s="4">
        <v>21.550571926421718</v>
      </c>
      <c r="O9" s="4">
        <v>21.55409791655504</v>
      </c>
      <c r="P9" s="4">
        <v>21.613783014412189</v>
      </c>
      <c r="Q9" s="4">
        <v>24.798977029770885</v>
      </c>
      <c r="R9" s="4">
        <v>26.65792036841772</v>
      </c>
      <c r="S9" s="4">
        <v>29.097204895040491</v>
      </c>
      <c r="T9" s="4">
        <v>46.555804771860679</v>
      </c>
      <c r="U9" s="4">
        <v>29.092762545218928</v>
      </c>
      <c r="V9" s="4">
        <v>26.46165535903566</v>
      </c>
      <c r="W9" s="4">
        <v>43.06308742291229</v>
      </c>
      <c r="X9" s="4">
        <v>45.900499322699588</v>
      </c>
      <c r="Y9" s="4">
        <v>68.575305433922608</v>
      </c>
      <c r="Z9" s="4">
        <v>91.637119157313435</v>
      </c>
      <c r="AA9" s="4">
        <v>52.714487049558826</v>
      </c>
      <c r="AB9" s="4">
        <v>44.113532331503293</v>
      </c>
      <c r="AC9" s="4">
        <v>28.612411215043483</v>
      </c>
      <c r="AD9" s="4">
        <v>14.001193654411228</v>
      </c>
      <c r="AE9" s="4">
        <v>22.671803637463668</v>
      </c>
    </row>
    <row r="10" spans="1:31" ht="14.6">
      <c r="A10" s="32" t="s">
        <v>83</v>
      </c>
      <c r="B10" s="6" t="s">
        <v>10</v>
      </c>
      <c r="C10" s="4">
        <v>5.4916085439493614</v>
      </c>
      <c r="D10" s="4">
        <v>6.9690018094822435</v>
      </c>
      <c r="E10" s="4">
        <v>8.7494116822518784</v>
      </c>
      <c r="F10" s="4">
        <v>10.526761236367626</v>
      </c>
      <c r="G10" s="4">
        <v>12.842457235983074</v>
      </c>
      <c r="H10" s="4">
        <v>17.485406866780586</v>
      </c>
      <c r="I10" s="4">
        <v>13.583715547049399</v>
      </c>
      <c r="J10" s="4">
        <v>17.9069443585378</v>
      </c>
      <c r="K10" s="4">
        <v>15.647953303828817</v>
      </c>
      <c r="L10" s="4">
        <v>23.947831388898393</v>
      </c>
      <c r="M10" s="4">
        <v>23.080067798634559</v>
      </c>
      <c r="N10" s="4">
        <v>25.929951301336825</v>
      </c>
      <c r="O10" s="4">
        <v>28.546792991876494</v>
      </c>
      <c r="P10" s="4">
        <v>27.217927040020648</v>
      </c>
      <c r="Q10" s="4">
        <v>26.056110864195198</v>
      </c>
      <c r="R10" s="4">
        <v>47.264214304829366</v>
      </c>
      <c r="S10" s="4">
        <v>30.725585442529081</v>
      </c>
      <c r="T10" s="4">
        <v>31.580544476386113</v>
      </c>
      <c r="U10" s="4">
        <v>21.202258918519803</v>
      </c>
      <c r="V10" s="4">
        <v>25.866192498371749</v>
      </c>
      <c r="W10" s="4">
        <v>51.708192727571756</v>
      </c>
      <c r="X10" s="4">
        <v>26.459679298486279</v>
      </c>
      <c r="Y10" s="4">
        <v>61.881994001477366</v>
      </c>
      <c r="Z10" s="4">
        <v>28.959929561176917</v>
      </c>
      <c r="AA10" s="4">
        <v>45.376210489029113</v>
      </c>
      <c r="AB10" s="4">
        <v>56.950664857078579</v>
      </c>
      <c r="AC10" s="4">
        <v>33.8936021350357</v>
      </c>
      <c r="AD10" s="4">
        <v>23.72409451401435</v>
      </c>
      <c r="AE10" s="4">
        <v>26.166876857890252</v>
      </c>
    </row>
    <row r="11" spans="1:31" ht="14.6">
      <c r="A11" s="33" t="s">
        <v>84</v>
      </c>
      <c r="B11" s="33" t="s">
        <v>11</v>
      </c>
      <c r="C11" s="4">
        <v>1.1536118465750136</v>
      </c>
      <c r="D11" s="4">
        <v>1.4640895510997614</v>
      </c>
      <c r="E11" s="4">
        <v>1.8378053149769229</v>
      </c>
      <c r="F11" s="4">
        <v>2.2113498262786933</v>
      </c>
      <c r="G11" s="4">
        <v>2.6987082952809791</v>
      </c>
      <c r="H11" s="4">
        <v>3.670852214355433</v>
      </c>
      <c r="I11" s="4">
        <v>2.8543496760668985</v>
      </c>
      <c r="J11" s="4">
        <v>3.7667291065512702</v>
      </c>
      <c r="K11" s="4">
        <v>3.2756081969111408</v>
      </c>
      <c r="L11" s="4">
        <v>5.0458806180028191</v>
      </c>
      <c r="M11" s="4">
        <v>4.8701709017473025</v>
      </c>
      <c r="N11" s="4">
        <v>5.3475684336461189</v>
      </c>
      <c r="O11" s="4">
        <v>6.1281161604437084</v>
      </c>
      <c r="P11" s="4">
        <v>5.7693752195348278</v>
      </c>
      <c r="Q11" s="4">
        <v>4.9812792260820089</v>
      </c>
      <c r="R11" s="4">
        <v>11.147740068923262</v>
      </c>
      <c r="S11" s="4">
        <v>6.1881799001379427</v>
      </c>
      <c r="T11" s="4">
        <v>3.8611709915948933</v>
      </c>
      <c r="U11" s="4">
        <v>11.32041717841344</v>
      </c>
      <c r="V11" s="4">
        <v>15.312399370363822</v>
      </c>
      <c r="W11" s="4">
        <v>21.310927028973865</v>
      </c>
      <c r="X11" s="4">
        <v>13.19579307004304</v>
      </c>
      <c r="Y11" s="4">
        <v>14.74768965927802</v>
      </c>
      <c r="Z11" s="4">
        <v>2.5440496394311265</v>
      </c>
      <c r="AA11" s="4">
        <v>2.1769026577796504</v>
      </c>
      <c r="AB11" s="4">
        <v>6.8156818450403822</v>
      </c>
      <c r="AC11" s="4">
        <v>6.9627354858165846</v>
      </c>
      <c r="AD11" s="4">
        <v>6.0637233433172799</v>
      </c>
      <c r="AE11" s="4">
        <v>6.8792133267120148</v>
      </c>
    </row>
    <row r="13" spans="1:31"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</sheetData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E11"/>
  <sheetViews>
    <sheetView zoomScale="85" zoomScaleNormal="85" workbookViewId="0">
      <pane xSplit="2" ySplit="1" topLeftCell="C2" activePane="bottomRight" state="frozen"/>
      <selection activeCell="T28" sqref="T28"/>
      <selection pane="topRight" activeCell="T28" sqref="T28"/>
      <selection pane="bottomLeft" activeCell="T28" sqref="T28"/>
      <selection pane="bottomRight" activeCell="T28" sqref="T28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</cols>
  <sheetData>
    <row r="1" spans="1:31" ht="14.6">
      <c r="A1" s="6" t="s">
        <v>0</v>
      </c>
      <c r="B1" s="6" t="s">
        <v>1</v>
      </c>
      <c r="C1" s="6">
        <v>1990</v>
      </c>
      <c r="D1" s="6">
        <v>1991</v>
      </c>
      <c r="E1" s="6">
        <v>1992</v>
      </c>
      <c r="F1" s="6">
        <v>1993</v>
      </c>
      <c r="G1" s="6">
        <v>1994</v>
      </c>
      <c r="H1" s="6">
        <v>1995</v>
      </c>
      <c r="I1" s="6">
        <v>1996</v>
      </c>
      <c r="J1" s="6">
        <v>1997</v>
      </c>
      <c r="K1" s="6">
        <v>1998</v>
      </c>
      <c r="L1" s="6">
        <v>1999</v>
      </c>
      <c r="M1" s="6">
        <v>2000</v>
      </c>
      <c r="N1" s="6">
        <v>2001</v>
      </c>
      <c r="O1" s="6">
        <v>2002</v>
      </c>
      <c r="P1" s="6">
        <v>2003</v>
      </c>
      <c r="Q1" s="6">
        <v>2004</v>
      </c>
      <c r="R1" s="6">
        <v>2005</v>
      </c>
      <c r="S1" s="6">
        <v>2006</v>
      </c>
      <c r="T1" s="6">
        <v>2007</v>
      </c>
      <c r="U1" s="6">
        <v>2008</v>
      </c>
      <c r="V1" s="6">
        <v>2009</v>
      </c>
      <c r="W1" s="6">
        <v>2010</v>
      </c>
      <c r="X1" s="6">
        <v>2011</v>
      </c>
      <c r="Y1" s="6">
        <v>2012</v>
      </c>
      <c r="Z1" s="6">
        <v>2013</v>
      </c>
      <c r="AA1" s="6">
        <v>2014</v>
      </c>
      <c r="AB1" s="6">
        <v>2015</v>
      </c>
      <c r="AC1" s="6">
        <v>2016</v>
      </c>
      <c r="AD1" s="6">
        <v>2017</v>
      </c>
      <c r="AE1" s="6">
        <v>2018</v>
      </c>
    </row>
    <row r="2" spans="1:31" ht="14.6">
      <c r="A2" s="31" t="s">
        <v>85</v>
      </c>
      <c r="B2" s="6" t="s">
        <v>3</v>
      </c>
      <c r="C2" s="5">
        <v>34.854143505546062</v>
      </c>
      <c r="D2" s="5">
        <v>37.022972205860221</v>
      </c>
      <c r="E2" s="5">
        <v>39.599838338646464</v>
      </c>
      <c r="F2" s="5">
        <v>41.57931429700524</v>
      </c>
      <c r="G2" s="5">
        <v>44.928698210859139</v>
      </c>
      <c r="H2" s="5">
        <v>47.34460136278976</v>
      </c>
      <c r="I2" s="5">
        <v>49.477895045831268</v>
      </c>
      <c r="J2" s="5">
        <v>50.290892295267682</v>
      </c>
      <c r="K2" s="5">
        <v>51.59360892209709</v>
      </c>
      <c r="L2" s="5">
        <v>52.249628966250981</v>
      </c>
      <c r="M2" s="5">
        <v>55.759706880826386</v>
      </c>
      <c r="N2" s="5">
        <v>56.119093444221001</v>
      </c>
      <c r="O2" s="5">
        <v>57.136495772210154</v>
      </c>
      <c r="P2" s="5">
        <v>58.993174504627284</v>
      </c>
      <c r="Q2" s="5">
        <v>60.92910061306214</v>
      </c>
      <c r="R2" s="5">
        <v>62.890325533309984</v>
      </c>
      <c r="S2" s="5">
        <v>65.773700647379215</v>
      </c>
      <c r="T2" s="5">
        <v>78.368997433766026</v>
      </c>
      <c r="U2" s="5">
        <v>80.416903164643855</v>
      </c>
      <c r="V2" s="5">
        <v>69.765543583271167</v>
      </c>
      <c r="W2" s="5">
        <v>88.904757566257601</v>
      </c>
      <c r="X2" s="5">
        <v>95.587984703871939</v>
      </c>
      <c r="Y2" s="5">
        <v>97.677190698310568</v>
      </c>
      <c r="Z2" s="5">
        <v>103.14667453076056</v>
      </c>
      <c r="AA2" s="5">
        <v>100</v>
      </c>
      <c r="AB2" s="5">
        <v>97.130208453039344</v>
      </c>
      <c r="AC2" s="5">
        <v>94.99335082701451</v>
      </c>
      <c r="AD2" s="5">
        <v>101.94780887791664</v>
      </c>
      <c r="AE2" s="5">
        <v>109.05316516542524</v>
      </c>
    </row>
    <row r="3" spans="1:31" ht="14.6">
      <c r="A3" s="32" t="s">
        <v>80</v>
      </c>
      <c r="B3" s="6" t="s">
        <v>4</v>
      </c>
      <c r="C3" s="5">
        <v>35.482004034985401</v>
      </c>
      <c r="D3" s="5">
        <v>37.689595307770809</v>
      </c>
      <c r="E3" s="5">
        <v>40.313555038938759</v>
      </c>
      <c r="F3" s="5">
        <v>42.328280109829194</v>
      </c>
      <c r="G3" s="5">
        <v>45.736552991779966</v>
      </c>
      <c r="H3" s="5">
        <v>48.200397929930219</v>
      </c>
      <c r="I3" s="5">
        <v>50.367611687330971</v>
      </c>
      <c r="J3" s="5">
        <v>51.190317070779038</v>
      </c>
      <c r="K3" s="5">
        <v>52.540927838806446</v>
      </c>
      <c r="L3" s="5">
        <v>53.174483803715468</v>
      </c>
      <c r="M3" s="5">
        <v>56.740602370837863</v>
      </c>
      <c r="N3" s="5">
        <v>57.229765053437276</v>
      </c>
      <c r="O3" s="5">
        <v>58.034640532887039</v>
      </c>
      <c r="P3" s="5">
        <v>60.011621448125346</v>
      </c>
      <c r="Q3" s="5">
        <v>62.537074592932825</v>
      </c>
      <c r="R3" s="5">
        <v>63.110638960676901</v>
      </c>
      <c r="S3" s="5">
        <v>67.213972984095804</v>
      </c>
      <c r="T3" s="5">
        <v>82.583069454485454</v>
      </c>
      <c r="U3" s="5">
        <v>80.108817744199541</v>
      </c>
      <c r="V3" s="5">
        <v>69.57933209749811</v>
      </c>
      <c r="W3" s="5">
        <v>92.018290066619869</v>
      </c>
      <c r="X3" s="5">
        <v>102.32132632679613</v>
      </c>
      <c r="Y3" s="5">
        <v>93.446227775772286</v>
      </c>
      <c r="Z3" s="5">
        <v>103.58760929837786</v>
      </c>
      <c r="AA3" s="5">
        <v>100</v>
      </c>
      <c r="AB3" s="5">
        <v>102.38262215143531</v>
      </c>
      <c r="AC3" s="5">
        <v>92.612154138819577</v>
      </c>
      <c r="AD3" s="5">
        <v>99.786110843903288</v>
      </c>
      <c r="AE3" s="5">
        <v>110.76547847788993</v>
      </c>
    </row>
    <row r="4" spans="1:31" ht="14.6">
      <c r="A4" s="31" t="s">
        <v>81</v>
      </c>
      <c r="B4" s="6" t="s">
        <v>5</v>
      </c>
      <c r="C4" s="5">
        <v>34.054117827463543</v>
      </c>
      <c r="D4" s="5">
        <v>36.173235641924123</v>
      </c>
      <c r="E4" s="5">
        <v>38.690793638181852</v>
      </c>
      <c r="F4" s="5">
        <v>40.624935016049051</v>
      </c>
      <c r="G4" s="5">
        <v>43.897772471104723</v>
      </c>
      <c r="H4" s="5">
        <v>46.257178128452075</v>
      </c>
      <c r="I4" s="5">
        <v>48.342595609525553</v>
      </c>
      <c r="J4" s="5">
        <v>49.138043839583588</v>
      </c>
      <c r="K4" s="5">
        <v>50.405119407139765</v>
      </c>
      <c r="L4" s="5">
        <v>51.054284541819392</v>
      </c>
      <c r="M4" s="5">
        <v>54.485171241130047</v>
      </c>
      <c r="N4" s="5">
        <v>54.807501934739179</v>
      </c>
      <c r="O4" s="5">
        <v>55.856439215596041</v>
      </c>
      <c r="P4" s="5">
        <v>57.64825514519066</v>
      </c>
      <c r="Q4" s="5">
        <v>59.41115226808715</v>
      </c>
      <c r="R4" s="5">
        <v>61.664013550839933</v>
      </c>
      <c r="S4" s="5">
        <v>64.196376810977526</v>
      </c>
      <c r="T4" s="5">
        <v>75.919199837100479</v>
      </c>
      <c r="U4" s="5">
        <v>76.971110976153014</v>
      </c>
      <c r="V4" s="5">
        <v>68.566829234310163</v>
      </c>
      <c r="W4" s="5">
        <v>84.231207960846604</v>
      </c>
      <c r="X4" s="5">
        <v>91.111118151789086</v>
      </c>
      <c r="Y4" s="5">
        <v>94.968263184644371</v>
      </c>
      <c r="Z4" s="5">
        <v>100.96909024819875</v>
      </c>
      <c r="AA4" s="5">
        <v>100</v>
      </c>
      <c r="AB4" s="5">
        <v>94.438134459618595</v>
      </c>
      <c r="AC4" s="5">
        <v>93.956968054350114</v>
      </c>
      <c r="AD4" s="5">
        <v>100.48836452985341</v>
      </c>
      <c r="AE4" s="5">
        <v>106.62219739233818</v>
      </c>
    </row>
    <row r="5" spans="1:31" ht="14.6">
      <c r="A5" s="33" t="s">
        <v>78</v>
      </c>
      <c r="B5" s="6" t="s">
        <v>6</v>
      </c>
      <c r="C5" s="5">
        <v>34.861830655758844</v>
      </c>
      <c r="D5" s="5">
        <v>37.031101429397339</v>
      </c>
      <c r="E5" s="5">
        <v>39.608492506845579</v>
      </c>
      <c r="F5" s="5">
        <v>41.588609062319691</v>
      </c>
      <c r="G5" s="5">
        <v>44.93843128304146</v>
      </c>
      <c r="H5" s="5">
        <v>47.35480150707528</v>
      </c>
      <c r="I5" s="5">
        <v>49.489698026585081</v>
      </c>
      <c r="J5" s="5">
        <v>50.300744579556742</v>
      </c>
      <c r="K5" s="5">
        <v>51.604540453916201</v>
      </c>
      <c r="L5" s="5">
        <v>52.265714964525117</v>
      </c>
      <c r="M5" s="5">
        <v>55.763496979021539</v>
      </c>
      <c r="N5" s="5">
        <v>56.133672776863676</v>
      </c>
      <c r="O5" s="5">
        <v>57.170539971780052</v>
      </c>
      <c r="P5" s="5">
        <v>58.954727674178244</v>
      </c>
      <c r="Q5" s="5">
        <v>60.979991946749102</v>
      </c>
      <c r="R5" s="5">
        <v>62.991200426639644</v>
      </c>
      <c r="S5" s="5">
        <v>65.484665629510815</v>
      </c>
      <c r="T5" s="5">
        <v>78.78405293703787</v>
      </c>
      <c r="U5" s="5">
        <v>81.301029087391001</v>
      </c>
      <c r="V5" s="5">
        <v>67.070118931234958</v>
      </c>
      <c r="W5" s="5">
        <v>88.157292537549225</v>
      </c>
      <c r="X5" s="5">
        <v>100.1111472431004</v>
      </c>
      <c r="Y5" s="5">
        <v>99.863988181371482</v>
      </c>
      <c r="Z5" s="5">
        <v>104.37948195597659</v>
      </c>
      <c r="AA5" s="5">
        <v>100</v>
      </c>
      <c r="AB5" s="5">
        <v>97.878900774377286</v>
      </c>
      <c r="AC5" s="5">
        <v>93.311102505079162</v>
      </c>
      <c r="AD5" s="5">
        <v>102.15319019200885</v>
      </c>
      <c r="AE5" s="5">
        <v>109.44201941741466</v>
      </c>
    </row>
    <row r="6" spans="1:31" ht="14.6">
      <c r="A6" s="31" t="s">
        <v>24</v>
      </c>
      <c r="B6" s="6" t="s">
        <v>7</v>
      </c>
      <c r="C6" s="5">
        <v>36.227373071662733</v>
      </c>
      <c r="D6" s="5">
        <v>38.48147816792067</v>
      </c>
      <c r="E6" s="5">
        <v>41.160445564488263</v>
      </c>
      <c r="F6" s="5">
        <v>43.217285885132469</v>
      </c>
      <c r="G6" s="5">
        <v>46.698013857523385</v>
      </c>
      <c r="H6" s="5">
        <v>49.212529287784783</v>
      </c>
      <c r="I6" s="5">
        <v>51.424717623442504</v>
      </c>
      <c r="J6" s="5">
        <v>52.269354906315328</v>
      </c>
      <c r="K6" s="5">
        <v>53.640529898706134</v>
      </c>
      <c r="L6" s="5">
        <v>54.288809690213256</v>
      </c>
      <c r="M6" s="5">
        <v>57.952153095409976</v>
      </c>
      <c r="N6" s="5">
        <v>58.401713580225902</v>
      </c>
      <c r="O6" s="5">
        <v>59.255623398130787</v>
      </c>
      <c r="P6" s="5">
        <v>61.364416677715035</v>
      </c>
      <c r="Q6" s="5">
        <v>63.655047851362809</v>
      </c>
      <c r="R6" s="5">
        <v>64.54633671662522</v>
      </c>
      <c r="S6" s="5">
        <v>69.030432445612647</v>
      </c>
      <c r="T6" s="5">
        <v>82.943635113521637</v>
      </c>
      <c r="U6" s="5">
        <v>81.112216556485748</v>
      </c>
      <c r="V6" s="5">
        <v>80.304807812958472</v>
      </c>
      <c r="W6" s="5">
        <v>107.86275952775048</v>
      </c>
      <c r="X6" s="5">
        <v>97.475452120494154</v>
      </c>
      <c r="Y6" s="5">
        <v>106.63172412190421</v>
      </c>
      <c r="Z6" s="5">
        <v>101.87194563198895</v>
      </c>
      <c r="AA6" s="5">
        <v>100</v>
      </c>
      <c r="AB6" s="5">
        <v>99.763649312542796</v>
      </c>
      <c r="AC6" s="5">
        <v>104.38089018970444</v>
      </c>
      <c r="AD6" s="5">
        <v>108.82437819498215</v>
      </c>
      <c r="AE6" s="5">
        <v>114.34660156746429</v>
      </c>
    </row>
    <row r="7" spans="1:31" ht="14.6">
      <c r="A7" s="34" t="s">
        <v>25</v>
      </c>
      <c r="B7" s="6" t="s">
        <v>8</v>
      </c>
      <c r="C7" s="5">
        <v>34.460663999397724</v>
      </c>
      <c r="D7" s="5">
        <v>36.604977357287574</v>
      </c>
      <c r="E7" s="5">
        <v>39.152897774150929</v>
      </c>
      <c r="F7" s="5">
        <v>41.109826401690334</v>
      </c>
      <c r="G7" s="5">
        <v>44.421334609653037</v>
      </c>
      <c r="H7" s="5">
        <v>46.810779107677895</v>
      </c>
      <c r="I7" s="5">
        <v>48.918485415511057</v>
      </c>
      <c r="J7" s="5">
        <v>49.722785521986594</v>
      </c>
      <c r="K7" s="5">
        <v>51.014569507417974</v>
      </c>
      <c r="L7" s="5">
        <v>51.65402175299576</v>
      </c>
      <c r="M7" s="5">
        <v>55.131467963038368</v>
      </c>
      <c r="N7" s="5">
        <v>55.501609861654977</v>
      </c>
      <c r="O7" s="5">
        <v>56.454983318388507</v>
      </c>
      <c r="P7" s="5">
        <v>58.351930204911312</v>
      </c>
      <c r="Q7" s="5">
        <v>60.30691231108613</v>
      </c>
      <c r="R7" s="5">
        <v>61.965717921436244</v>
      </c>
      <c r="S7" s="5">
        <v>65.267517271589</v>
      </c>
      <c r="T7" s="5">
        <v>77.723448991884396</v>
      </c>
      <c r="U7" s="5">
        <v>87.03960510931654</v>
      </c>
      <c r="V7" s="5">
        <v>65.966302280665417</v>
      </c>
      <c r="W7" s="5">
        <v>84.824691116096815</v>
      </c>
      <c r="X7" s="5">
        <v>95.4133995478673</v>
      </c>
      <c r="Y7" s="5">
        <v>96.226243818269296</v>
      </c>
      <c r="Z7" s="5">
        <v>102.02965169730116</v>
      </c>
      <c r="AA7" s="5">
        <v>100</v>
      </c>
      <c r="AB7" s="5">
        <v>93.636463585753106</v>
      </c>
      <c r="AC7" s="5">
        <v>93.132592014837698</v>
      </c>
      <c r="AD7" s="5">
        <v>100.10934815834189</v>
      </c>
      <c r="AE7" s="5">
        <v>110.17544468894889</v>
      </c>
    </row>
    <row r="8" spans="1:31" ht="14.6">
      <c r="A8" s="32" t="s">
        <v>82</v>
      </c>
      <c r="B8" s="6" t="s">
        <v>30</v>
      </c>
      <c r="C8" s="5">
        <v>34.537837116417975</v>
      </c>
      <c r="D8" s="5">
        <v>36.687050435180858</v>
      </c>
      <c r="E8" s="5">
        <v>39.240516842458923</v>
      </c>
      <c r="F8" s="5">
        <v>41.201845310126657</v>
      </c>
      <c r="G8" s="5">
        <v>44.521289263448622</v>
      </c>
      <c r="H8" s="5">
        <v>46.914937337304394</v>
      </c>
      <c r="I8" s="5">
        <v>49.028056120308499</v>
      </c>
      <c r="J8" s="5">
        <v>49.836426744994831</v>
      </c>
      <c r="K8" s="5">
        <v>51.124246697097213</v>
      </c>
      <c r="L8" s="5">
        <v>51.772009114192002</v>
      </c>
      <c r="M8" s="5">
        <v>55.265017837760027</v>
      </c>
      <c r="N8" s="5">
        <v>55.598366300667173</v>
      </c>
      <c r="O8" s="5">
        <v>56.606693211344954</v>
      </c>
      <c r="P8" s="5">
        <v>58.517461728755535</v>
      </c>
      <c r="Q8" s="5">
        <v>60.289317104729797</v>
      </c>
      <c r="R8" s="5">
        <v>62.308375491794941</v>
      </c>
      <c r="S8" s="5">
        <v>65.481815781276481</v>
      </c>
      <c r="T8" s="5">
        <v>76.973225903660165</v>
      </c>
      <c r="U8" s="5">
        <v>79.531777667134719</v>
      </c>
      <c r="V8" s="5">
        <v>69.205104372166062</v>
      </c>
      <c r="W8" s="5">
        <v>87.287486751000372</v>
      </c>
      <c r="X8" s="5">
        <v>92.941872256153999</v>
      </c>
      <c r="Y8" s="5">
        <v>97.047498561865837</v>
      </c>
      <c r="Z8" s="5">
        <v>104.16493818961904</v>
      </c>
      <c r="AA8" s="5">
        <v>100</v>
      </c>
      <c r="AB8" s="5">
        <v>95.743112010995148</v>
      </c>
      <c r="AC8" s="5">
        <v>94.51210117694005</v>
      </c>
      <c r="AD8" s="5">
        <v>101.81484028335773</v>
      </c>
      <c r="AE8" s="5">
        <v>107.45726204206807</v>
      </c>
    </row>
    <row r="9" spans="1:31" ht="14.6">
      <c r="A9" s="35" t="s">
        <v>79</v>
      </c>
      <c r="B9" s="6" t="s">
        <v>9</v>
      </c>
      <c r="C9" s="5">
        <v>34.852999560162957</v>
      </c>
      <c r="D9" s="5">
        <v>37.022084508793561</v>
      </c>
      <c r="E9" s="5">
        <v>39.597999191230969</v>
      </c>
      <c r="F9" s="5">
        <v>41.578148306756248</v>
      </c>
      <c r="G9" s="5">
        <v>44.928813007456689</v>
      </c>
      <c r="H9" s="5">
        <v>47.339211537543953</v>
      </c>
      <c r="I9" s="5">
        <v>49.47923885034588</v>
      </c>
      <c r="J9" s="5">
        <v>50.295637140571117</v>
      </c>
      <c r="K9" s="5">
        <v>51.569719273438906</v>
      </c>
      <c r="L9" s="5">
        <v>52.273149978860062</v>
      </c>
      <c r="M9" s="5">
        <v>55.776206899184835</v>
      </c>
      <c r="N9" s="5">
        <v>55.999268844656093</v>
      </c>
      <c r="O9" s="5">
        <v>57.318748028513582</v>
      </c>
      <c r="P9" s="5">
        <v>58.983331692637776</v>
      </c>
      <c r="Q9" s="5">
        <v>60.354632083833437</v>
      </c>
      <c r="R9" s="5">
        <v>64.095595404415477</v>
      </c>
      <c r="S9" s="5">
        <v>65.100395318751282</v>
      </c>
      <c r="T9" s="5">
        <v>75.452623568740435</v>
      </c>
      <c r="U9" s="5">
        <v>78.107044015776324</v>
      </c>
      <c r="V9" s="5">
        <v>68.837656517840841</v>
      </c>
      <c r="W9" s="5">
        <v>83.851196490081037</v>
      </c>
      <c r="X9" s="5">
        <v>94.299943567011326</v>
      </c>
      <c r="Y9" s="5">
        <v>97.517754144783808</v>
      </c>
      <c r="Z9" s="5">
        <v>103.75534577128705</v>
      </c>
      <c r="AA9" s="5">
        <v>100</v>
      </c>
      <c r="AB9" s="5">
        <v>96.152227163540445</v>
      </c>
      <c r="AC9" s="5">
        <v>93.724033516003175</v>
      </c>
      <c r="AD9" s="5">
        <v>101.11167862214995</v>
      </c>
      <c r="AE9" s="5">
        <v>107.3028635367799</v>
      </c>
    </row>
    <row r="10" spans="1:31" ht="14.6">
      <c r="A10" s="32" t="s">
        <v>83</v>
      </c>
      <c r="B10" s="6" t="s">
        <v>10</v>
      </c>
      <c r="C10" s="5">
        <v>34.808492886758664</v>
      </c>
      <c r="D10" s="5">
        <v>36.974590415159788</v>
      </c>
      <c r="E10" s="5">
        <v>39.548071361692053</v>
      </c>
      <c r="F10" s="5">
        <v>41.524628020118847</v>
      </c>
      <c r="G10" s="5">
        <v>44.870383742401124</v>
      </c>
      <c r="H10" s="5">
        <v>47.28264644980338</v>
      </c>
      <c r="I10" s="5">
        <v>49.411636467002168</v>
      </c>
      <c r="J10" s="5">
        <v>50.228227296898091</v>
      </c>
      <c r="K10" s="5">
        <v>51.52444358907276</v>
      </c>
      <c r="L10" s="5">
        <v>52.174868347830781</v>
      </c>
      <c r="M10" s="5">
        <v>55.705801906588739</v>
      </c>
      <c r="N10" s="5">
        <v>56.027946721880717</v>
      </c>
      <c r="O10" s="5">
        <v>57.039272130632078</v>
      </c>
      <c r="P10" s="5">
        <v>59.018279522100705</v>
      </c>
      <c r="Q10" s="5">
        <v>60.709971979663088</v>
      </c>
      <c r="R10" s="5">
        <v>62.768701008859892</v>
      </c>
      <c r="S10" s="5">
        <v>66.221424955884444</v>
      </c>
      <c r="T10" s="5">
        <v>77.141544176523297</v>
      </c>
      <c r="U10" s="5">
        <v>79.688791236872049</v>
      </c>
      <c r="V10" s="5">
        <v>69.063384754267815</v>
      </c>
      <c r="W10" s="5">
        <v>86.746171598740531</v>
      </c>
      <c r="X10" s="5">
        <v>93.730367936249309</v>
      </c>
      <c r="Y10" s="5">
        <v>96.600182985473069</v>
      </c>
      <c r="Z10" s="5">
        <v>103.74957566952105</v>
      </c>
      <c r="AA10" s="5">
        <v>100</v>
      </c>
      <c r="AB10" s="5">
        <v>97.317627386510139</v>
      </c>
      <c r="AC10" s="5">
        <v>94.507474927415302</v>
      </c>
      <c r="AD10" s="5">
        <v>101.40842899713671</v>
      </c>
      <c r="AE10" s="5">
        <v>107.92829747527061</v>
      </c>
    </row>
    <row r="11" spans="1:31" ht="14.6">
      <c r="A11" s="32" t="s">
        <v>84</v>
      </c>
      <c r="B11" s="32" t="s">
        <v>11</v>
      </c>
      <c r="C11" s="5">
        <v>34.4019723973067</v>
      </c>
      <c r="D11" s="5">
        <v>36.542636589307257</v>
      </c>
      <c r="E11" s="5">
        <v>39.085773129830812</v>
      </c>
      <c r="F11" s="5">
        <v>41.040270561024627</v>
      </c>
      <c r="G11" s="5">
        <v>44.345692671323192</v>
      </c>
      <c r="H11" s="5">
        <v>46.728930979535861</v>
      </c>
      <c r="I11" s="5">
        <v>48.839015612429648</v>
      </c>
      <c r="J11" s="5">
        <v>49.636493556723757</v>
      </c>
      <c r="K11" s="5">
        <v>50.918383633278388</v>
      </c>
      <c r="L11" s="5">
        <v>51.589318502106941</v>
      </c>
      <c r="M11" s="5">
        <v>55.017443634466048</v>
      </c>
      <c r="N11" s="5">
        <v>55.371995923863992</v>
      </c>
      <c r="O11" s="5">
        <v>56.491522142618329</v>
      </c>
      <c r="P11" s="5">
        <v>58.088546448030868</v>
      </c>
      <c r="Q11" s="5">
        <v>60.117805379114941</v>
      </c>
      <c r="R11" s="5">
        <v>62.562350318501515</v>
      </c>
      <c r="S11" s="5">
        <v>63.966704628714979</v>
      </c>
      <c r="T11" s="5">
        <v>77.800176920940388</v>
      </c>
      <c r="U11" s="5">
        <v>79.891736088465748</v>
      </c>
      <c r="V11" s="5">
        <v>69.296356248498682</v>
      </c>
      <c r="W11" s="5">
        <v>85.163722047633385</v>
      </c>
      <c r="X11" s="5">
        <v>92.887235185385848</v>
      </c>
      <c r="Y11" s="5">
        <v>96.792833510710821</v>
      </c>
      <c r="Z11" s="5">
        <v>103.81243231457471</v>
      </c>
      <c r="AA11" s="5">
        <v>100</v>
      </c>
      <c r="AB11" s="5">
        <v>96.859139232581271</v>
      </c>
      <c r="AC11" s="5">
        <v>94.802840919981151</v>
      </c>
      <c r="AD11" s="5">
        <v>101.83394007951571</v>
      </c>
      <c r="AE11" s="5">
        <v>107.4383218906528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E11"/>
  <sheetViews>
    <sheetView zoomScale="85" zoomScaleNormal="85" workbookViewId="0">
      <pane xSplit="2" ySplit="1" topLeftCell="C2" activePane="bottomRight" state="frozen"/>
      <selection activeCell="T28" sqref="T28"/>
      <selection pane="topRight" activeCell="T28" sqref="T28"/>
      <selection pane="bottomLeft" activeCell="T28" sqref="T28"/>
      <selection pane="bottomRight" activeCell="T28" sqref="T28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</cols>
  <sheetData>
    <row r="1" spans="1:31" ht="14.6">
      <c r="A1" s="6" t="s">
        <v>0</v>
      </c>
      <c r="B1" s="6" t="s">
        <v>1</v>
      </c>
      <c r="C1" s="6">
        <v>1990</v>
      </c>
      <c r="D1" s="6">
        <v>1991</v>
      </c>
      <c r="E1" s="6">
        <v>1992</v>
      </c>
      <c r="F1" s="6">
        <v>1993</v>
      </c>
      <c r="G1" s="6">
        <v>1994</v>
      </c>
      <c r="H1" s="6">
        <v>1995</v>
      </c>
      <c r="I1" s="6">
        <v>1996</v>
      </c>
      <c r="J1" s="6">
        <v>1997</v>
      </c>
      <c r="K1" s="6">
        <v>1998</v>
      </c>
      <c r="L1" s="6">
        <v>1999</v>
      </c>
      <c r="M1" s="6">
        <v>2000</v>
      </c>
      <c r="N1" s="6">
        <v>2001</v>
      </c>
      <c r="O1" s="6">
        <v>2002</v>
      </c>
      <c r="P1" s="6">
        <v>2003</v>
      </c>
      <c r="Q1" s="6">
        <v>2004</v>
      </c>
      <c r="R1" s="6">
        <v>2005</v>
      </c>
      <c r="S1" s="6">
        <v>2006</v>
      </c>
      <c r="T1" s="6">
        <v>2007</v>
      </c>
      <c r="U1" s="6">
        <v>2008</v>
      </c>
      <c r="V1" s="6">
        <v>2009</v>
      </c>
      <c r="W1" s="6">
        <v>2010</v>
      </c>
      <c r="X1" s="6">
        <v>2011</v>
      </c>
      <c r="Y1" s="6">
        <v>2012</v>
      </c>
      <c r="Z1" s="6">
        <v>2013</v>
      </c>
      <c r="AA1" s="6">
        <v>2014</v>
      </c>
      <c r="AB1" s="6">
        <v>2015</v>
      </c>
      <c r="AC1" s="6">
        <v>2016</v>
      </c>
      <c r="AD1" s="6">
        <v>2017</v>
      </c>
      <c r="AE1" s="6">
        <v>2018</v>
      </c>
    </row>
    <row r="2" spans="1:31" ht="14.6">
      <c r="A2" s="31" t="s">
        <v>85</v>
      </c>
      <c r="B2" s="6" t="s">
        <v>3</v>
      </c>
      <c r="C2" s="5">
        <v>32.833135548173082</v>
      </c>
      <c r="D2" s="5">
        <v>34.876205310792606</v>
      </c>
      <c r="E2" s="5">
        <v>37.303652567208609</v>
      </c>
      <c r="F2" s="5">
        <v>39.168349154711947</v>
      </c>
      <c r="G2" s="5">
        <v>42.32351996041362</v>
      </c>
      <c r="H2" s="5">
        <v>44.59933763029769</v>
      </c>
      <c r="I2" s="5">
        <v>46.608932863880689</v>
      </c>
      <c r="J2" s="5">
        <v>47.374788690657503</v>
      </c>
      <c r="K2" s="5">
        <v>48.601967650965129</v>
      </c>
      <c r="L2" s="5">
        <v>49.219948552679035</v>
      </c>
      <c r="M2" s="5">
        <v>52.526495561517876</v>
      </c>
      <c r="N2" s="5">
        <v>52.86504319354475</v>
      </c>
      <c r="O2" s="5">
        <v>53.823451726423471</v>
      </c>
      <c r="P2" s="5">
        <v>55.572471451471706</v>
      </c>
      <c r="Q2" s="5">
        <v>57.39614341516161</v>
      </c>
      <c r="R2" s="5">
        <v>59.243647245996129</v>
      </c>
      <c r="S2" s="5">
        <v>60.861267428408205</v>
      </c>
      <c r="T2" s="5">
        <v>69.079274841288637</v>
      </c>
      <c r="U2" s="5">
        <v>78.748544528848498</v>
      </c>
      <c r="V2" s="5">
        <v>68.666635638467397</v>
      </c>
      <c r="W2" s="5">
        <v>85.319783973458001</v>
      </c>
      <c r="X2" s="5">
        <v>89.814266333209645</v>
      </c>
      <c r="Y2" s="5">
        <v>95.61420168472263</v>
      </c>
      <c r="Z2" s="5">
        <v>94.991582134929175</v>
      </c>
      <c r="AA2" s="5">
        <v>100</v>
      </c>
      <c r="AB2" s="5">
        <v>92.207924948132501</v>
      </c>
      <c r="AC2" s="5">
        <v>90.179357206505486</v>
      </c>
      <c r="AD2" s="5">
        <v>94.105770378429625</v>
      </c>
      <c r="AE2" s="5">
        <v>97.875772072983679</v>
      </c>
    </row>
    <row r="3" spans="1:31" ht="14.6">
      <c r="A3" s="32" t="s">
        <v>80</v>
      </c>
      <c r="B3" s="6" t="s">
        <v>4</v>
      </c>
      <c r="C3" s="5">
        <v>32.469296637472354</v>
      </c>
      <c r="D3" s="5">
        <v>34.489168125745422</v>
      </c>
      <c r="E3" s="5">
        <v>36.891525086128155</v>
      </c>
      <c r="F3" s="5">
        <v>38.733619822814326</v>
      </c>
      <c r="G3" s="5">
        <v>41.851804739594833</v>
      </c>
      <c r="H3" s="5">
        <v>44.113237032238281</v>
      </c>
      <c r="I3" s="5">
        <v>46.084477719657201</v>
      </c>
      <c r="J3" s="5">
        <v>46.840170597483741</v>
      </c>
      <c r="K3" s="5">
        <v>48.108136422300745</v>
      </c>
      <c r="L3" s="5">
        <v>48.613994588959613</v>
      </c>
      <c r="M3" s="5">
        <v>51.928600956534261</v>
      </c>
      <c r="N3" s="5">
        <v>52.506179147206339</v>
      </c>
      <c r="O3" s="5">
        <v>52.813594153820851</v>
      </c>
      <c r="P3" s="5">
        <v>55.094689417593216</v>
      </c>
      <c r="Q3" s="5">
        <v>57.797626653818853</v>
      </c>
      <c r="R3" s="5">
        <v>59.451185859666836</v>
      </c>
      <c r="S3" s="5">
        <v>62.193970301925773</v>
      </c>
      <c r="T3" s="5">
        <v>72.793818204769735</v>
      </c>
      <c r="U3" s="5">
        <v>78.446850761794622</v>
      </c>
      <c r="V3" s="5">
        <v>68.483357252196157</v>
      </c>
      <c r="W3" s="5">
        <v>88.307767154529884</v>
      </c>
      <c r="X3" s="5">
        <v>96.140899745424491</v>
      </c>
      <c r="Y3" s="5">
        <v>91.472598723949147</v>
      </c>
      <c r="Z3" s="5">
        <v>95.39765524765734</v>
      </c>
      <c r="AA3" s="5">
        <v>100</v>
      </c>
      <c r="AB3" s="5">
        <v>97.194161216042872</v>
      </c>
      <c r="AC3" s="5">
        <v>87.918832813438044</v>
      </c>
      <c r="AD3" s="5">
        <v>92.110354674498538</v>
      </c>
      <c r="AE3" s="5">
        <v>99.412582006323063</v>
      </c>
    </row>
    <row r="4" spans="1:31" ht="14.6">
      <c r="A4" s="31" t="s">
        <v>81</v>
      </c>
      <c r="B4" s="6" t="s">
        <v>5</v>
      </c>
      <c r="C4" s="5">
        <v>32.079499139740818</v>
      </c>
      <c r="D4" s="5">
        <v>34.075740488596836</v>
      </c>
      <c r="E4" s="5">
        <v>36.447318574524097</v>
      </c>
      <c r="F4" s="5">
        <v>38.269309294759104</v>
      </c>
      <c r="G4" s="5">
        <v>41.352372167093968</v>
      </c>
      <c r="H4" s="5">
        <v>43.574968334131768</v>
      </c>
      <c r="I4" s="5">
        <v>45.539463454194617</v>
      </c>
      <c r="J4" s="5">
        <v>46.288787836671382</v>
      </c>
      <c r="K4" s="5">
        <v>47.482392374758241</v>
      </c>
      <c r="L4" s="5">
        <v>48.093915847044769</v>
      </c>
      <c r="M4" s="5">
        <v>51.325863521529044</v>
      </c>
      <c r="N4" s="5">
        <v>51.629503958222635</v>
      </c>
      <c r="O4" s="5">
        <v>52.617618898371006</v>
      </c>
      <c r="P4" s="5">
        <v>54.305536872438999</v>
      </c>
      <c r="Q4" s="5">
        <v>55.966212888888357</v>
      </c>
      <c r="R4" s="5">
        <v>58.088442627687805</v>
      </c>
      <c r="S4" s="5">
        <v>59.401749005640681</v>
      </c>
      <c r="T4" s="5">
        <v>66.919871926524891</v>
      </c>
      <c r="U4" s="5">
        <v>75.37424001183706</v>
      </c>
      <c r="V4" s="5">
        <v>67.486802769589048</v>
      </c>
      <c r="W4" s="5">
        <v>80.834689433655299</v>
      </c>
      <c r="X4" s="5">
        <v>85.607812079647772</v>
      </c>
      <c r="Y4" s="5">
        <v>92.962488016574994</v>
      </c>
      <c r="Z4" s="5">
        <v>92.986164343481008</v>
      </c>
      <c r="AA4" s="5">
        <v>100</v>
      </c>
      <c r="AB4" s="5">
        <v>89.65227763002575</v>
      </c>
      <c r="AC4" s="5">
        <v>89.19549537359714</v>
      </c>
      <c r="AD4" s="5">
        <v>92.758589539424037</v>
      </c>
      <c r="AE4" s="5">
        <v>95.693966095004825</v>
      </c>
    </row>
    <row r="5" spans="1:31" ht="14.6">
      <c r="A5" s="33" t="s">
        <v>78</v>
      </c>
      <c r="B5" s="6" t="s">
        <v>6</v>
      </c>
      <c r="C5" s="5">
        <v>32.840376961087891</v>
      </c>
      <c r="D5" s="5">
        <v>34.883863163531224</v>
      </c>
      <c r="E5" s="5">
        <v>37.311804925836881</v>
      </c>
      <c r="F5" s="5">
        <v>39.177104965607427</v>
      </c>
      <c r="G5" s="5">
        <v>42.33268866307337</v>
      </c>
      <c r="H5" s="5">
        <v>44.608946322012763</v>
      </c>
      <c r="I5" s="5">
        <v>46.6200514520308</v>
      </c>
      <c r="J5" s="5">
        <v>47.384069692942667</v>
      </c>
      <c r="K5" s="5">
        <v>48.612265320908143</v>
      </c>
      <c r="L5" s="5">
        <v>49.23510180875256</v>
      </c>
      <c r="M5" s="5">
        <v>52.530065891908094</v>
      </c>
      <c r="N5" s="5">
        <v>52.878777147580458</v>
      </c>
      <c r="O5" s="5">
        <v>53.8555218824131</v>
      </c>
      <c r="P5" s="5">
        <v>55.536253949947692</v>
      </c>
      <c r="Q5" s="5">
        <v>57.444083828814442</v>
      </c>
      <c r="R5" s="5">
        <v>59.338672936286684</v>
      </c>
      <c r="S5" s="5">
        <v>60.59381953744991</v>
      </c>
      <c r="T5" s="5">
        <v>69.44513039799827</v>
      </c>
      <c r="U5" s="5">
        <v>79.614328050181285</v>
      </c>
      <c r="V5" s="5">
        <v>66.013667812718325</v>
      </c>
      <c r="W5" s="5">
        <v>84.602459540852877</v>
      </c>
      <c r="X5" s="5">
        <v>94.064220197444683</v>
      </c>
      <c r="Y5" s="5">
        <v>97.754812958390715</v>
      </c>
      <c r="Z5" s="5">
        <v>96.126920024606207</v>
      </c>
      <c r="AA5" s="5">
        <v>100</v>
      </c>
      <c r="AB5" s="5">
        <v>92.918675665902754</v>
      </c>
      <c r="AC5" s="5">
        <v>88.582360458700379</v>
      </c>
      <c r="AD5" s="5">
        <v>94.295353332656035</v>
      </c>
      <c r="AE5" s="5">
        <v>98.224770747892293</v>
      </c>
    </row>
    <row r="6" spans="1:31" ht="14.6">
      <c r="A6" s="31" t="s">
        <v>24</v>
      </c>
      <c r="B6" s="6" t="s">
        <v>7</v>
      </c>
      <c r="C6" s="5">
        <v>34.126738774311548</v>
      </c>
      <c r="D6" s="5">
        <v>36.250140204430991</v>
      </c>
      <c r="E6" s="5">
        <v>38.773768410834741</v>
      </c>
      <c r="F6" s="5">
        <v>40.711343409282577</v>
      </c>
      <c r="G6" s="5">
        <v>43.990242324289433</v>
      </c>
      <c r="H6" s="5">
        <v>46.358954266575672</v>
      </c>
      <c r="I6" s="5">
        <v>48.442869467968592</v>
      </c>
      <c r="J6" s="5">
        <v>49.238530689515784</v>
      </c>
      <c r="K6" s="5">
        <v>50.530198475822715</v>
      </c>
      <c r="L6" s="5">
        <v>51.140887941317906</v>
      </c>
      <c r="M6" s="5">
        <v>54.591813383315667</v>
      </c>
      <c r="N6" s="5">
        <v>55.015306226647624</v>
      </c>
      <c r="O6" s="5">
        <v>55.819702317824714</v>
      </c>
      <c r="P6" s="5">
        <v>57.806217797129186</v>
      </c>
      <c r="Q6" s="5">
        <v>59.964027350053087</v>
      </c>
      <c r="R6" s="5">
        <v>60.803635074772586</v>
      </c>
      <c r="S6" s="5">
        <v>63.874764053411972</v>
      </c>
      <c r="T6" s="5">
        <v>73.11164304717559</v>
      </c>
      <c r="U6" s="5">
        <v>79.42943269345318</v>
      </c>
      <c r="V6" s="5">
        <v>79.039891254166534</v>
      </c>
      <c r="W6" s="5">
        <v>103.51332812341541</v>
      </c>
      <c r="X6" s="5">
        <v>91.587726687844523</v>
      </c>
      <c r="Y6" s="5">
        <v>104.37961107697782</v>
      </c>
      <c r="Z6" s="5">
        <v>93.81763721195135</v>
      </c>
      <c r="AA6" s="5">
        <v>100</v>
      </c>
      <c r="AB6" s="5">
        <v>94.707910493266382</v>
      </c>
      <c r="AC6" s="5">
        <v>99.091162697184089</v>
      </c>
      <c r="AD6" s="5">
        <v>100.45337961364194</v>
      </c>
      <c r="AE6" s="5">
        <v>102.62665824839078</v>
      </c>
    </row>
    <row r="7" spans="1:31" ht="14.6">
      <c r="A7" s="34" t="s">
        <v>25</v>
      </c>
      <c r="B7" s="6" t="s">
        <v>8</v>
      </c>
      <c r="C7" s="5">
        <v>32.462471843332906</v>
      </c>
      <c r="D7" s="5">
        <v>34.482447778938749</v>
      </c>
      <c r="E7" s="5">
        <v>36.882627728835409</v>
      </c>
      <c r="F7" s="5">
        <v>38.726084386316536</v>
      </c>
      <c r="G7" s="5">
        <v>41.84557569855108</v>
      </c>
      <c r="H7" s="5">
        <v>44.09646891232358</v>
      </c>
      <c r="I7" s="5">
        <v>46.081960447636</v>
      </c>
      <c r="J7" s="5">
        <v>46.839623432902563</v>
      </c>
      <c r="K7" s="5">
        <v>48.056503678026907</v>
      </c>
      <c r="L7" s="5">
        <v>48.658877460423781</v>
      </c>
      <c r="M7" s="5">
        <v>51.934684905172546</v>
      </c>
      <c r="N7" s="5">
        <v>52.283364227256691</v>
      </c>
      <c r="O7" s="5">
        <v>53.18145658542872</v>
      </c>
      <c r="P7" s="5">
        <v>54.96840952670464</v>
      </c>
      <c r="Q7" s="5">
        <v>56.810032531328943</v>
      </c>
      <c r="R7" s="5">
        <v>58.372652753054645</v>
      </c>
      <c r="S7" s="5">
        <v>60.392889315293623</v>
      </c>
      <c r="T7" s="5">
        <v>68.510248571968376</v>
      </c>
      <c r="U7" s="5">
        <v>85.23384946434922</v>
      </c>
      <c r="V7" s="5">
        <v>64.927237866596514</v>
      </c>
      <c r="W7" s="5">
        <v>81.404241120021439</v>
      </c>
      <c r="X7" s="5">
        <v>89.650226493392907</v>
      </c>
      <c r="Y7" s="5">
        <v>94.19389949717737</v>
      </c>
      <c r="Z7" s="5">
        <v>93.962874552121875</v>
      </c>
      <c r="AA7" s="5">
        <v>100</v>
      </c>
      <c r="AB7" s="5">
        <v>88.891233162523847</v>
      </c>
      <c r="AC7" s="5">
        <v>88.412896373851865</v>
      </c>
      <c r="AD7" s="5">
        <v>92.408727899240674</v>
      </c>
      <c r="AE7" s="5">
        <v>98.88302367067871</v>
      </c>
    </row>
    <row r="8" spans="1:31" ht="14.6">
      <c r="A8" s="32" t="s">
        <v>82</v>
      </c>
      <c r="B8" s="6" t="s">
        <v>30</v>
      </c>
      <c r="C8" s="5">
        <v>32.535170098316506</v>
      </c>
      <c r="D8" s="5">
        <v>34.55976187190727</v>
      </c>
      <c r="E8" s="5">
        <v>36.96516622948463</v>
      </c>
      <c r="F8" s="5">
        <v>38.812767603570286</v>
      </c>
      <c r="G8" s="5">
        <v>41.939734509144678</v>
      </c>
      <c r="H8" s="5">
        <v>44.194587555555763</v>
      </c>
      <c r="I8" s="5">
        <v>46.185177725149941</v>
      </c>
      <c r="J8" s="5">
        <v>46.946675200744615</v>
      </c>
      <c r="K8" s="5">
        <v>48.159821265925956</v>
      </c>
      <c r="L8" s="5">
        <v>48.770023356822307</v>
      </c>
      <c r="M8" s="5">
        <v>52.060490927015529</v>
      </c>
      <c r="N8" s="5">
        <v>52.374510270674456</v>
      </c>
      <c r="O8" s="5">
        <v>53.324369621826953</v>
      </c>
      <c r="P8" s="5">
        <v>55.124342750512248</v>
      </c>
      <c r="Q8" s="5">
        <v>56.793457578190193</v>
      </c>
      <c r="R8" s="5">
        <v>58.695441418121234</v>
      </c>
      <c r="S8" s="5">
        <v>60.591182535520375</v>
      </c>
      <c r="T8" s="5">
        <v>67.848955604076025</v>
      </c>
      <c r="U8" s="5">
        <v>77.881782170299189</v>
      </c>
      <c r="V8" s="5">
        <v>68.115024153343214</v>
      </c>
      <c r="W8" s="5">
        <v>83.767727589057102</v>
      </c>
      <c r="X8" s="5">
        <v>87.327984727177054</v>
      </c>
      <c r="Y8" s="5">
        <v>94.997808947555669</v>
      </c>
      <c r="Z8" s="5">
        <v>95.929338746332306</v>
      </c>
      <c r="AA8" s="5">
        <v>100</v>
      </c>
      <c r="AB8" s="5">
        <v>90.891122619990995</v>
      </c>
      <c r="AC8" s="5">
        <v>89.72249592388161</v>
      </c>
      <c r="AD8" s="5">
        <v>93.983030006029026</v>
      </c>
      <c r="AE8" s="5">
        <v>96.443440878237269</v>
      </c>
    </row>
    <row r="9" spans="1:31" ht="14.6">
      <c r="A9" s="35" t="s">
        <v>79</v>
      </c>
      <c r="B9" s="6" t="s">
        <v>9</v>
      </c>
      <c r="C9" s="5">
        <v>32.832057934149447</v>
      </c>
      <c r="D9" s="5">
        <v>34.875369086597033</v>
      </c>
      <c r="E9" s="5">
        <v>37.301920062251874</v>
      </c>
      <c r="F9" s="5">
        <v>39.16725077408794</v>
      </c>
      <c r="G9" s="5">
        <v>42.323628100561926</v>
      </c>
      <c r="H9" s="5">
        <v>44.594260332591361</v>
      </c>
      <c r="I9" s="5">
        <v>46.610198748258867</v>
      </c>
      <c r="J9" s="5">
        <v>47.379258407406617</v>
      </c>
      <c r="K9" s="5">
        <v>48.579463237036052</v>
      </c>
      <c r="L9" s="5">
        <v>49.242105705819277</v>
      </c>
      <c r="M9" s="5">
        <v>52.542038830834599</v>
      </c>
      <c r="N9" s="5">
        <v>52.752166590540739</v>
      </c>
      <c r="O9" s="5">
        <v>53.995136135601925</v>
      </c>
      <c r="P9" s="5">
        <v>55.56319937223742</v>
      </c>
      <c r="Q9" s="5">
        <v>56.854985286133861</v>
      </c>
      <c r="R9" s="5">
        <v>60.379029873999571</v>
      </c>
      <c r="S9" s="5">
        <v>60.238249181551673</v>
      </c>
      <c r="T9" s="5">
        <v>66.508602785258844</v>
      </c>
      <c r="U9" s="5">
        <v>76.486606567030336</v>
      </c>
      <c r="V9" s="5">
        <v>67.75336413274907</v>
      </c>
      <c r="W9" s="5">
        <v>80.470001452036414</v>
      </c>
      <c r="X9" s="5">
        <v>88.604025631174594</v>
      </c>
      <c r="Y9" s="5">
        <v>95.458132507508992</v>
      </c>
      <c r="Z9" s="5">
        <v>95.552129960641167</v>
      </c>
      <c r="AA9" s="5">
        <v>100</v>
      </c>
      <c r="AB9" s="5">
        <v>91.279504976848372</v>
      </c>
      <c r="AC9" s="5">
        <v>88.974365297055542</v>
      </c>
      <c r="AD9" s="5">
        <v>93.333957009200077</v>
      </c>
      <c r="AE9" s="5">
        <v>96.304867432073905</v>
      </c>
    </row>
    <row r="10" spans="1:31" ht="14.6">
      <c r="A10" s="32" t="s">
        <v>83</v>
      </c>
      <c r="B10" s="6" t="s">
        <v>10</v>
      </c>
      <c r="C10" s="5">
        <v>32.790131968002875</v>
      </c>
      <c r="D10" s="5">
        <v>34.83062892496411</v>
      </c>
      <c r="E10" s="5">
        <v>37.254887284223159</v>
      </c>
      <c r="F10" s="5">
        <v>39.116833846600876</v>
      </c>
      <c r="G10" s="5">
        <v>42.268586840424689</v>
      </c>
      <c r="H10" s="5">
        <v>44.540975155958485</v>
      </c>
      <c r="I10" s="5">
        <v>46.546516270582991</v>
      </c>
      <c r="J10" s="5">
        <v>47.315757305041402</v>
      </c>
      <c r="K10" s="5">
        <v>48.536812850817448</v>
      </c>
      <c r="L10" s="5">
        <v>49.149522908225464</v>
      </c>
      <c r="M10" s="5">
        <v>52.475716252435618</v>
      </c>
      <c r="N10" s="5">
        <v>52.779181588915336</v>
      </c>
      <c r="O10" s="5">
        <v>53.731865571052523</v>
      </c>
      <c r="P10" s="5">
        <v>55.596120761388427</v>
      </c>
      <c r="Q10" s="5">
        <v>57.18972089550531</v>
      </c>
      <c r="R10" s="5">
        <v>59.129075086258048</v>
      </c>
      <c r="S10" s="5">
        <v>61.275552600231229</v>
      </c>
      <c r="T10" s="5">
        <v>67.99732172604601</v>
      </c>
      <c r="U10" s="5">
        <v>78.035538278797674</v>
      </c>
      <c r="V10" s="5">
        <v>67.975536823850433</v>
      </c>
      <c r="W10" s="5">
        <v>83.248240295950794</v>
      </c>
      <c r="X10" s="5">
        <v>88.068853584639172</v>
      </c>
      <c r="Y10" s="5">
        <v>94.55994089021118</v>
      </c>
      <c r="Z10" s="5">
        <v>95.546816060815246</v>
      </c>
      <c r="AA10" s="5">
        <v>100</v>
      </c>
      <c r="AB10" s="5">
        <v>92.385846021571666</v>
      </c>
      <c r="AC10" s="5">
        <v>89.71810411956281</v>
      </c>
      <c r="AD10" s="5">
        <v>93.607880725222827</v>
      </c>
      <c r="AE10" s="5">
        <v>96.866197582533701</v>
      </c>
    </row>
    <row r="11" spans="1:31" ht="14.6">
      <c r="A11" s="32" t="s">
        <v>84</v>
      </c>
      <c r="B11" s="32" t="s">
        <v>11</v>
      </c>
      <c r="C11" s="5">
        <v>32.407183457701301</v>
      </c>
      <c r="D11" s="5">
        <v>34.423721823301676</v>
      </c>
      <c r="E11" s="5">
        <v>36.819395288616796</v>
      </c>
      <c r="F11" s="5">
        <v>38.660561722006022</v>
      </c>
      <c r="G11" s="5">
        <v>41.77431983728124</v>
      </c>
      <c r="H11" s="5">
        <v>44.019366725456649</v>
      </c>
      <c r="I11" s="5">
        <v>46.007098679302963</v>
      </c>
      <c r="J11" s="5">
        <v>46.758335083592186</v>
      </c>
      <c r="K11" s="5">
        <v>47.965895115433995</v>
      </c>
      <c r="L11" s="5">
        <v>48.597926009802073</v>
      </c>
      <c r="M11" s="5">
        <v>51.827272246037523</v>
      </c>
      <c r="N11" s="5">
        <v>52.161265918120314</v>
      </c>
      <c r="O11" s="5">
        <v>53.215876715951161</v>
      </c>
      <c r="P11" s="5">
        <v>54.720298004771344</v>
      </c>
      <c r="Q11" s="5">
        <v>56.631890912972395</v>
      </c>
      <c r="R11" s="5">
        <v>58.934689584117741</v>
      </c>
      <c r="S11" s="5">
        <v>59.189230324648634</v>
      </c>
      <c r="T11" s="5">
        <v>68.577881307780018</v>
      </c>
      <c r="U11" s="5">
        <v>78.234272761893919</v>
      </c>
      <c r="V11" s="5">
        <v>68.204838680997241</v>
      </c>
      <c r="W11" s="5">
        <v>81.729601051602842</v>
      </c>
      <c r="X11" s="5">
        <v>87.276647852141565</v>
      </c>
      <c r="Y11" s="5">
        <v>94.748522544157851</v>
      </c>
      <c r="Z11" s="5">
        <v>95.604703066756102</v>
      </c>
      <c r="AA11" s="5">
        <v>100</v>
      </c>
      <c r="AB11" s="5">
        <v>91.950592747019897</v>
      </c>
      <c r="AC11" s="5">
        <v>89.998501801277968</v>
      </c>
      <c r="AD11" s="5">
        <v>94.000660605953641</v>
      </c>
      <c r="AE11" s="5">
        <v>96.426441995718491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E11"/>
  <sheetViews>
    <sheetView zoomScale="85" zoomScaleNormal="85" workbookViewId="0">
      <pane xSplit="2" ySplit="1" topLeftCell="C2" activePane="bottomRight" state="frozen"/>
      <selection activeCell="T28" sqref="T28"/>
      <selection pane="topRight" activeCell="T28" sqref="T28"/>
      <selection pane="bottomLeft" activeCell="T28" sqref="T28"/>
      <selection pane="bottomRight" activeCell="T28" sqref="T28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</cols>
  <sheetData>
    <row r="1" spans="1:31" ht="14.6">
      <c r="A1" s="6" t="s">
        <v>0</v>
      </c>
      <c r="B1" s="6" t="s">
        <v>1</v>
      </c>
      <c r="C1" s="6">
        <v>1990</v>
      </c>
      <c r="D1" s="6">
        <v>1991</v>
      </c>
      <c r="E1" s="6">
        <v>1992</v>
      </c>
      <c r="F1" s="6">
        <v>1993</v>
      </c>
      <c r="G1" s="6">
        <v>1994</v>
      </c>
      <c r="H1" s="6">
        <v>1995</v>
      </c>
      <c r="I1" s="6">
        <v>1996</v>
      </c>
      <c r="J1" s="6">
        <v>1997</v>
      </c>
      <c r="K1" s="6">
        <v>1998</v>
      </c>
      <c r="L1" s="6">
        <v>1999</v>
      </c>
      <c r="M1" s="6">
        <v>2000</v>
      </c>
      <c r="N1" s="6">
        <v>2001</v>
      </c>
      <c r="O1" s="6">
        <v>2002</v>
      </c>
      <c r="P1" s="6">
        <v>2003</v>
      </c>
      <c r="Q1" s="6">
        <v>2004</v>
      </c>
      <c r="R1" s="6">
        <v>2005</v>
      </c>
      <c r="S1" s="6">
        <v>2006</v>
      </c>
      <c r="T1" s="6">
        <v>2007</v>
      </c>
      <c r="U1" s="6">
        <v>2008</v>
      </c>
      <c r="V1" s="6">
        <v>2009</v>
      </c>
      <c r="W1" s="6">
        <v>2010</v>
      </c>
      <c r="X1" s="6">
        <v>2011</v>
      </c>
      <c r="Y1" s="6">
        <v>2012</v>
      </c>
      <c r="Z1" s="6">
        <v>2013</v>
      </c>
      <c r="AA1" s="6">
        <v>2014</v>
      </c>
      <c r="AB1" s="6">
        <v>2015</v>
      </c>
      <c r="AC1" s="6">
        <v>2016</v>
      </c>
      <c r="AD1" s="6">
        <v>2017</v>
      </c>
      <c r="AE1" s="6">
        <v>2018</v>
      </c>
    </row>
    <row r="2" spans="1:31" ht="14.6">
      <c r="A2" s="31" t="s">
        <v>85</v>
      </c>
      <c r="B2" s="6" t="s">
        <v>3</v>
      </c>
      <c r="C2" s="5">
        <v>35.37057709561816</v>
      </c>
      <c r="D2" s="5">
        <v>37.57154131496398</v>
      </c>
      <c r="E2" s="5">
        <v>40.18658885444232</v>
      </c>
      <c r="F2" s="5">
        <v>42.195394693636466</v>
      </c>
      <c r="G2" s="5">
        <v>45.594406404509279</v>
      </c>
      <c r="H2" s="5">
        <v>48.046105975818833</v>
      </c>
      <c r="I2" s="5">
        <v>50.211008655800285</v>
      </c>
      <c r="J2" s="5">
        <v>51.036052079551048</v>
      </c>
      <c r="K2" s="5">
        <v>52.358071049137301</v>
      </c>
      <c r="L2" s="5">
        <v>53.023811337499971</v>
      </c>
      <c r="M2" s="5">
        <v>56.585898050930766</v>
      </c>
      <c r="N2" s="5">
        <v>56.950609642413589</v>
      </c>
      <c r="O2" s="5">
        <v>57.983086813274937</v>
      </c>
      <c r="P2" s="5">
        <v>59.867275940926433</v>
      </c>
      <c r="Q2" s="5">
        <v>61.831886652388015</v>
      </c>
      <c r="R2" s="5">
        <v>63.822171027972672</v>
      </c>
      <c r="S2" s="5">
        <v>73.541211240926415</v>
      </c>
      <c r="T2" s="5">
        <v>53.525861346453738</v>
      </c>
      <c r="U2" s="5">
        <v>61.338541708345105</v>
      </c>
      <c r="V2" s="5">
        <v>79.985743597104047</v>
      </c>
      <c r="W2" s="5">
        <v>83.150362058693233</v>
      </c>
      <c r="X2" s="5">
        <v>90.327635572867678</v>
      </c>
      <c r="Y2" s="5">
        <v>96.317756828103782</v>
      </c>
      <c r="Z2" s="5">
        <v>100.8841306435223</v>
      </c>
      <c r="AA2" s="5">
        <v>100</v>
      </c>
      <c r="AB2" s="5">
        <v>100.85250193794303</v>
      </c>
      <c r="AC2" s="5">
        <v>98.633754121974164</v>
      </c>
      <c r="AD2" s="5">
        <v>98.823995799327875</v>
      </c>
      <c r="AE2" s="5">
        <v>100.4317832559101</v>
      </c>
    </row>
    <row r="3" spans="1:31" ht="14.6">
      <c r="A3" s="32" t="s">
        <v>80</v>
      </c>
      <c r="B3" s="6" t="s">
        <v>4</v>
      </c>
      <c r="C3" s="5">
        <v>36.270714679635269</v>
      </c>
      <c r="D3" s="5">
        <v>38.527453728559308</v>
      </c>
      <c r="E3" s="5">
        <v>41.209411794474683</v>
      </c>
      <c r="F3" s="5">
        <v>43.269351653723106</v>
      </c>
      <c r="G3" s="5">
        <v>46.753577425847126</v>
      </c>
      <c r="H3" s="5">
        <v>49.270321369370784</v>
      </c>
      <c r="I3" s="5">
        <v>51.489001111955204</v>
      </c>
      <c r="J3" s="5">
        <v>52.329211684606712</v>
      </c>
      <c r="K3" s="5">
        <v>53.701026450034476</v>
      </c>
      <c r="L3" s="5">
        <v>54.369009707640068</v>
      </c>
      <c r="M3" s="5">
        <v>58.000281240183121</v>
      </c>
      <c r="N3" s="5">
        <v>58.46454467226453</v>
      </c>
      <c r="O3" s="5">
        <v>59.405439906837955</v>
      </c>
      <c r="P3" s="5">
        <v>61.296440076056051</v>
      </c>
      <c r="Q3" s="5">
        <v>63.770143323205346</v>
      </c>
      <c r="R3" s="5">
        <v>64.04574883778578</v>
      </c>
      <c r="S3" s="5">
        <v>75.151571781939353</v>
      </c>
      <c r="T3" s="5">
        <v>56.404063723300951</v>
      </c>
      <c r="U3" s="5">
        <v>61.10354745131724</v>
      </c>
      <c r="V3" s="5">
        <v>79.772253335423486</v>
      </c>
      <c r="W3" s="5">
        <v>86.062369939640305</v>
      </c>
      <c r="X3" s="5">
        <v>96.690431380178794</v>
      </c>
      <c r="Y3" s="5">
        <v>92.145678833145496</v>
      </c>
      <c r="Z3" s="5">
        <v>101.31539341475502</v>
      </c>
      <c r="AA3" s="5">
        <v>100</v>
      </c>
      <c r="AB3" s="5">
        <v>106.30620239975629</v>
      </c>
      <c r="AC3" s="5">
        <v>96.161303507118205</v>
      </c>
      <c r="AD3" s="5">
        <v>96.728534996550167</v>
      </c>
      <c r="AE3" s="5">
        <v>102.00872675134002</v>
      </c>
    </row>
    <row r="4" spans="1:31" ht="14.6">
      <c r="A4" s="31" t="s">
        <v>81</v>
      </c>
      <c r="B4" s="6" t="s">
        <v>5</v>
      </c>
      <c r="C4" s="5">
        <v>34.558697442899422</v>
      </c>
      <c r="D4" s="5">
        <v>36.709214210558585</v>
      </c>
      <c r="E4" s="5">
        <v>39.26407484528211</v>
      </c>
      <c r="F4" s="5">
        <v>41.226874381836232</v>
      </c>
      <c r="G4" s="5">
        <v>44.54820544558919</v>
      </c>
      <c r="H4" s="5">
        <v>46.942570399350359</v>
      </c>
      <c r="I4" s="5">
        <v>49.058887496028476</v>
      </c>
      <c r="J4" s="5">
        <v>49.866121876708739</v>
      </c>
      <c r="K4" s="5">
        <v>51.1519716937065</v>
      </c>
      <c r="L4" s="5">
        <v>51.810755503451233</v>
      </c>
      <c r="M4" s="5">
        <v>55.292477625958369</v>
      </c>
      <c r="N4" s="5">
        <v>55.619584291103401</v>
      </c>
      <c r="O4" s="5">
        <v>56.684063667999062</v>
      </c>
      <c r="P4" s="5">
        <v>58.50242892115179</v>
      </c>
      <c r="Q4" s="5">
        <v>60.291446877858469</v>
      </c>
      <c r="R4" s="5">
        <v>62.577688789803922</v>
      </c>
      <c r="S4" s="5">
        <v>71.777614175435957</v>
      </c>
      <c r="T4" s="5">
        <v>51.85265471143434</v>
      </c>
      <c r="U4" s="5">
        <v>58.71024020014972</v>
      </c>
      <c r="V4" s="5">
        <v>78.61142536438328</v>
      </c>
      <c r="W4" s="5">
        <v>78.779309795268844</v>
      </c>
      <c r="X4" s="5">
        <v>86.097137653305182</v>
      </c>
      <c r="Y4" s="5">
        <v>93.646531133948216</v>
      </c>
      <c r="Z4" s="5">
        <v>98.754312127815027</v>
      </c>
      <c r="AA4" s="5">
        <v>100</v>
      </c>
      <c r="AB4" s="5">
        <v>98.057260354889934</v>
      </c>
      <c r="AC4" s="5">
        <v>97.557654345671082</v>
      </c>
      <c r="AD4" s="5">
        <v>97.409270718820594</v>
      </c>
      <c r="AE4" s="5">
        <v>98.192999740379562</v>
      </c>
    </row>
    <row r="5" spans="1:31" ht="14.6">
      <c r="A5" s="33" t="s">
        <v>78</v>
      </c>
      <c r="B5" s="6" t="s">
        <v>6</v>
      </c>
      <c r="C5" s="5">
        <v>35.37837814627958</v>
      </c>
      <c r="D5" s="5">
        <v>37.579790989146964</v>
      </c>
      <c r="E5" s="5">
        <v>40.195371251388536</v>
      </c>
      <c r="F5" s="5">
        <v>42.204827179420803</v>
      </c>
      <c r="G5" s="5">
        <v>45.604283691551153</v>
      </c>
      <c r="H5" s="5">
        <v>48.056457255567842</v>
      </c>
      <c r="I5" s="5">
        <v>50.222986521233857</v>
      </c>
      <c r="J5" s="5">
        <v>51.046050345064572</v>
      </c>
      <c r="K5" s="5">
        <v>52.369164553383662</v>
      </c>
      <c r="L5" s="5">
        <v>53.040135681893226</v>
      </c>
      <c r="M5" s="5">
        <v>56.589744306983256</v>
      </c>
      <c r="N5" s="5">
        <v>56.965404996921698</v>
      </c>
      <c r="O5" s="5">
        <v>58.017635445501533</v>
      </c>
      <c r="P5" s="5">
        <v>59.828259444071108</v>
      </c>
      <c r="Q5" s="5">
        <v>61.883532042594979</v>
      </c>
      <c r="R5" s="5">
        <v>63.924540583860967</v>
      </c>
      <c r="S5" s="5">
        <v>73.218042784600044</v>
      </c>
      <c r="T5" s="5">
        <v>53.809343387141929</v>
      </c>
      <c r="U5" s="5">
        <v>62.012914789795694</v>
      </c>
      <c r="V5" s="5">
        <v>76.895456701456922</v>
      </c>
      <c r="W5" s="5">
        <v>82.451276998852734</v>
      </c>
      <c r="X5" s="5">
        <v>94.601881742467327</v>
      </c>
      <c r="Y5" s="5">
        <v>98.474119298194907</v>
      </c>
      <c r="Z5" s="5">
        <v>102.08989617992557</v>
      </c>
      <c r="AA5" s="5">
        <v>100</v>
      </c>
      <c r="AB5" s="5">
        <v>101.62988618318703</v>
      </c>
      <c r="AC5" s="5">
        <v>96.887037473773901</v>
      </c>
      <c r="AD5" s="5">
        <v>99.023083963600413</v>
      </c>
      <c r="AE5" s="5">
        <v>100.78989597913733</v>
      </c>
    </row>
    <row r="6" spans="1:31" ht="14.6">
      <c r="A6" s="31" t="s">
        <v>24</v>
      </c>
      <c r="B6" s="6" t="s">
        <v>7</v>
      </c>
      <c r="C6" s="5">
        <v>36.76415379419872</v>
      </c>
      <c r="D6" s="5">
        <v>39.051657949224953</v>
      </c>
      <c r="E6" s="5">
        <v>41.7703195861653</v>
      </c>
      <c r="F6" s="5">
        <v>43.857636094836508</v>
      </c>
      <c r="G6" s="5">
        <v>47.38993798820357</v>
      </c>
      <c r="H6" s="5">
        <v>49.941710975252583</v>
      </c>
      <c r="I6" s="5">
        <v>52.186677289342555</v>
      </c>
      <c r="J6" s="5">
        <v>53.043829556674353</v>
      </c>
      <c r="K6" s="5">
        <v>54.435321238925148</v>
      </c>
      <c r="L6" s="5">
        <v>55.093206587374048</v>
      </c>
      <c r="M6" s="5">
        <v>58.810829725082677</v>
      </c>
      <c r="N6" s="5">
        <v>59.267051344322702</v>
      </c>
      <c r="O6" s="5">
        <v>60.133613537770501</v>
      </c>
      <c r="P6" s="5">
        <v>62.273652791995403</v>
      </c>
      <c r="Q6" s="5">
        <v>64.598224231033683</v>
      </c>
      <c r="R6" s="5">
        <v>65.50271931691104</v>
      </c>
      <c r="S6" s="5">
        <v>77.182545068453251</v>
      </c>
      <c r="T6" s="5">
        <v>56.650329314336169</v>
      </c>
      <c r="U6" s="5">
        <v>61.868896743262887</v>
      </c>
      <c r="V6" s="5">
        <v>92.068941735906137</v>
      </c>
      <c r="W6" s="5">
        <v>100.88129986404905</v>
      </c>
      <c r="X6" s="5">
        <v>92.111232847069928</v>
      </c>
      <c r="Y6" s="5">
        <v>105.14766447222011</v>
      </c>
      <c r="Z6" s="5">
        <v>99.637363189857112</v>
      </c>
      <c r="AA6" s="5">
        <v>100</v>
      </c>
      <c r="AB6" s="5">
        <v>103.5868634060844</v>
      </c>
      <c r="AC6" s="5">
        <v>108.3810494984269</v>
      </c>
      <c r="AD6" s="5">
        <v>105.48985811439991</v>
      </c>
      <c r="AE6" s="5">
        <v>105.30673811487353</v>
      </c>
    </row>
    <row r="7" spans="1:31" ht="14.6">
      <c r="A7" s="34" t="s">
        <v>25</v>
      </c>
      <c r="B7" s="6" t="s">
        <v>8</v>
      </c>
      <c r="C7" s="5">
        <v>34.971267406497525</v>
      </c>
      <c r="D7" s="5">
        <v>37.147353039769165</v>
      </c>
      <c r="E7" s="5">
        <v>39.733025974862947</v>
      </c>
      <c r="F7" s="5">
        <v>41.718950399601439</v>
      </c>
      <c r="G7" s="5">
        <v>45.079525200525161</v>
      </c>
      <c r="H7" s="5">
        <v>47.504374080247025</v>
      </c>
      <c r="I7" s="5">
        <v>49.643310257068336</v>
      </c>
      <c r="J7" s="5">
        <v>50.459527672354405</v>
      </c>
      <c r="K7" s="5">
        <v>51.770452011674799</v>
      </c>
      <c r="L7" s="5">
        <v>52.41937901651071</v>
      </c>
      <c r="M7" s="5">
        <v>55.94835052168068</v>
      </c>
      <c r="N7" s="5">
        <v>56.323976810109023</v>
      </c>
      <c r="O7" s="5">
        <v>57.291476394396426</v>
      </c>
      <c r="P7" s="5">
        <v>59.21653032909925</v>
      </c>
      <c r="Q7" s="5">
        <v>61.20047939088029</v>
      </c>
      <c r="R7" s="5">
        <v>62.883863511858529</v>
      </c>
      <c r="S7" s="5">
        <v>72.97525040552803</v>
      </c>
      <c r="T7" s="5">
        <v>53.084953110747676</v>
      </c>
      <c r="U7" s="5">
        <v>66.390052814456013</v>
      </c>
      <c r="V7" s="5">
        <v>75.62993806494994</v>
      </c>
      <c r="W7" s="5">
        <v>79.334379519158631</v>
      </c>
      <c r="X7" s="5">
        <v>90.162658097959337</v>
      </c>
      <c r="Y7" s="5">
        <v>94.887003673112318</v>
      </c>
      <c r="Z7" s="5">
        <v>99.791609939629808</v>
      </c>
      <c r="AA7" s="5">
        <v>100</v>
      </c>
      <c r="AB7" s="5">
        <v>97.224867275045966</v>
      </c>
      <c r="AC7" s="5">
        <v>96.701685976544013</v>
      </c>
      <c r="AD7" s="5">
        <v>97.041867900472781</v>
      </c>
      <c r="AE7" s="5">
        <v>101.46533907877958</v>
      </c>
    </row>
    <row r="8" spans="1:31" ht="14.6">
      <c r="A8" s="32" t="s">
        <v>82</v>
      </c>
      <c r="B8" s="6" t="s">
        <v>30</v>
      </c>
      <c r="C8" s="5">
        <v>35.049583997029714</v>
      </c>
      <c r="D8" s="5">
        <v>37.230642193858891</v>
      </c>
      <c r="E8" s="5">
        <v>39.821943294266902</v>
      </c>
      <c r="F8" s="5">
        <v>41.812332751532814</v>
      </c>
      <c r="G8" s="5">
        <v>45.180960881696898</v>
      </c>
      <c r="H8" s="5">
        <v>47.610075621602107</v>
      </c>
      <c r="I8" s="5">
        <v>49.754504470199478</v>
      </c>
      <c r="J8" s="5">
        <v>50.574852716534984</v>
      </c>
      <c r="K8" s="5">
        <v>51.881754287473449</v>
      </c>
      <c r="L8" s="5">
        <v>52.539114595577118</v>
      </c>
      <c r="M8" s="5">
        <v>56.083879203921889</v>
      </c>
      <c r="N8" s="5">
        <v>56.422166888572256</v>
      </c>
      <c r="O8" s="5">
        <v>57.445434171730128</v>
      </c>
      <c r="P8" s="5">
        <v>59.384514532324765</v>
      </c>
      <c r="Q8" s="5">
        <v>61.182623476479733</v>
      </c>
      <c r="R8" s="5">
        <v>63.23159823693765</v>
      </c>
      <c r="S8" s="5">
        <v>73.214856385036967</v>
      </c>
      <c r="T8" s="5">
        <v>52.572552310506005</v>
      </c>
      <c r="U8" s="5">
        <v>60.663406194423018</v>
      </c>
      <c r="V8" s="5">
        <v>79.343203673542618</v>
      </c>
      <c r="W8" s="5">
        <v>81.637769734987998</v>
      </c>
      <c r="X8" s="5">
        <v>87.827142633271109</v>
      </c>
      <c r="Y8" s="5">
        <v>95.69682850654732</v>
      </c>
      <c r="Z8" s="5">
        <v>101.88005847597213</v>
      </c>
      <c r="AA8" s="5">
        <v>100</v>
      </c>
      <c r="AB8" s="5">
        <v>99.412248191581412</v>
      </c>
      <c r="AC8" s="5">
        <v>98.134061677782256</v>
      </c>
      <c r="AD8" s="5">
        <v>98.69510153495122</v>
      </c>
      <c r="AE8" s="5">
        <v>98.962046945741506</v>
      </c>
    </row>
    <row r="9" spans="1:31" ht="14.6">
      <c r="A9" s="35" t="s">
        <v>79</v>
      </c>
      <c r="B9" s="6" t="s">
        <v>9</v>
      </c>
      <c r="C9" s="5">
        <v>35.369416200404658</v>
      </c>
      <c r="D9" s="5">
        <v>37.57064046489635</v>
      </c>
      <c r="E9" s="5">
        <v>40.18472245639299</v>
      </c>
      <c r="F9" s="5">
        <v>42.194211426918464</v>
      </c>
      <c r="G9" s="5">
        <v>45.594522902047188</v>
      </c>
      <c r="H9" s="5">
        <v>48.04063628957168</v>
      </c>
      <c r="I9" s="5">
        <v>50.212372371456603</v>
      </c>
      <c r="J9" s="5">
        <v>51.040867229192742</v>
      </c>
      <c r="K9" s="5">
        <v>52.333827427729226</v>
      </c>
      <c r="L9" s="5">
        <v>53.04768086078132</v>
      </c>
      <c r="M9" s="5">
        <v>56.602642549940896</v>
      </c>
      <c r="N9" s="5">
        <v>56.829009602631011</v>
      </c>
      <c r="O9" s="5">
        <v>58.168039499930551</v>
      </c>
      <c r="P9" s="5">
        <v>59.857287288063496</v>
      </c>
      <c r="Q9" s="5">
        <v>61.248906227152297</v>
      </c>
      <c r="R9" s="5">
        <v>65.045299373966301</v>
      </c>
      <c r="S9" s="5">
        <v>72.788392273544176</v>
      </c>
      <c r="T9" s="5">
        <v>51.533984095941371</v>
      </c>
      <c r="U9" s="5">
        <v>59.576680878500234</v>
      </c>
      <c r="V9" s="5">
        <v>78.921927089833602</v>
      </c>
      <c r="W9" s="5">
        <v>78.423894716868062</v>
      </c>
      <c r="X9" s="5">
        <v>89.11047725769194</v>
      </c>
      <c r="Y9" s="5">
        <v>96.160539251694033</v>
      </c>
      <c r="Z9" s="5">
        <v>101.47945055303541</v>
      </c>
      <c r="AA9" s="5">
        <v>100</v>
      </c>
      <c r="AB9" s="5">
        <v>99.837041748313709</v>
      </c>
      <c r="AC9" s="5">
        <v>97.315793122945436</v>
      </c>
      <c r="AD9" s="5">
        <v>98.013485658962566</v>
      </c>
      <c r="AE9" s="5">
        <v>98.819854674709163</v>
      </c>
    </row>
    <row r="10" spans="1:31" ht="14.6">
      <c r="A10" s="32" t="s">
        <v>83</v>
      </c>
      <c r="B10" s="6" t="s">
        <v>10</v>
      </c>
      <c r="C10" s="5">
        <v>35.324250071945194</v>
      </c>
      <c r="D10" s="5">
        <v>37.522442651623663</v>
      </c>
      <c r="E10" s="5">
        <v>40.134054846568006</v>
      </c>
      <c r="F10" s="5">
        <v>42.139898130584371</v>
      </c>
      <c r="G10" s="5">
        <v>45.535227890997511</v>
      </c>
      <c r="H10" s="5">
        <v>47.983233077338667</v>
      </c>
      <c r="I10" s="5">
        <v>50.143768324092008</v>
      </c>
      <c r="J10" s="5">
        <v>50.972458574357738</v>
      </c>
      <c r="K10" s="5">
        <v>52.287880893878089</v>
      </c>
      <c r="L10" s="5">
        <v>52.947942991542</v>
      </c>
      <c r="M10" s="5">
        <v>56.531194367083053</v>
      </c>
      <c r="N10" s="5">
        <v>56.858112399753274</v>
      </c>
      <c r="O10" s="5">
        <v>57.884422609708814</v>
      </c>
      <c r="P10" s="5">
        <v>59.892752939260639</v>
      </c>
      <c r="Q10" s="5">
        <v>61.60951119162636</v>
      </c>
      <c r="R10" s="5">
        <v>63.698744393831035</v>
      </c>
      <c r="S10" s="5">
        <v>74.041809316227059</v>
      </c>
      <c r="T10" s="5">
        <v>52.687513338850941</v>
      </c>
      <c r="U10" s="5">
        <v>60.78316936630732</v>
      </c>
      <c r="V10" s="5">
        <v>79.180723050047462</v>
      </c>
      <c r="W10" s="5">
        <v>81.131491419514077</v>
      </c>
      <c r="X10" s="5">
        <v>88.572246222002221</v>
      </c>
      <c r="Y10" s="5">
        <v>95.25573849766802</v>
      </c>
      <c r="Z10" s="5">
        <v>101.47380701965889</v>
      </c>
      <c r="AA10" s="5">
        <v>100</v>
      </c>
      <c r="AB10" s="5">
        <v>101.0471032741505</v>
      </c>
      <c r="AC10" s="5">
        <v>98.129258137806474</v>
      </c>
      <c r="AD10" s="5">
        <v>98.301143217608654</v>
      </c>
      <c r="AE10" s="5">
        <v>99.395843878288034</v>
      </c>
    </row>
    <row r="11" spans="1:31" ht="14.6">
      <c r="A11" s="32" t="s">
        <v>84</v>
      </c>
      <c r="B11" s="32" t="s">
        <v>11</v>
      </c>
      <c r="C11" s="5">
        <v>34.911706171366454</v>
      </c>
      <c r="D11" s="5">
        <v>37.084088569084436</v>
      </c>
      <c r="E11" s="5">
        <v>39.664906745177589</v>
      </c>
      <c r="F11" s="5">
        <v>41.648363950551975</v>
      </c>
      <c r="G11" s="5">
        <v>45.00276247614687</v>
      </c>
      <c r="H11" s="5">
        <v>47.421313208987371</v>
      </c>
      <c r="I11" s="5">
        <v>49.562662950494378</v>
      </c>
      <c r="J11" s="5">
        <v>50.371957119671741</v>
      </c>
      <c r="K11" s="5">
        <v>51.672840952139723</v>
      </c>
      <c r="L11" s="5">
        <v>52.35371705802546</v>
      </c>
      <c r="M11" s="5">
        <v>55.832636695463677</v>
      </c>
      <c r="N11" s="5">
        <v>56.192442383547281</v>
      </c>
      <c r="O11" s="5">
        <v>57.328556614118327</v>
      </c>
      <c r="P11" s="5">
        <v>58.949244017014415</v>
      </c>
      <c r="Q11" s="5">
        <v>61.008570462877557</v>
      </c>
      <c r="R11" s="5">
        <v>63.489336206798875</v>
      </c>
      <c r="S11" s="5">
        <v>71.52081897757283</v>
      </c>
      <c r="T11" s="5">
        <v>53.137358125824228</v>
      </c>
      <c r="U11" s="5">
        <v>60.937966936893773</v>
      </c>
      <c r="V11" s="5">
        <v>79.447823358392981</v>
      </c>
      <c r="W11" s="5">
        <v>79.65146653989936</v>
      </c>
      <c r="X11" s="5">
        <v>87.775512321863218</v>
      </c>
      <c r="Y11" s="5">
        <v>95.445707786403702</v>
      </c>
      <c r="Z11" s="5">
        <v>101.5352848910518</v>
      </c>
      <c r="AA11" s="5">
        <v>100</v>
      </c>
      <c r="AB11" s="5">
        <v>100.5710446084781</v>
      </c>
      <c r="AC11" s="5">
        <v>98.43594335769923</v>
      </c>
      <c r="AD11" s="5">
        <v>98.7136160885847</v>
      </c>
      <c r="AE11" s="5">
        <v>98.944604139942285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E11"/>
  <sheetViews>
    <sheetView zoomScale="85" zoomScaleNormal="85" workbookViewId="0">
      <pane xSplit="2" ySplit="1" topLeftCell="C2" activePane="bottomRight" state="frozen"/>
      <selection activeCell="T28" sqref="T28"/>
      <selection pane="topRight" activeCell="T28" sqref="T28"/>
      <selection pane="bottomLeft" activeCell="T28" sqref="T28"/>
      <selection pane="bottomRight" activeCell="T28" sqref="T28"/>
    </sheetView>
  </sheetViews>
  <sheetFormatPr baseColWidth="10" defaultColWidth="9.15234375" defaultRowHeight="12.9"/>
  <cols>
    <col min="1" max="1" width="46.4609375" style="1" customWidth="1"/>
    <col min="2" max="2" width="6.84375" style="1" customWidth="1"/>
    <col min="3" max="3" width="9.4609375" style="1" customWidth="1"/>
    <col min="4" max="4" width="10.84375" style="1" customWidth="1"/>
    <col min="5" max="16384" width="9.15234375" style="1"/>
  </cols>
  <sheetData>
    <row r="1" spans="1:31" ht="14.6">
      <c r="A1" s="6" t="s">
        <v>0</v>
      </c>
      <c r="B1" s="6" t="s">
        <v>1</v>
      </c>
      <c r="C1" s="6">
        <v>1990</v>
      </c>
      <c r="D1" s="6">
        <v>1991</v>
      </c>
      <c r="E1" s="6">
        <v>1992</v>
      </c>
      <c r="F1" s="6">
        <v>1993</v>
      </c>
      <c r="G1" s="6">
        <v>1994</v>
      </c>
      <c r="H1" s="6">
        <v>1995</v>
      </c>
      <c r="I1" s="6">
        <v>1996</v>
      </c>
      <c r="J1" s="6">
        <v>1997</v>
      </c>
      <c r="K1" s="6">
        <v>1998</v>
      </c>
      <c r="L1" s="6">
        <v>1999</v>
      </c>
      <c r="M1" s="6">
        <v>2000</v>
      </c>
      <c r="N1" s="6">
        <v>2001</v>
      </c>
      <c r="O1" s="6">
        <v>2002</v>
      </c>
      <c r="P1" s="6">
        <v>2003</v>
      </c>
      <c r="Q1" s="6">
        <v>2004</v>
      </c>
      <c r="R1" s="6">
        <v>2005</v>
      </c>
      <c r="S1" s="6">
        <v>2006</v>
      </c>
      <c r="T1" s="6">
        <v>2007</v>
      </c>
      <c r="U1" s="6">
        <v>2008</v>
      </c>
      <c r="V1" s="6">
        <v>2009</v>
      </c>
      <c r="W1" s="6">
        <v>2010</v>
      </c>
      <c r="X1" s="6">
        <v>2011</v>
      </c>
      <c r="Y1" s="6">
        <v>2012</v>
      </c>
      <c r="Z1" s="6">
        <v>2013</v>
      </c>
      <c r="AA1" s="6">
        <v>2014</v>
      </c>
      <c r="AB1" s="6">
        <v>2015</v>
      </c>
      <c r="AC1" s="6">
        <v>2016</v>
      </c>
      <c r="AD1" s="6">
        <v>2017</v>
      </c>
      <c r="AE1" s="6">
        <v>2018</v>
      </c>
    </row>
    <row r="2" spans="1:31" ht="14.6">
      <c r="A2" s="31" t="s">
        <v>85</v>
      </c>
      <c r="B2" s="6" t="s">
        <v>3</v>
      </c>
      <c r="C2" s="5">
        <v>34.741046493439448</v>
      </c>
      <c r="D2" s="5">
        <v>36.902837636060141</v>
      </c>
      <c r="E2" s="5">
        <v>39.471342184515088</v>
      </c>
      <c r="F2" s="5">
        <v>41.444395009383534</v>
      </c>
      <c r="G2" s="5">
        <v>44.782910622514606</v>
      </c>
      <c r="H2" s="5">
        <v>47.19097449335721</v>
      </c>
      <c r="I2" s="5">
        <v>49.31734592506124</v>
      </c>
      <c r="J2" s="5">
        <v>50.127705107670749</v>
      </c>
      <c r="K2" s="5">
        <v>51.426194594100266</v>
      </c>
      <c r="L2" s="5">
        <v>52.080085941364388</v>
      </c>
      <c r="M2" s="5">
        <v>55.578774124778079</v>
      </c>
      <c r="N2" s="5">
        <v>55.93699452706749</v>
      </c>
      <c r="O2" s="5">
        <v>56.95109552121702</v>
      </c>
      <c r="P2" s="5">
        <v>58.801749580640973</v>
      </c>
      <c r="Q2" s="5">
        <v>60.731393868996435</v>
      </c>
      <c r="R2" s="5">
        <v>62.686254877920106</v>
      </c>
      <c r="S2" s="5">
        <v>61.840752687190829</v>
      </c>
      <c r="T2" s="5">
        <v>76.633213964145469</v>
      </c>
      <c r="U2" s="5">
        <v>79.223931308304046</v>
      </c>
      <c r="V2" s="5">
        <v>79.01852028634292</v>
      </c>
      <c r="W2" s="5">
        <v>83.295097828522714</v>
      </c>
      <c r="X2" s="5">
        <v>92.535865797912052</v>
      </c>
      <c r="Y2" s="5">
        <v>98.911850538003335</v>
      </c>
      <c r="Z2" s="5">
        <v>97.597775562456064</v>
      </c>
      <c r="AA2" s="5">
        <v>100</v>
      </c>
      <c r="AB2" s="5">
        <v>98.3064460588852</v>
      </c>
      <c r="AC2" s="5">
        <v>96.143711289815968</v>
      </c>
      <c r="AD2" s="5">
        <v>96.114698525410432</v>
      </c>
      <c r="AE2" s="5">
        <v>101.6781589931792</v>
      </c>
    </row>
    <row r="3" spans="1:31" ht="14.6">
      <c r="A3" s="32" t="s">
        <v>80</v>
      </c>
      <c r="B3" s="6" t="s">
        <v>4</v>
      </c>
      <c r="C3" s="5">
        <v>35.310304373810901</v>
      </c>
      <c r="D3" s="5">
        <v>37.507196539124102</v>
      </c>
      <c r="E3" s="5">
        <v>40.118529374504263</v>
      </c>
      <c r="F3" s="5">
        <v>42.123412456251835</v>
      </c>
      <c r="G3" s="5">
        <v>45.515151148200466</v>
      </c>
      <c r="H3" s="5">
        <v>47.967475295751619</v>
      </c>
      <c r="I3" s="5">
        <v>50.123493634276642</v>
      </c>
      <c r="J3" s="5">
        <v>50.942386164264228</v>
      </c>
      <c r="K3" s="5">
        <v>52.288357982802722</v>
      </c>
      <c r="L3" s="5">
        <v>52.914472098886741</v>
      </c>
      <c r="M3" s="5">
        <v>56.466370407723488</v>
      </c>
      <c r="N3" s="5">
        <v>56.960860631578157</v>
      </c>
      <c r="O3" s="5">
        <v>57.73643198085508</v>
      </c>
      <c r="P3" s="5">
        <v>59.731793050617583</v>
      </c>
      <c r="Q3" s="5">
        <v>62.268231669813261</v>
      </c>
      <c r="R3" s="5">
        <v>62.905853417820119</v>
      </c>
      <c r="S3" s="5">
        <v>63.194903730851806</v>
      </c>
      <c r="T3" s="5">
        <v>80.753949119613594</v>
      </c>
      <c r="U3" s="5">
        <v>78.92041628564273</v>
      </c>
      <c r="V3" s="5">
        <v>78.807611644191425</v>
      </c>
      <c r="W3" s="5">
        <v>86.212174499213617</v>
      </c>
      <c r="X3" s="5">
        <v>99.054212206413823</v>
      </c>
      <c r="Y3" s="5">
        <v>94.627407371343139</v>
      </c>
      <c r="Z3" s="5">
        <v>98.014989715829117</v>
      </c>
      <c r="AA3" s="5">
        <v>100</v>
      </c>
      <c r="AB3" s="5">
        <v>103.62246598866797</v>
      </c>
      <c r="AC3" s="5">
        <v>93.733678535723755</v>
      </c>
      <c r="AD3" s="5">
        <v>94.076685574185817</v>
      </c>
      <c r="AE3" s="5">
        <v>103.27467262913663</v>
      </c>
    </row>
    <row r="4" spans="1:31" ht="14.6">
      <c r="A4" s="31" t="s">
        <v>81</v>
      </c>
      <c r="B4" s="6" t="s">
        <v>5</v>
      </c>
      <c r="C4" s="5">
        <v>33.943616791177867</v>
      </c>
      <c r="D4" s="5">
        <v>36.055858353089612</v>
      </c>
      <c r="E4" s="5">
        <v>38.565247211949469</v>
      </c>
      <c r="F4" s="5">
        <v>40.493112560948148</v>
      </c>
      <c r="G4" s="5">
        <v>43.755330098253765</v>
      </c>
      <c r="H4" s="5">
        <v>46.107079801291093</v>
      </c>
      <c r="I4" s="5">
        <v>48.185730382869068</v>
      </c>
      <c r="J4" s="5">
        <v>48.978597490309909</v>
      </c>
      <c r="K4" s="5">
        <v>50.241561567914218</v>
      </c>
      <c r="L4" s="5">
        <v>50.888620248964187</v>
      </c>
      <c r="M4" s="5">
        <v>54.308374181965242</v>
      </c>
      <c r="N4" s="5">
        <v>54.6296589557872</v>
      </c>
      <c r="O4" s="5">
        <v>55.675192576119926</v>
      </c>
      <c r="P4" s="5">
        <v>57.461194303800511</v>
      </c>
      <c r="Q4" s="5">
        <v>59.218371062424701</v>
      </c>
      <c r="R4" s="5">
        <v>61.463922113045982</v>
      </c>
      <c r="S4" s="5">
        <v>60.357745158125873</v>
      </c>
      <c r="T4" s="5">
        <v>74.237676576382086</v>
      </c>
      <c r="U4" s="5">
        <v>75.829256894085717</v>
      </c>
      <c r="V4" s="5">
        <v>77.66082092307704</v>
      </c>
      <c r="W4" s="5">
        <v>78.916437088133847</v>
      </c>
      <c r="X4" s="5">
        <v>88.201945339790683</v>
      </c>
      <c r="Y4" s="5">
        <v>96.168681621755312</v>
      </c>
      <c r="Z4" s="5">
        <v>95.537337036011664</v>
      </c>
      <c r="AA4" s="5">
        <v>100</v>
      </c>
      <c r="AB4" s="5">
        <v>95.581771304905885</v>
      </c>
      <c r="AC4" s="5">
        <v>95.094778020136545</v>
      </c>
      <c r="AD4" s="5">
        <v>94.738758668805062</v>
      </c>
      <c r="AE4" s="5">
        <v>99.411591788419074</v>
      </c>
    </row>
    <row r="5" spans="1:31" ht="14.6">
      <c r="A5" s="33" t="s">
        <v>78</v>
      </c>
      <c r="B5" s="6" t="s">
        <v>6</v>
      </c>
      <c r="C5" s="5">
        <v>34.748708699882769</v>
      </c>
      <c r="D5" s="5">
        <v>36.910940481359276</v>
      </c>
      <c r="E5" s="5">
        <v>39.479968271101328</v>
      </c>
      <c r="F5" s="5">
        <v>41.453659614433555</v>
      </c>
      <c r="G5" s="5">
        <v>44.792612112185616</v>
      </c>
      <c r="H5" s="5">
        <v>47.201141539545198</v>
      </c>
      <c r="I5" s="5">
        <v>49.329110606728577</v>
      </c>
      <c r="J5" s="5">
        <v>50.137525422621231</v>
      </c>
      <c r="K5" s="5">
        <v>51.437090654567584</v>
      </c>
      <c r="L5" s="5">
        <v>52.096119742735723</v>
      </c>
      <c r="M5" s="5">
        <v>55.582551924613917</v>
      </c>
      <c r="N5" s="5">
        <v>55.951526551734879</v>
      </c>
      <c r="O5" s="5">
        <v>56.985029251934066</v>
      </c>
      <c r="P5" s="5">
        <v>58.763427504990418</v>
      </c>
      <c r="Q5" s="5">
        <v>60.782120067144156</v>
      </c>
      <c r="R5" s="5">
        <v>62.786802445776111</v>
      </c>
      <c r="S5" s="5">
        <v>61.569000560094267</v>
      </c>
      <c r="T5" s="5">
        <v>77.039076463740543</v>
      </c>
      <c r="U5" s="5">
        <v>80.094941364836615</v>
      </c>
      <c r="V5" s="5">
        <v>75.965602519092798</v>
      </c>
      <c r="W5" s="5">
        <v>82.594795905498373</v>
      </c>
      <c r="X5" s="5">
        <v>96.914604014946889</v>
      </c>
      <c r="Y5" s="5">
        <v>101.12628959235201</v>
      </c>
      <c r="Z5" s="5">
        <v>98.764262634824831</v>
      </c>
      <c r="AA5" s="5">
        <v>100</v>
      </c>
      <c r="AB5" s="5">
        <v>99.064204973176984</v>
      </c>
      <c r="AC5" s="5">
        <v>94.441091100362314</v>
      </c>
      <c r="AD5" s="5">
        <v>96.308328612255792</v>
      </c>
      <c r="AE5" s="5">
        <v>102.04071595701402</v>
      </c>
    </row>
    <row r="6" spans="1:31" ht="14.6">
      <c r="A6" s="31" t="s">
        <v>24</v>
      </c>
      <c r="B6" s="6" t="s">
        <v>7</v>
      </c>
      <c r="C6" s="5">
        <v>36.109820114143503</v>
      </c>
      <c r="D6" s="5">
        <v>38.356610942262257</v>
      </c>
      <c r="E6" s="5">
        <v>41.026885449617566</v>
      </c>
      <c r="F6" s="5">
        <v>43.077051599811767</v>
      </c>
      <c r="G6" s="5">
        <v>46.546485077659419</v>
      </c>
      <c r="H6" s="5">
        <v>49.052841243240763</v>
      </c>
      <c r="I6" s="5">
        <v>51.257851325014848</v>
      </c>
      <c r="J6" s="5">
        <v>52.099747873403935</v>
      </c>
      <c r="K6" s="5">
        <v>53.466473587197768</v>
      </c>
      <c r="L6" s="5">
        <v>54.112649797894868</v>
      </c>
      <c r="M6" s="5">
        <v>57.764106146008054</v>
      </c>
      <c r="N6" s="5">
        <v>58.212207867460982</v>
      </c>
      <c r="O6" s="5">
        <v>59.06334686275197</v>
      </c>
      <c r="P6" s="5">
        <v>61.165297391515693</v>
      </c>
      <c r="Q6" s="5">
        <v>63.448495774811363</v>
      </c>
      <c r="R6" s="5">
        <v>64.336892527474063</v>
      </c>
      <c r="S6" s="5">
        <v>64.902747735679696</v>
      </c>
      <c r="T6" s="5">
        <v>81.106528662568664</v>
      </c>
      <c r="U6" s="5">
        <v>79.908929837534217</v>
      </c>
      <c r="V6" s="5">
        <v>90.955603000285507</v>
      </c>
      <c r="W6" s="5">
        <v>101.05689901041134</v>
      </c>
      <c r="X6" s="5">
        <v>94.363066487450268</v>
      </c>
      <c r="Y6" s="5">
        <v>107.97957111125041</v>
      </c>
      <c r="Z6" s="5">
        <v>96.391622232440682</v>
      </c>
      <c r="AA6" s="5">
        <v>100</v>
      </c>
      <c r="AB6" s="5">
        <v>100.97177763726027</v>
      </c>
      <c r="AC6" s="5">
        <v>105.64493286322711</v>
      </c>
      <c r="AD6" s="5">
        <v>102.59781370045376</v>
      </c>
      <c r="AE6" s="5">
        <v>106.61361288202653</v>
      </c>
    </row>
    <row r="7" spans="1:31" ht="14.6">
      <c r="A7" s="34" t="s">
        <v>25</v>
      </c>
      <c r="B7" s="6" t="s">
        <v>8</v>
      </c>
      <c r="C7" s="5">
        <v>34.348843775414259</v>
      </c>
      <c r="D7" s="5">
        <v>36.486199124602535</v>
      </c>
      <c r="E7" s="5">
        <v>39.02585188209315</v>
      </c>
      <c r="F7" s="5">
        <v>40.976430539200905</v>
      </c>
      <c r="G7" s="5">
        <v>44.277193348016802</v>
      </c>
      <c r="H7" s="5">
        <v>46.65888441973015</v>
      </c>
      <c r="I7" s="5">
        <v>48.759751503820056</v>
      </c>
      <c r="J7" s="5">
        <v>49.561441764528901</v>
      </c>
      <c r="K7" s="5">
        <v>50.849034084512645</v>
      </c>
      <c r="L7" s="5">
        <v>51.486411393480722</v>
      </c>
      <c r="M7" s="5">
        <v>54.952573757857898</v>
      </c>
      <c r="N7" s="5">
        <v>55.321514595751772</v>
      </c>
      <c r="O7" s="5">
        <v>56.271794483728947</v>
      </c>
      <c r="P7" s="5">
        <v>58.162586032509587</v>
      </c>
      <c r="Q7" s="5">
        <v>60.111224484453011</v>
      </c>
      <c r="R7" s="5">
        <v>61.764647493501613</v>
      </c>
      <c r="S7" s="5">
        <v>61.364836619697108</v>
      </c>
      <c r="T7" s="5">
        <v>76.00196368034868</v>
      </c>
      <c r="U7" s="5">
        <v>85.748386532175431</v>
      </c>
      <c r="V7" s="5">
        <v>74.715387098763912</v>
      </c>
      <c r="W7" s="5">
        <v>79.472472994753417</v>
      </c>
      <c r="X7" s="5">
        <v>92.366855135992509</v>
      </c>
      <c r="Y7" s="5">
        <v>97.442563390090839</v>
      </c>
      <c r="Z7" s="5">
        <v>96.540844310973029</v>
      </c>
      <c r="AA7" s="5">
        <v>100</v>
      </c>
      <c r="AB7" s="5">
        <v>94.77039227284358</v>
      </c>
      <c r="AC7" s="5">
        <v>94.260418865026253</v>
      </c>
      <c r="AD7" s="5">
        <v>94.381428337874169</v>
      </c>
      <c r="AE7" s="5">
        <v>102.7245414219196</v>
      </c>
    </row>
    <row r="8" spans="1:31" ht="14.6">
      <c r="A8" s="32" t="s">
        <v>82</v>
      </c>
      <c r="B8" s="6" t="s">
        <v>30</v>
      </c>
      <c r="C8" s="5">
        <v>34.425766476040017</v>
      </c>
      <c r="D8" s="5">
        <v>36.568005886386722</v>
      </c>
      <c r="E8" s="5">
        <v>39.113186638298401</v>
      </c>
      <c r="F8" s="5">
        <v>41.068150858644508</v>
      </c>
      <c r="G8" s="5">
        <v>44.376823662392347</v>
      </c>
      <c r="H8" s="5">
        <v>46.7627046698979</v>
      </c>
      <c r="I8" s="5">
        <v>48.868966666404127</v>
      </c>
      <c r="J8" s="5">
        <v>49.674714237039161</v>
      </c>
      <c r="K8" s="5">
        <v>50.958355386449377</v>
      </c>
      <c r="L8" s="5">
        <v>51.604015901544578</v>
      </c>
      <c r="M8" s="5">
        <v>55.085690281182011</v>
      </c>
      <c r="N8" s="5">
        <v>55.417957073121144</v>
      </c>
      <c r="O8" s="5">
        <v>56.423012098468952</v>
      </c>
      <c r="P8" s="5">
        <v>58.327580428802428</v>
      </c>
      <c r="Q8" s="5">
        <v>60.093686372176926</v>
      </c>
      <c r="R8" s="5">
        <v>62.106193186089527</v>
      </c>
      <c r="S8" s="5">
        <v>61.566321118948025</v>
      </c>
      <c r="T8" s="5">
        <v>75.268357173651708</v>
      </c>
      <c r="U8" s="5">
        <v>78.351936505540692</v>
      </c>
      <c r="V8" s="5">
        <v>78.383750242315216</v>
      </c>
      <c r="W8" s="5">
        <v>81.7798726093136</v>
      </c>
      <c r="X8" s="5">
        <v>89.974243569901049</v>
      </c>
      <c r="Y8" s="5">
        <v>98.274198963058353</v>
      </c>
      <c r="Z8" s="5">
        <v>98.561260507489706</v>
      </c>
      <c r="AA8" s="5">
        <v>100</v>
      </c>
      <c r="AB8" s="5">
        <v>96.902552010575647</v>
      </c>
      <c r="AC8" s="5">
        <v>95.656633752153979</v>
      </c>
      <c r="AD8" s="5">
        <v>95.989337946109671</v>
      </c>
      <c r="AE8" s="5">
        <v>100.19018300212682</v>
      </c>
    </row>
    <row r="9" spans="1:31" ht="14.6">
      <c r="A9" s="35" t="s">
        <v>79</v>
      </c>
      <c r="B9" s="6" t="s">
        <v>9</v>
      </c>
      <c r="C9" s="5">
        <v>34.739906260005391</v>
      </c>
      <c r="D9" s="5">
        <v>36.901952819451175</v>
      </c>
      <c r="E9" s="5">
        <v>39.469509004885822</v>
      </c>
      <c r="F9" s="5">
        <v>41.443232802616222</v>
      </c>
      <c r="G9" s="5">
        <v>44.783025046612629</v>
      </c>
      <c r="H9" s="5">
        <v>47.185602157370063</v>
      </c>
      <c r="I9" s="5">
        <v>49.318685369110796</v>
      </c>
      <c r="J9" s="5">
        <v>50.132434556588777</v>
      </c>
      <c r="K9" s="5">
        <v>51.40238246414178</v>
      </c>
      <c r="L9" s="5">
        <v>52.10353063144823</v>
      </c>
      <c r="M9" s="5">
        <v>55.595220602794186</v>
      </c>
      <c r="N9" s="5">
        <v>55.817558742226595</v>
      </c>
      <c r="O9" s="5">
        <v>57.132756393439131</v>
      </c>
      <c r="P9" s="5">
        <v>58.791938707253749</v>
      </c>
      <c r="Q9" s="5">
        <v>60.158789412950156</v>
      </c>
      <c r="R9" s="5">
        <v>63.887613810253512</v>
      </c>
      <c r="S9" s="5">
        <v>61.207707748243692</v>
      </c>
      <c r="T9" s="5">
        <v>73.781434437594413</v>
      </c>
      <c r="U9" s="5">
        <v>76.948338549315579</v>
      </c>
      <c r="V9" s="5">
        <v>77.967567923080281</v>
      </c>
      <c r="W9" s="5">
        <v>78.560403356083128</v>
      </c>
      <c r="X9" s="5">
        <v>91.288951741171843</v>
      </c>
      <c r="Y9" s="5">
        <v>98.750398673550734</v>
      </c>
      <c r="Z9" s="5">
        <v>98.173702604161221</v>
      </c>
      <c r="AA9" s="5">
        <v>100</v>
      </c>
      <c r="AB9" s="5">
        <v>97.316621508789595</v>
      </c>
      <c r="AC9" s="5">
        <v>94.859022666637784</v>
      </c>
      <c r="AD9" s="5">
        <v>95.326408827519742</v>
      </c>
      <c r="AE9" s="5">
        <v>100.04622610050745</v>
      </c>
    </row>
    <row r="10" spans="1:31" ht="14.6">
      <c r="A10" s="32" t="s">
        <v>83</v>
      </c>
      <c r="B10" s="6" t="s">
        <v>10</v>
      </c>
      <c r="C10" s="5">
        <v>34.695544004775662</v>
      </c>
      <c r="D10" s="5">
        <v>36.854612837769167</v>
      </c>
      <c r="E10" s="5">
        <v>39.419743184444648</v>
      </c>
      <c r="F10" s="5">
        <v>41.389886182117102</v>
      </c>
      <c r="G10" s="5">
        <v>44.72478537667066</v>
      </c>
      <c r="H10" s="5">
        <v>47.129220615738198</v>
      </c>
      <c r="I10" s="5">
        <v>49.251302346416864</v>
      </c>
      <c r="J10" s="5">
        <v>50.065243448800182</v>
      </c>
      <c r="K10" s="5">
        <v>51.357253693287419</v>
      </c>
      <c r="L10" s="5">
        <v>52.005567911104912</v>
      </c>
      <c r="M10" s="5">
        <v>55.525044064938278</v>
      </c>
      <c r="N10" s="5">
        <v>55.846143563593252</v>
      </c>
      <c r="O10" s="5">
        <v>56.854187357291323</v>
      </c>
      <c r="P10" s="5">
        <v>58.826773135706219</v>
      </c>
      <c r="Q10" s="5">
        <v>60.512976278567074</v>
      </c>
      <c r="R10" s="5">
        <v>62.565025008708425</v>
      </c>
      <c r="S10" s="5">
        <v>62.26170525579802</v>
      </c>
      <c r="T10" s="5">
        <v>75.432947389690867</v>
      </c>
      <c r="U10" s="5">
        <v>78.506620804162282</v>
      </c>
      <c r="V10" s="5">
        <v>78.223234407037594</v>
      </c>
      <c r="W10" s="5">
        <v>81.272713039929016</v>
      </c>
      <c r="X10" s="5">
        <v>90.737562627851403</v>
      </c>
      <c r="Y10" s="5">
        <v>97.821229225505832</v>
      </c>
      <c r="Z10" s="5">
        <v>98.168242911934641</v>
      </c>
      <c r="AA10" s="5">
        <v>100</v>
      </c>
      <c r="AB10" s="5">
        <v>98.496134617852604</v>
      </c>
      <c r="AC10" s="5">
        <v>95.651951479186579</v>
      </c>
      <c r="AD10" s="5">
        <v>95.606180145246739</v>
      </c>
      <c r="AE10" s="5">
        <v>100.62936342936098</v>
      </c>
    </row>
    <row r="11" spans="1:31" ht="14.6">
      <c r="A11" s="32" t="s">
        <v>84</v>
      </c>
      <c r="B11" s="32" t="s">
        <v>11</v>
      </c>
      <c r="C11" s="5">
        <v>34.290342619685269</v>
      </c>
      <c r="D11" s="5">
        <v>36.424060644037191</v>
      </c>
      <c r="E11" s="5">
        <v>38.958945048223896</v>
      </c>
      <c r="F11" s="5">
        <v>40.907100397891504</v>
      </c>
      <c r="G11" s="5">
        <v>44.201796857612358</v>
      </c>
      <c r="H11" s="5">
        <v>46.577301877765493</v>
      </c>
      <c r="I11" s="5">
        <v>48.680539569570797</v>
      </c>
      <c r="J11" s="5">
        <v>49.475429805097754</v>
      </c>
      <c r="K11" s="5">
        <v>50.753160320609545</v>
      </c>
      <c r="L11" s="5">
        <v>51.421918095946452</v>
      </c>
      <c r="M11" s="5">
        <v>54.838919422909633</v>
      </c>
      <c r="N11" s="5">
        <v>55.192321237771885</v>
      </c>
      <c r="O11" s="5">
        <v>56.308214744384095</v>
      </c>
      <c r="P11" s="5">
        <v>57.900056920527703</v>
      </c>
      <c r="Q11" s="5">
        <v>59.922731179064584</v>
      </c>
      <c r="R11" s="5">
        <v>62.35934389861162</v>
      </c>
      <c r="S11" s="5">
        <v>60.141806257279015</v>
      </c>
      <c r="T11" s="5">
        <v>76.076992173718693</v>
      </c>
      <c r="U11" s="5">
        <v>78.706555001443093</v>
      </c>
      <c r="V11" s="5">
        <v>78.48710481924256</v>
      </c>
      <c r="W11" s="5">
        <v>79.790111953368054</v>
      </c>
      <c r="X11" s="5">
        <v>89.921351057689861</v>
      </c>
      <c r="Y11" s="5">
        <v>98.016314893123365</v>
      </c>
      <c r="Z11" s="5">
        <v>98.227718108439674</v>
      </c>
      <c r="AA11" s="5">
        <v>100</v>
      </c>
      <c r="AB11" s="5">
        <v>98.032094215894261</v>
      </c>
      <c r="AC11" s="5">
        <v>95.950894325889521</v>
      </c>
      <c r="AD11" s="5">
        <v>96.007344916242985</v>
      </c>
      <c r="AE11" s="5">
        <v>100.17252372810177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E11"/>
  <sheetViews>
    <sheetView zoomScale="85" zoomScaleNormal="85" workbookViewId="0">
      <pane xSplit="2" ySplit="1" topLeftCell="C2" activePane="bottomRight" state="frozen"/>
      <selection activeCell="T28" sqref="T28"/>
      <selection pane="topRight" activeCell="T28" sqref="T28"/>
      <selection pane="bottomLeft" activeCell="T28" sqref="T28"/>
      <selection pane="bottomRight" activeCell="T28" sqref="T28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</cols>
  <sheetData>
    <row r="1" spans="1:31" ht="14.6">
      <c r="A1" s="6" t="s">
        <v>0</v>
      </c>
      <c r="B1" s="6" t="s">
        <v>1</v>
      </c>
      <c r="C1" s="6">
        <v>1990</v>
      </c>
      <c r="D1" s="6">
        <v>1991</v>
      </c>
      <c r="E1" s="6">
        <v>1992</v>
      </c>
      <c r="F1" s="6">
        <v>1993</v>
      </c>
      <c r="G1" s="6">
        <v>1994</v>
      </c>
      <c r="H1" s="6">
        <v>1995</v>
      </c>
      <c r="I1" s="6">
        <v>1996</v>
      </c>
      <c r="J1" s="6">
        <v>1997</v>
      </c>
      <c r="K1" s="6">
        <v>1998</v>
      </c>
      <c r="L1" s="6">
        <v>1999</v>
      </c>
      <c r="M1" s="6">
        <v>2000</v>
      </c>
      <c r="N1" s="6">
        <v>2001</v>
      </c>
      <c r="O1" s="6">
        <v>2002</v>
      </c>
      <c r="P1" s="6">
        <v>2003</v>
      </c>
      <c r="Q1" s="6">
        <v>2004</v>
      </c>
      <c r="R1" s="6">
        <v>2005</v>
      </c>
      <c r="S1" s="6">
        <v>2006</v>
      </c>
      <c r="T1" s="6">
        <v>2007</v>
      </c>
      <c r="U1" s="6">
        <v>2008</v>
      </c>
      <c r="V1" s="6">
        <v>2009</v>
      </c>
      <c r="W1" s="6">
        <v>2010</v>
      </c>
      <c r="X1" s="6">
        <v>2011</v>
      </c>
      <c r="Y1" s="6">
        <v>2012</v>
      </c>
      <c r="Z1" s="6">
        <v>2013</v>
      </c>
      <c r="AA1" s="6">
        <v>2014</v>
      </c>
      <c r="AB1" s="6">
        <v>2015</v>
      </c>
      <c r="AC1" s="6">
        <v>2016</v>
      </c>
      <c r="AD1" s="6">
        <v>2017</v>
      </c>
      <c r="AE1" s="6">
        <v>2018</v>
      </c>
    </row>
    <row r="2" spans="1:31" ht="14.6">
      <c r="A2" s="31" t="s">
        <v>85</v>
      </c>
      <c r="B2" s="6" t="s">
        <v>3</v>
      </c>
      <c r="C2" s="5">
        <v>35.270437398771278</v>
      </c>
      <c r="D2" s="5">
        <v>37.465170340377398</v>
      </c>
      <c r="E2" s="5">
        <v>40.072814266758456</v>
      </c>
      <c r="F2" s="5">
        <v>42.075932858972791</v>
      </c>
      <c r="G2" s="5">
        <v>45.465321430212185</v>
      </c>
      <c r="H2" s="5">
        <v>47.910079852352283</v>
      </c>
      <c r="I2" s="5">
        <v>50.068853350514331</v>
      </c>
      <c r="J2" s="5">
        <v>50.891560945869749</v>
      </c>
      <c r="K2" s="5">
        <v>52.209837070704488</v>
      </c>
      <c r="L2" s="5">
        <v>52.873692543038423</v>
      </c>
      <c r="M2" s="5">
        <v>56.425694425716785</v>
      </c>
      <c r="N2" s="5">
        <v>56.789373461012893</v>
      </c>
      <c r="O2" s="5">
        <v>57.818927525739674</v>
      </c>
      <c r="P2" s="5">
        <v>59.697782216027164</v>
      </c>
      <c r="Q2" s="5">
        <v>61.65683080390405</v>
      </c>
      <c r="R2" s="5">
        <v>63.641480369701149</v>
      </c>
      <c r="S2" s="5">
        <v>65.300680528729771</v>
      </c>
      <c r="T2" s="5">
        <v>76.487063814636528</v>
      </c>
      <c r="U2" s="5">
        <v>84.13472761075235</v>
      </c>
      <c r="V2" s="5">
        <v>72.222070603925289</v>
      </c>
      <c r="W2" s="5">
        <v>86.272724712828662</v>
      </c>
      <c r="X2" s="5">
        <v>97.217136014622511</v>
      </c>
      <c r="Y2" s="5">
        <v>98.248808270851114</v>
      </c>
      <c r="Z2" s="5">
        <v>102.93705625847136</v>
      </c>
      <c r="AA2" s="5">
        <v>100</v>
      </c>
      <c r="AB2" s="5">
        <v>95.040655511801148</v>
      </c>
      <c r="AC2" s="5">
        <v>92.949767900754964</v>
      </c>
      <c r="AD2" s="5">
        <v>99.38094424289612</v>
      </c>
      <c r="AE2" s="5">
        <v>100.65771082290696</v>
      </c>
    </row>
    <row r="3" spans="1:31" ht="14.6">
      <c r="A3" s="32" t="s">
        <v>80</v>
      </c>
      <c r="B3" s="6" t="s">
        <v>4</v>
      </c>
      <c r="C3" s="5">
        <v>36.117178608445535</v>
      </c>
      <c r="D3" s="5">
        <v>38.364350082524638</v>
      </c>
      <c r="E3" s="5">
        <v>41.035018275986033</v>
      </c>
      <c r="F3" s="5">
        <v>43.086155645276754</v>
      </c>
      <c r="G3" s="5">
        <v>46.555595590635789</v>
      </c>
      <c r="H3" s="5">
        <v>49.062044676798294</v>
      </c>
      <c r="I3" s="5">
        <v>51.270700673398423</v>
      </c>
      <c r="J3" s="5">
        <v>52.107504750423061</v>
      </c>
      <c r="K3" s="5">
        <v>53.47520520801887</v>
      </c>
      <c r="L3" s="5">
        <v>54.136455653137133</v>
      </c>
      <c r="M3" s="5">
        <v>57.755065516657673</v>
      </c>
      <c r="N3" s="5">
        <v>58.224230434436883</v>
      </c>
      <c r="O3" s="5">
        <v>59.138467384888649</v>
      </c>
      <c r="P3" s="5">
        <v>61.046402832586367</v>
      </c>
      <c r="Q3" s="5">
        <v>63.530344208722909</v>
      </c>
      <c r="R3" s="5">
        <v>63.864425195380704</v>
      </c>
      <c r="S3" s="5">
        <v>66.730594959704462</v>
      </c>
      <c r="T3" s="5">
        <v>80.59994015761454</v>
      </c>
      <c r="U3" s="5">
        <v>83.812398822775322</v>
      </c>
      <c r="V3" s="5">
        <v>72.029302392254849</v>
      </c>
      <c r="W3" s="5">
        <v>89.294080820661392</v>
      </c>
      <c r="X3" s="5">
        <v>104.06523716893236</v>
      </c>
      <c r="Y3" s="5">
        <v>93.993085291865654</v>
      </c>
      <c r="Z3" s="5">
        <v>103.37709494306318</v>
      </c>
      <c r="AA3" s="5">
        <v>100</v>
      </c>
      <c r="AB3" s="5">
        <v>100.18007453359874</v>
      </c>
      <c r="AC3" s="5">
        <v>90.619797670556252</v>
      </c>
      <c r="AD3" s="5">
        <v>97.273673923378823</v>
      </c>
      <c r="AE3" s="5">
        <v>102.23820175118793</v>
      </c>
    </row>
    <row r="4" spans="1:31" ht="14.6">
      <c r="A4" s="31" t="s">
        <v>81</v>
      </c>
      <c r="B4" s="6" t="s">
        <v>5</v>
      </c>
      <c r="C4" s="5">
        <v>34.46085630573053</v>
      </c>
      <c r="D4" s="5">
        <v>36.605284620362902</v>
      </c>
      <c r="E4" s="5">
        <v>39.152912040633744</v>
      </c>
      <c r="F4" s="5">
        <v>41.110154581325737</v>
      </c>
      <c r="G4" s="5">
        <v>44.422082431640774</v>
      </c>
      <c r="H4" s="5">
        <v>46.809668559600986</v>
      </c>
      <c r="I4" s="5">
        <v>48.919994027928787</v>
      </c>
      <c r="J4" s="5">
        <v>49.724943000430756</v>
      </c>
      <c r="K4" s="5">
        <v>51.007152373267338</v>
      </c>
      <c r="L4" s="5">
        <v>51.664071061874324</v>
      </c>
      <c r="M4" s="5">
        <v>55.135935878493846</v>
      </c>
      <c r="N4" s="5">
        <v>55.462116452945033</v>
      </c>
      <c r="O4" s="5">
        <v>56.523582120400391</v>
      </c>
      <c r="P4" s="5">
        <v>58.336799293986431</v>
      </c>
      <c r="Q4" s="5">
        <v>60.120752257963311</v>
      </c>
      <c r="R4" s="5">
        <v>62.400521457536513</v>
      </c>
      <c r="S4" s="5">
        <v>63.734700221746351</v>
      </c>
      <c r="T4" s="5">
        <v>74.096095048352836</v>
      </c>
      <c r="U4" s="5">
        <v>80.529629978624214</v>
      </c>
      <c r="V4" s="5">
        <v>70.981148109839552</v>
      </c>
      <c r="W4" s="5">
        <v>81.7375359380448</v>
      </c>
      <c r="X4" s="5">
        <v>92.663968104853566</v>
      </c>
      <c r="Y4" s="5">
        <v>95.524027817942084</v>
      </c>
      <c r="Z4" s="5">
        <v>100.76389733869658</v>
      </c>
      <c r="AA4" s="5">
        <v>100</v>
      </c>
      <c r="AB4" s="5">
        <v>92.406495850291904</v>
      </c>
      <c r="AC4" s="5">
        <v>91.935680732160179</v>
      </c>
      <c r="AD4" s="5">
        <v>97.958246109636903</v>
      </c>
      <c r="AE4" s="5">
        <v>98.413891024077458</v>
      </c>
    </row>
    <row r="5" spans="1:31" ht="14.6">
      <c r="A5" s="33" t="s">
        <v>78</v>
      </c>
      <c r="B5" s="6" t="s">
        <v>6</v>
      </c>
      <c r="C5" s="5">
        <v>35.278216363424697</v>
      </c>
      <c r="D5" s="5">
        <v>37.47339665842825</v>
      </c>
      <c r="E5" s="5">
        <v>40.081571799350144</v>
      </c>
      <c r="F5" s="5">
        <v>42.08533863989831</v>
      </c>
      <c r="G5" s="5">
        <v>45.475170753092542</v>
      </c>
      <c r="H5" s="5">
        <v>47.920401825991469</v>
      </c>
      <c r="I5" s="5">
        <v>50.080797304716796</v>
      </c>
      <c r="J5" s="5">
        <v>50.901530904712573</v>
      </c>
      <c r="K5" s="5">
        <v>52.220899167486102</v>
      </c>
      <c r="L5" s="5">
        <v>52.889970670631328</v>
      </c>
      <c r="M5" s="5">
        <v>56.429529792410158</v>
      </c>
      <c r="N5" s="5">
        <v>56.804126927532799</v>
      </c>
      <c r="O5" s="5">
        <v>57.853378345325297</v>
      </c>
      <c r="P5" s="5">
        <v>59.658876181044022</v>
      </c>
      <c r="Q5" s="5">
        <v>61.70832997784472</v>
      </c>
      <c r="R5" s="5">
        <v>63.743560101189196</v>
      </c>
      <c r="S5" s="5">
        <v>65.013724143766296</v>
      </c>
      <c r="T5" s="5">
        <v>76.892152278249966</v>
      </c>
      <c r="U5" s="5">
        <v>85.059728335185142</v>
      </c>
      <c r="V5" s="5">
        <v>69.431736872854088</v>
      </c>
      <c r="W5" s="5">
        <v>85.547388449399065</v>
      </c>
      <c r="X5" s="5">
        <v>101.81738895597995</v>
      </c>
      <c r="Y5" s="5">
        <v>100.44840313127278</v>
      </c>
      <c r="Z5" s="5">
        <v>104.16735832940702</v>
      </c>
      <c r="AA5" s="5">
        <v>100</v>
      </c>
      <c r="AB5" s="5">
        <v>95.773241286400946</v>
      </c>
      <c r="AC5" s="5">
        <v>91.30370962705463</v>
      </c>
      <c r="AD5" s="5">
        <v>99.581154420525095</v>
      </c>
      <c r="AE5" s="5">
        <v>101.01662914306422</v>
      </c>
    </row>
    <row r="6" spans="1:31" ht="14.6">
      <c r="A6" s="31" t="s">
        <v>24</v>
      </c>
      <c r="B6" s="6" t="s">
        <v>7</v>
      </c>
      <c r="C6" s="5">
        <v>36.660068661354245</v>
      </c>
      <c r="D6" s="5">
        <v>38.941096530398461</v>
      </c>
      <c r="E6" s="5">
        <v>41.652061206347277</v>
      </c>
      <c r="F6" s="5">
        <v>43.733468191918632</v>
      </c>
      <c r="G6" s="5">
        <v>47.25576958006868</v>
      </c>
      <c r="H6" s="5">
        <v>49.800318094283838</v>
      </c>
      <c r="I6" s="5">
        <v>52.038928553745926</v>
      </c>
      <c r="J6" s="5">
        <v>52.893654087468882</v>
      </c>
      <c r="K6" s="5">
        <v>54.281206236733006</v>
      </c>
      <c r="L6" s="5">
        <v>54.937229007730153</v>
      </c>
      <c r="M6" s="5">
        <v>58.644326966474502</v>
      </c>
      <c r="N6" s="5">
        <v>59.099256950168922</v>
      </c>
      <c r="O6" s="5">
        <v>59.963365769019056</v>
      </c>
      <c r="P6" s="5">
        <v>62.097346233714468</v>
      </c>
      <c r="Q6" s="5">
        <v>64.415336443428316</v>
      </c>
      <c r="R6" s="5">
        <v>65.317270760691301</v>
      </c>
      <c r="S6" s="5">
        <v>68.533991116867853</v>
      </c>
      <c r="T6" s="5">
        <v>80.951847282563733</v>
      </c>
      <c r="U6" s="5">
        <v>84.862186646410009</v>
      </c>
      <c r="V6" s="5">
        <v>83.132434749535108</v>
      </c>
      <c r="W6" s="5">
        <v>104.66947342574448</v>
      </c>
      <c r="X6" s="5">
        <v>99.136772432665921</v>
      </c>
      <c r="Y6" s="5">
        <v>107.25574460061183</v>
      </c>
      <c r="Z6" s="5">
        <v>101.6649179082619</v>
      </c>
      <c r="AA6" s="5">
        <v>100</v>
      </c>
      <c r="AB6" s="5">
        <v>97.617443408429381</v>
      </c>
      <c r="AC6" s="5">
        <v>102.13535402151622</v>
      </c>
      <c r="AD6" s="5">
        <v>106.08437376633077</v>
      </c>
      <c r="AE6" s="5">
        <v>105.54363219719848</v>
      </c>
    </row>
    <row r="7" spans="1:31" ht="14.6">
      <c r="A7" s="34" t="s">
        <v>25</v>
      </c>
      <c r="B7" s="6" t="s">
        <v>8</v>
      </c>
      <c r="C7" s="5">
        <v>34.872258218522703</v>
      </c>
      <c r="D7" s="5">
        <v>37.042183009265834</v>
      </c>
      <c r="E7" s="5">
        <v>39.620535495412291</v>
      </c>
      <c r="F7" s="5">
        <v>41.600837454073506</v>
      </c>
      <c r="G7" s="5">
        <v>44.951897936333829</v>
      </c>
      <c r="H7" s="5">
        <v>47.369881685439985</v>
      </c>
      <c r="I7" s="5">
        <v>49.502762195718375</v>
      </c>
      <c r="J7" s="5">
        <v>50.316668770434703</v>
      </c>
      <c r="K7" s="5">
        <v>51.623881675656236</v>
      </c>
      <c r="L7" s="5">
        <v>52.270971465527737</v>
      </c>
      <c r="M7" s="5">
        <v>55.789951894336312</v>
      </c>
      <c r="N7" s="5">
        <v>56.164514725344965</v>
      </c>
      <c r="O7" s="5">
        <v>57.129275165320188</v>
      </c>
      <c r="P7" s="5">
        <v>59.048878967928346</v>
      </c>
      <c r="Q7" s="5">
        <v>61.027211156196998</v>
      </c>
      <c r="R7" s="5">
        <v>62.705829350538096</v>
      </c>
      <c r="S7" s="5">
        <v>64.798137436489313</v>
      </c>
      <c r="T7" s="5">
        <v>75.857017412532556</v>
      </c>
      <c r="U7" s="5">
        <v>91.063609502926667</v>
      </c>
      <c r="V7" s="5">
        <v>68.289053536973981</v>
      </c>
      <c r="W7" s="5">
        <v>82.313448974379725</v>
      </c>
      <c r="X7" s="5">
        <v>97.039575321089529</v>
      </c>
      <c r="Y7" s="5">
        <v>96.789370291429051</v>
      </c>
      <c r="Z7" s="5">
        <v>101.8223034778035</v>
      </c>
      <c r="AA7" s="5">
        <v>100</v>
      </c>
      <c r="AB7" s="5">
        <v>91.622071245728932</v>
      </c>
      <c r="AC7" s="5">
        <v>91.129039416020504</v>
      </c>
      <c r="AD7" s="5">
        <v>97.588772696731695</v>
      </c>
      <c r="AE7" s="5">
        <v>101.6935916941311</v>
      </c>
    </row>
    <row r="8" spans="1:31" ht="14.6">
      <c r="A8" s="32" t="s">
        <v>82</v>
      </c>
      <c r="B8" s="6" t="s">
        <v>30</v>
      </c>
      <c r="C8" s="5">
        <v>34.950353082403026</v>
      </c>
      <c r="D8" s="5">
        <v>37.125236358589966</v>
      </c>
      <c r="E8" s="5">
        <v>39.709201075824673</v>
      </c>
      <c r="F8" s="5">
        <v>41.693955425800176</v>
      </c>
      <c r="G8" s="5">
        <v>45.053046437052316</v>
      </c>
      <c r="H8" s="5">
        <v>47.475283969017077</v>
      </c>
      <c r="I8" s="5">
        <v>49.613641600449185</v>
      </c>
      <c r="J8" s="5">
        <v>50.431667311179048</v>
      </c>
      <c r="K8" s="5">
        <v>51.734868837112053</v>
      </c>
      <c r="L8" s="5">
        <v>52.39036805423622</v>
      </c>
      <c r="M8" s="5">
        <v>55.92509687344716</v>
      </c>
      <c r="N8" s="5">
        <v>56.26242681216943</v>
      </c>
      <c r="O8" s="5">
        <v>57.282797063841173</v>
      </c>
      <c r="P8" s="5">
        <v>59.216387581311473</v>
      </c>
      <c r="Q8" s="5">
        <v>61.009405794713622</v>
      </c>
      <c r="R8" s="5">
        <v>63.05257958362381</v>
      </c>
      <c r="S8" s="5">
        <v>65.010894790586022</v>
      </c>
      <c r="T8" s="5">
        <v>75.124809995017515</v>
      </c>
      <c r="U8" s="5">
        <v>83.208681099339259</v>
      </c>
      <c r="V8" s="5">
        <v>71.641897667620015</v>
      </c>
      <c r="W8" s="5">
        <v>84.703333336593317</v>
      </c>
      <c r="X8" s="5">
        <v>94.525924618789389</v>
      </c>
      <c r="Y8" s="5">
        <v>97.615431107350318</v>
      </c>
      <c r="Z8" s="5">
        <v>103.95325056638006</v>
      </c>
      <c r="AA8" s="5">
        <v>100</v>
      </c>
      <c r="AB8" s="5">
        <v>93.68339954365706</v>
      </c>
      <c r="AC8" s="5">
        <v>92.47887132865489</v>
      </c>
      <c r="AD8" s="5">
        <v>99.251323561222236</v>
      </c>
      <c r="AE8" s="5">
        <v>99.184668249144124</v>
      </c>
    </row>
    <row r="9" spans="1:31" ht="14.6">
      <c r="A9" s="35" t="s">
        <v>79</v>
      </c>
      <c r="B9" s="6" t="s">
        <v>9</v>
      </c>
      <c r="C9" s="5">
        <v>35.269279790235693</v>
      </c>
      <c r="D9" s="5">
        <v>37.464272040758765</v>
      </c>
      <c r="E9" s="5">
        <v>40.070953152777129</v>
      </c>
      <c r="F9" s="5">
        <v>42.074752942269974</v>
      </c>
      <c r="G9" s="5">
        <v>45.465437597927128</v>
      </c>
      <c r="H9" s="5">
        <v>47.904625651651799</v>
      </c>
      <c r="I9" s="5">
        <v>50.070213205275977</v>
      </c>
      <c r="J9" s="5">
        <v>50.896362463061386</v>
      </c>
      <c r="K9" s="5">
        <v>52.185662086822212</v>
      </c>
      <c r="L9" s="5">
        <v>52.897494487924902</v>
      </c>
      <c r="M9" s="5">
        <v>56.44239151840241</v>
      </c>
      <c r="N9" s="5">
        <v>56.668117690171343</v>
      </c>
      <c r="O9" s="5">
        <v>58.003356582093097</v>
      </c>
      <c r="P9" s="5">
        <v>59.687821842619954</v>
      </c>
      <c r="Q9" s="5">
        <v>61.075500888437858</v>
      </c>
      <c r="R9" s="5">
        <v>64.861145845936065</v>
      </c>
      <c r="S9" s="5">
        <v>64.632217362900946</v>
      </c>
      <c r="T9" s="5">
        <v>73.6407230264942</v>
      </c>
      <c r="U9" s="5">
        <v>81.718079335808369</v>
      </c>
      <c r="V9" s="5">
        <v>71.261511541241418</v>
      </c>
      <c r="W9" s="5">
        <v>81.368774738953277</v>
      </c>
      <c r="X9" s="5">
        <v>95.907142182421381</v>
      </c>
      <c r="Y9" s="5">
        <v>98.088438677225113</v>
      </c>
      <c r="Z9" s="5">
        <v>103.54449053605734</v>
      </c>
      <c r="AA9" s="5">
        <v>100</v>
      </c>
      <c r="AB9" s="5">
        <v>94.083713440816183</v>
      </c>
      <c r="AC9" s="5">
        <v>91.707757292393921</v>
      </c>
      <c r="AD9" s="5">
        <v>98.565866260909729</v>
      </c>
      <c r="AE9" s="5">
        <v>99.04215610772016</v>
      </c>
    </row>
    <row r="10" spans="1:31" ht="14.6">
      <c r="A10" s="32" t="s">
        <v>83</v>
      </c>
      <c r="B10" s="6" t="s">
        <v>10</v>
      </c>
      <c r="C10" s="5">
        <v>35.224241534227943</v>
      </c>
      <c r="D10" s="5">
        <v>37.416210683116894</v>
      </c>
      <c r="E10" s="5">
        <v>40.020428990967538</v>
      </c>
      <c r="F10" s="5">
        <v>42.020593415466273</v>
      </c>
      <c r="G10" s="5">
        <v>45.406310460429964</v>
      </c>
      <c r="H10" s="5">
        <v>47.8473849569897</v>
      </c>
      <c r="I10" s="5">
        <v>50.00180338681772</v>
      </c>
      <c r="J10" s="5">
        <v>50.828147483945571</v>
      </c>
      <c r="K10" s="5">
        <v>52.139845634873865</v>
      </c>
      <c r="L10" s="5">
        <v>52.798038992364795</v>
      </c>
      <c r="M10" s="5">
        <v>56.371145616648242</v>
      </c>
      <c r="N10" s="5">
        <v>56.697138092672986</v>
      </c>
      <c r="O10" s="5">
        <v>57.72054265613545</v>
      </c>
      <c r="P10" s="5">
        <v>59.723187084950446</v>
      </c>
      <c r="Q10" s="5">
        <v>61.435084923235664</v>
      </c>
      <c r="R10" s="5">
        <v>63.518403175878014</v>
      </c>
      <c r="S10" s="5">
        <v>65.74518496966715</v>
      </c>
      <c r="T10" s="5">
        <v>75.289086314725864</v>
      </c>
      <c r="U10" s="5">
        <v>83.372953701257245</v>
      </c>
      <c r="V10" s="5">
        <v>71.49518793493381</v>
      </c>
      <c r="W10" s="5">
        <v>84.178043865116038</v>
      </c>
      <c r="X10" s="5">
        <v>95.327859004332112</v>
      </c>
      <c r="Y10" s="5">
        <v>97.165497791420719</v>
      </c>
      <c r="Z10" s="5">
        <v>103.53873216049352</v>
      </c>
      <c r="AA10" s="5">
        <v>100</v>
      </c>
      <c r="AB10" s="5">
        <v>95.224042519572251</v>
      </c>
      <c r="AC10" s="5">
        <v>92.474344603196386</v>
      </c>
      <c r="AD10" s="5">
        <v>98.855144988870777</v>
      </c>
      <c r="AE10" s="5">
        <v>99.619441034974969</v>
      </c>
    </row>
    <row r="11" spans="1:31" ht="14.6">
      <c r="A11" s="32" t="s">
        <v>84</v>
      </c>
      <c r="B11" s="32" t="s">
        <v>11</v>
      </c>
      <c r="C11" s="5">
        <v>34.812865610666606</v>
      </c>
      <c r="D11" s="5">
        <v>36.979097650301519</v>
      </c>
      <c r="E11" s="5">
        <v>39.552609122037751</v>
      </c>
      <c r="F11" s="5">
        <v>41.530450846423015</v>
      </c>
      <c r="G11" s="5">
        <v>44.87535253936661</v>
      </c>
      <c r="H11" s="5">
        <v>47.287055972641141</v>
      </c>
      <c r="I11" s="5">
        <v>49.42234321442195</v>
      </c>
      <c r="J11" s="5">
        <v>50.229346143834071</v>
      </c>
      <c r="K11" s="5">
        <v>51.52654696846578</v>
      </c>
      <c r="L11" s="5">
        <v>52.205495406429975</v>
      </c>
      <c r="M11" s="5">
        <v>55.674565672258957</v>
      </c>
      <c r="N11" s="5">
        <v>56.033352693544138</v>
      </c>
      <c r="O11" s="5">
        <v>57.166250405076624</v>
      </c>
      <c r="P11" s="5">
        <v>58.782349385658549</v>
      </c>
      <c r="Q11" s="5">
        <v>60.835845552715675</v>
      </c>
      <c r="R11" s="5">
        <v>63.309587856536695</v>
      </c>
      <c r="S11" s="5">
        <v>63.506679756839461</v>
      </c>
      <c r="T11" s="5">
        <v>75.931902816177413</v>
      </c>
      <c r="U11" s="5">
        <v>83.585281074444964</v>
      </c>
      <c r="V11" s="5">
        <v>71.736362630074851</v>
      </c>
      <c r="W11" s="5">
        <v>82.642442866565858</v>
      </c>
      <c r="X11" s="5">
        <v>94.470356342538324</v>
      </c>
      <c r="Y11" s="5">
        <v>97.359275728542443</v>
      </c>
      <c r="Z11" s="5">
        <v>103.60146106607912</v>
      </c>
      <c r="AA11" s="5">
        <v>100</v>
      </c>
      <c r="AB11" s="5">
        <v>94.775417777714907</v>
      </c>
      <c r="AC11" s="5">
        <v>92.763356415241702</v>
      </c>
      <c r="AD11" s="5">
        <v>99.26994245845917</v>
      </c>
      <c r="AE11" s="5">
        <v>99.167186204664191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E11"/>
  <sheetViews>
    <sheetView zoomScale="85" zoomScaleNormal="85" workbookViewId="0">
      <pane xSplit="2" ySplit="1" topLeftCell="C2" activePane="bottomRight" state="frozen"/>
      <selection activeCell="T28" sqref="T28"/>
      <selection pane="topRight" activeCell="T28" sqref="T28"/>
      <selection pane="bottomLeft" activeCell="T28" sqref="T28"/>
      <selection pane="bottomRight" activeCell="T28" sqref="T28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</cols>
  <sheetData>
    <row r="1" spans="1:31" ht="14.6">
      <c r="A1" s="6" t="s">
        <v>0</v>
      </c>
      <c r="B1" s="6" t="s">
        <v>1</v>
      </c>
      <c r="C1" s="6">
        <v>1990</v>
      </c>
      <c r="D1" s="6">
        <v>1991</v>
      </c>
      <c r="E1" s="6">
        <v>1992</v>
      </c>
      <c r="F1" s="6">
        <v>1993</v>
      </c>
      <c r="G1" s="6">
        <v>1994</v>
      </c>
      <c r="H1" s="6">
        <v>1995</v>
      </c>
      <c r="I1" s="6">
        <v>1996</v>
      </c>
      <c r="J1" s="6">
        <v>1997</v>
      </c>
      <c r="K1" s="6">
        <v>1998</v>
      </c>
      <c r="L1" s="6">
        <v>1999</v>
      </c>
      <c r="M1" s="6">
        <v>2000</v>
      </c>
      <c r="N1" s="6">
        <v>2001</v>
      </c>
      <c r="O1" s="6">
        <v>2002</v>
      </c>
      <c r="P1" s="6">
        <v>2003</v>
      </c>
      <c r="Q1" s="6">
        <v>2004</v>
      </c>
      <c r="R1" s="6">
        <v>2005</v>
      </c>
      <c r="S1" s="6">
        <v>2006</v>
      </c>
      <c r="T1" s="6">
        <v>2007</v>
      </c>
      <c r="U1" s="6">
        <v>2008</v>
      </c>
      <c r="V1" s="6">
        <v>2009</v>
      </c>
      <c r="W1" s="6">
        <v>2010</v>
      </c>
      <c r="X1" s="6">
        <v>2011</v>
      </c>
      <c r="Y1" s="6">
        <v>2012</v>
      </c>
      <c r="Z1" s="6">
        <v>2013</v>
      </c>
      <c r="AA1" s="6">
        <v>2014</v>
      </c>
      <c r="AB1" s="6">
        <v>2015</v>
      </c>
      <c r="AC1" s="6">
        <v>2016</v>
      </c>
      <c r="AD1" s="6">
        <v>2017</v>
      </c>
      <c r="AE1" s="6">
        <v>2018</v>
      </c>
    </row>
    <row r="2" spans="1:31" ht="14.6">
      <c r="A2" s="31" t="s">
        <v>85</v>
      </c>
      <c r="B2" s="6" t="s">
        <v>3</v>
      </c>
      <c r="C2" s="5">
        <v>34.712657249864797</v>
      </c>
      <c r="D2" s="5">
        <v>36.872681847677555</v>
      </c>
      <c r="E2" s="5">
        <v>39.43908749847084</v>
      </c>
      <c r="F2" s="5">
        <v>41.41052800929338</v>
      </c>
      <c r="G2" s="5">
        <v>44.746315496979619</v>
      </c>
      <c r="H2" s="5">
        <v>47.152411577019329</v>
      </c>
      <c r="I2" s="5">
        <v>49.277045407741298</v>
      </c>
      <c r="J2" s="5">
        <v>50.08674239140921</v>
      </c>
      <c r="K2" s="5">
        <v>51.38417079482511</v>
      </c>
      <c r="L2" s="5">
        <v>52.037527803530018</v>
      </c>
      <c r="M2" s="5">
        <v>55.533356973728623</v>
      </c>
      <c r="N2" s="5">
        <v>55.891284650056086</v>
      </c>
      <c r="O2" s="5">
        <v>56.904556954139025</v>
      </c>
      <c r="P2" s="5">
        <v>58.753698719773112</v>
      </c>
      <c r="Q2" s="5">
        <v>60.681766166114762</v>
      </c>
      <c r="R2" s="5">
        <v>62.635029726747767</v>
      </c>
      <c r="S2" s="5">
        <v>63.970231346101059</v>
      </c>
      <c r="T2" s="5">
        <v>75.246783042775348</v>
      </c>
      <c r="U2" s="5">
        <v>84.527230329663652</v>
      </c>
      <c r="V2" s="5">
        <v>76.02019648996864</v>
      </c>
      <c r="W2" s="5">
        <v>82.670628765115723</v>
      </c>
      <c r="X2" s="5">
        <v>93.243806882992729</v>
      </c>
      <c r="Y2" s="5">
        <v>96.678364128641249</v>
      </c>
      <c r="Z2" s="5">
        <v>99.612038401964767</v>
      </c>
      <c r="AA2" s="5">
        <v>100</v>
      </c>
      <c r="AB2" s="5">
        <v>96.14900207994971</v>
      </c>
      <c r="AC2" s="5">
        <v>96.925675337679095</v>
      </c>
      <c r="AD2" s="5">
        <v>97.713187181193717</v>
      </c>
      <c r="AE2" s="5">
        <v>102.59933297906234</v>
      </c>
    </row>
    <row r="3" spans="1:31" ht="14.6">
      <c r="A3" s="32" t="s">
        <v>80</v>
      </c>
      <c r="B3" s="6" t="s">
        <v>4</v>
      </c>
      <c r="C3" s="5">
        <v>35.267262710318946</v>
      </c>
      <c r="D3" s="5">
        <v>37.461472835108168</v>
      </c>
      <c r="E3" s="5">
        <v>40.069640312404786</v>
      </c>
      <c r="F3" s="5">
        <v>42.072056268230504</v>
      </c>
      <c r="G3" s="5">
        <v>45.459650198498572</v>
      </c>
      <c r="H3" s="5">
        <v>47.909086039259194</v>
      </c>
      <c r="I3" s="5">
        <v>50.062298396102541</v>
      </c>
      <c r="J3" s="5">
        <v>50.880235004803225</v>
      </c>
      <c r="K3" s="5">
        <v>52.225042631466138</v>
      </c>
      <c r="L3" s="5">
        <v>52.849294224998289</v>
      </c>
      <c r="M3" s="5">
        <v>56.397625718642978</v>
      </c>
      <c r="N3" s="5">
        <v>56.893446175611075</v>
      </c>
      <c r="O3" s="5">
        <v>57.661688984975079</v>
      </c>
      <c r="P3" s="5">
        <v>59.661638433381476</v>
      </c>
      <c r="Q3" s="5">
        <v>62.200814982818947</v>
      </c>
      <c r="R3" s="5">
        <v>62.854448817924514</v>
      </c>
      <c r="S3" s="5">
        <v>65.371012413219276</v>
      </c>
      <c r="T3" s="5">
        <v>79.292966781921692</v>
      </c>
      <c r="U3" s="5">
        <v>84.203397823433093</v>
      </c>
      <c r="V3" s="5">
        <v>75.817290685611766</v>
      </c>
      <c r="W3" s="5">
        <v>85.565835911861981</v>
      </c>
      <c r="X3" s="5">
        <v>99.812021579747665</v>
      </c>
      <c r="Y3" s="5">
        <v>92.490666150068932</v>
      </c>
      <c r="Z3" s="5">
        <v>100.03786319180379</v>
      </c>
      <c r="AA3" s="5">
        <v>100</v>
      </c>
      <c r="AB3" s="5">
        <v>101.3483560569979</v>
      </c>
      <c r="AC3" s="5">
        <v>94.496041104274354</v>
      </c>
      <c r="AD3" s="5">
        <v>95.641279928339372</v>
      </c>
      <c r="AE3" s="5">
        <v>104.21031055539902</v>
      </c>
    </row>
    <row r="4" spans="1:31" ht="14.6">
      <c r="A4" s="31" t="s">
        <v>81</v>
      </c>
      <c r="B4" s="6" t="s">
        <v>5</v>
      </c>
      <c r="C4" s="5">
        <v>33.915879180997599</v>
      </c>
      <c r="D4" s="5">
        <v>36.026394688393374</v>
      </c>
      <c r="E4" s="5">
        <v>38.53373295699393</v>
      </c>
      <c r="F4" s="5">
        <v>40.460022917669683</v>
      </c>
      <c r="G4" s="5">
        <v>43.719574677815203</v>
      </c>
      <c r="H4" s="5">
        <v>46.069402608140287</v>
      </c>
      <c r="I4" s="5">
        <v>48.146354584649522</v>
      </c>
      <c r="J4" s="5">
        <v>48.93857378709879</v>
      </c>
      <c r="K4" s="5">
        <v>50.200505811888227</v>
      </c>
      <c r="L4" s="5">
        <v>50.847035737809676</v>
      </c>
      <c r="M4" s="5">
        <v>54.263995160075787</v>
      </c>
      <c r="N4" s="5">
        <v>54.585017390519766</v>
      </c>
      <c r="O4" s="5">
        <v>55.629696635074879</v>
      </c>
      <c r="P4" s="5">
        <v>57.41423890073029</v>
      </c>
      <c r="Q4" s="5">
        <v>59.169979752148471</v>
      </c>
      <c r="R4" s="5">
        <v>61.413695812112593</v>
      </c>
      <c r="S4" s="5">
        <v>62.436156636464709</v>
      </c>
      <c r="T4" s="5">
        <v>72.894585180211138</v>
      </c>
      <c r="U4" s="5">
        <v>80.905314307998466</v>
      </c>
      <c r="V4" s="5">
        <v>74.714014445610403</v>
      </c>
      <c r="W4" s="5">
        <v>78.324795144723225</v>
      </c>
      <c r="X4" s="5">
        <v>88.876729979796593</v>
      </c>
      <c r="Y4" s="5">
        <v>93.997137542454794</v>
      </c>
      <c r="Z4" s="5">
        <v>97.509075701859743</v>
      </c>
      <c r="AA4" s="5">
        <v>100</v>
      </c>
      <c r="AB4" s="5">
        <v>93.484123335064339</v>
      </c>
      <c r="AC4" s="5">
        <v>95.868210796484405</v>
      </c>
      <c r="AD4" s="5">
        <v>96.314363995757631</v>
      </c>
      <c r="AE4" s="5">
        <v>100.31223134717492</v>
      </c>
    </row>
    <row r="5" spans="1:31" ht="14.6">
      <c r="A5" s="33" t="s">
        <v>78</v>
      </c>
      <c r="B5" s="6" t="s">
        <v>6</v>
      </c>
      <c r="C5" s="5">
        <v>34.720313195004358</v>
      </c>
      <c r="D5" s="5">
        <v>36.880778071597305</v>
      </c>
      <c r="E5" s="5">
        <v>39.447706536102089</v>
      </c>
      <c r="F5" s="5">
        <v>41.419785043612066</v>
      </c>
      <c r="G5" s="5">
        <v>44.756009058911509</v>
      </c>
      <c r="H5" s="5">
        <v>47.162570315030685</v>
      </c>
      <c r="I5" s="5">
        <v>49.288800475696689</v>
      </c>
      <c r="J5" s="5">
        <v>50.096554681520452</v>
      </c>
      <c r="K5" s="5">
        <v>51.395057951389241</v>
      </c>
      <c r="L5" s="5">
        <v>52.053548502604841</v>
      </c>
      <c r="M5" s="5">
        <v>55.53713168647036</v>
      </c>
      <c r="N5" s="5">
        <v>55.905804799629614</v>
      </c>
      <c r="O5" s="5">
        <v>56.938462955324461</v>
      </c>
      <c r="P5" s="5">
        <v>58.715407959665683</v>
      </c>
      <c r="Q5" s="5">
        <v>60.732450912477347</v>
      </c>
      <c r="R5" s="5">
        <v>62.735495130429612</v>
      </c>
      <c r="S5" s="5">
        <v>63.689121468168359</v>
      </c>
      <c r="T5" s="5">
        <v>75.645302769045955</v>
      </c>
      <c r="U5" s="5">
        <v>85.456546338755274</v>
      </c>
      <c r="V5" s="5">
        <v>73.083120375494971</v>
      </c>
      <c r="W5" s="5">
        <v>81.97557705365692</v>
      </c>
      <c r="X5" s="5">
        <v>97.656044421160232</v>
      </c>
      <c r="Y5" s="5">
        <v>98.842799876961934</v>
      </c>
      <c r="Z5" s="5">
        <v>100.80259991198439</v>
      </c>
      <c r="AA5" s="5">
        <v>100</v>
      </c>
      <c r="AB5" s="5">
        <v>96.890131134525646</v>
      </c>
      <c r="AC5" s="5">
        <v>95.209207255758429</v>
      </c>
      <c r="AD5" s="5">
        <v>97.910037540297012</v>
      </c>
      <c r="AE5" s="5">
        <v>102.96517460153761</v>
      </c>
    </row>
    <row r="6" spans="1:31" ht="14.6">
      <c r="A6" s="31" t="s">
        <v>24</v>
      </c>
      <c r="B6" s="6" t="s">
        <v>7</v>
      </c>
      <c r="C6" s="5">
        <v>36.080312353666258</v>
      </c>
      <c r="D6" s="5">
        <v>38.325267178022351</v>
      </c>
      <c r="E6" s="5">
        <v>40.993359624643979</v>
      </c>
      <c r="F6" s="5">
        <v>43.041850446312374</v>
      </c>
      <c r="G6" s="5">
        <v>46.508448816930688</v>
      </c>
      <c r="H6" s="5">
        <v>49.012756870470184</v>
      </c>
      <c r="I6" s="5">
        <v>51.215965090336965</v>
      </c>
      <c r="J6" s="5">
        <v>52.057173668483664</v>
      </c>
      <c r="K6" s="5">
        <v>53.422782538857263</v>
      </c>
      <c r="L6" s="5">
        <v>54.068430715551663</v>
      </c>
      <c r="M6" s="5">
        <v>57.716903213316868</v>
      </c>
      <c r="N6" s="5">
        <v>58.164638760742228</v>
      </c>
      <c r="O6" s="5">
        <v>59.01508223316641</v>
      </c>
      <c r="P6" s="5">
        <v>61.115315116908853</v>
      </c>
      <c r="Q6" s="5">
        <v>63.396647745382076</v>
      </c>
      <c r="R6" s="5">
        <v>64.284318529360817</v>
      </c>
      <c r="S6" s="5">
        <v>67.137665814812181</v>
      </c>
      <c r="T6" s="5">
        <v>79.63916753485465</v>
      </c>
      <c r="U6" s="5">
        <v>85.258083084627245</v>
      </c>
      <c r="V6" s="5">
        <v>87.504331729941782</v>
      </c>
      <c r="W6" s="5">
        <v>100.2992685048831</v>
      </c>
      <c r="X6" s="5">
        <v>95.084986481440041</v>
      </c>
      <c r="Y6" s="5">
        <v>105.54133036199801</v>
      </c>
      <c r="Z6" s="5">
        <v>98.380991985837554</v>
      </c>
      <c r="AA6" s="5">
        <v>100</v>
      </c>
      <c r="AB6" s="5">
        <v>98.755840001030052</v>
      </c>
      <c r="AC6" s="5">
        <v>106.50417303847824</v>
      </c>
      <c r="AD6" s="5">
        <v>104.30412338902845</v>
      </c>
      <c r="AE6" s="5">
        <v>107.57950061741053</v>
      </c>
    </row>
    <row r="7" spans="1:31" ht="14.6">
      <c r="A7" s="34" t="s">
        <v>25</v>
      </c>
      <c r="B7" s="6" t="s">
        <v>8</v>
      </c>
      <c r="C7" s="5">
        <v>34.320775027035246</v>
      </c>
      <c r="D7" s="5">
        <v>36.456383799544405</v>
      </c>
      <c r="E7" s="5">
        <v>38.993961236110501</v>
      </c>
      <c r="F7" s="5">
        <v>40.942945944325018</v>
      </c>
      <c r="G7" s="5">
        <v>44.241011478049352</v>
      </c>
      <c r="H7" s="5">
        <v>46.620756309946145</v>
      </c>
      <c r="I7" s="5">
        <v>48.719906634370233</v>
      </c>
      <c r="J7" s="5">
        <v>49.520941780096088</v>
      </c>
      <c r="K7" s="5">
        <v>50.807481921873176</v>
      </c>
      <c r="L7" s="5">
        <v>51.444338387012415</v>
      </c>
      <c r="M7" s="5">
        <v>54.907668317206877</v>
      </c>
      <c r="N7" s="5">
        <v>55.276307668750491</v>
      </c>
      <c r="O7" s="5">
        <v>56.225811019175495</v>
      </c>
      <c r="P7" s="5">
        <v>58.115057475126605</v>
      </c>
      <c r="Q7" s="5">
        <v>60.062103563648812</v>
      </c>
      <c r="R7" s="5">
        <v>61.714175449652089</v>
      </c>
      <c r="S7" s="5">
        <v>63.477927167772286</v>
      </c>
      <c r="T7" s="5">
        <v>74.626953197549611</v>
      </c>
      <c r="U7" s="5">
        <v>91.488436626503258</v>
      </c>
      <c r="V7" s="5">
        <v>71.880343842047068</v>
      </c>
      <c r="W7" s="5">
        <v>78.876662412000513</v>
      </c>
      <c r="X7" s="5">
        <v>93.073503213325807</v>
      </c>
      <c r="Y7" s="5">
        <v>95.242254328624526</v>
      </c>
      <c r="Z7" s="5">
        <v>98.53329377070429</v>
      </c>
      <c r="AA7" s="5">
        <v>100</v>
      </c>
      <c r="AB7" s="5">
        <v>92.690550915666165</v>
      </c>
      <c r="AC7" s="5">
        <v>95.027065561935856</v>
      </c>
      <c r="AD7" s="5">
        <v>95.951090885115377</v>
      </c>
      <c r="AE7" s="5">
        <v>103.65519532248828</v>
      </c>
    </row>
    <row r="8" spans="1:31" ht="14.6">
      <c r="A8" s="32" t="s">
        <v>82</v>
      </c>
      <c r="B8" s="6" t="s">
        <v>30</v>
      </c>
      <c r="C8" s="5">
        <v>34.397634868953368</v>
      </c>
      <c r="D8" s="5">
        <v>36.538123711526396</v>
      </c>
      <c r="E8" s="5">
        <v>39.08122462521785</v>
      </c>
      <c r="F8" s="5">
        <v>41.034591312932299</v>
      </c>
      <c r="G8" s="5">
        <v>44.340560377800195</v>
      </c>
      <c r="H8" s="5">
        <v>46.724491721611102</v>
      </c>
      <c r="I8" s="5">
        <v>48.829032549906053</v>
      </c>
      <c r="J8" s="5">
        <v>49.634121690057519</v>
      </c>
      <c r="K8" s="5">
        <v>50.916713890028056</v>
      </c>
      <c r="L8" s="5">
        <v>51.561846792530098</v>
      </c>
      <c r="M8" s="5">
        <v>55.04067606207478</v>
      </c>
      <c r="N8" s="5">
        <v>55.372671336490981</v>
      </c>
      <c r="O8" s="5">
        <v>56.376905063841164</v>
      </c>
      <c r="P8" s="5">
        <v>58.279917043411153</v>
      </c>
      <c r="Q8" s="5">
        <v>60.044579782942762</v>
      </c>
      <c r="R8" s="5">
        <v>62.055442042303831</v>
      </c>
      <c r="S8" s="5">
        <v>63.686349760798137</v>
      </c>
      <c r="T8" s="5">
        <v>73.906618935254102</v>
      </c>
      <c r="U8" s="5">
        <v>83.596863654818762</v>
      </c>
      <c r="V8" s="5">
        <v>75.409512522487759</v>
      </c>
      <c r="W8" s="5">
        <v>81.166763293336615</v>
      </c>
      <c r="X8" s="5">
        <v>90.662587090253439</v>
      </c>
      <c r="Y8" s="5">
        <v>96.055111092585221</v>
      </c>
      <c r="Z8" s="5">
        <v>100.59540814365513</v>
      </c>
      <c r="AA8" s="5">
        <v>100</v>
      </c>
      <c r="AB8" s="5">
        <v>94.77591804342488</v>
      </c>
      <c r="AC8" s="5">
        <v>96.434636260381652</v>
      </c>
      <c r="AD8" s="5">
        <v>97.58574172344079</v>
      </c>
      <c r="AE8" s="5">
        <v>101.09787636652595</v>
      </c>
    </row>
    <row r="9" spans="1:31" ht="14.6">
      <c r="A9" s="35" t="s">
        <v>79</v>
      </c>
      <c r="B9" s="6" t="s">
        <v>9</v>
      </c>
      <c r="C9" s="5">
        <v>34.711517948192096</v>
      </c>
      <c r="D9" s="5">
        <v>36.871797754111697</v>
      </c>
      <c r="E9" s="5">
        <v>39.437255816855831</v>
      </c>
      <c r="F9" s="5">
        <v>41.409366752243308</v>
      </c>
      <c r="G9" s="5">
        <v>44.746429827574012</v>
      </c>
      <c r="H9" s="5">
        <v>47.147043631128916</v>
      </c>
      <c r="I9" s="5">
        <v>49.278383757241095</v>
      </c>
      <c r="J9" s="5">
        <v>50.091467975576712</v>
      </c>
      <c r="K9" s="5">
        <v>51.360378123358103</v>
      </c>
      <c r="L9" s="5">
        <v>52.060953335382173</v>
      </c>
      <c r="M9" s="5">
        <v>55.549790012222374</v>
      </c>
      <c r="N9" s="5">
        <v>55.771946464220676</v>
      </c>
      <c r="O9" s="5">
        <v>57.086069379055409</v>
      </c>
      <c r="P9" s="5">
        <v>58.743895863509771</v>
      </c>
      <c r="Q9" s="5">
        <v>60.109629623646661</v>
      </c>
      <c r="R9" s="5">
        <v>63.835406947970164</v>
      </c>
      <c r="S9" s="5">
        <v>63.315387583093056</v>
      </c>
      <c r="T9" s="5">
        <v>72.446597271882112</v>
      </c>
      <c r="U9" s="5">
        <v>82.099307982223038</v>
      </c>
      <c r="V9" s="5">
        <v>75.009122062514052</v>
      </c>
      <c r="W9" s="5">
        <v>77.97143062198964</v>
      </c>
      <c r="X9" s="5">
        <v>91.987353371655999</v>
      </c>
      <c r="Y9" s="5">
        <v>96.520557940041044</v>
      </c>
      <c r="Z9" s="5">
        <v>100.19985166168759</v>
      </c>
      <c r="AA9" s="5">
        <v>100</v>
      </c>
      <c r="AB9" s="5">
        <v>95.180900327304514</v>
      </c>
      <c r="AC9" s="5">
        <v>95.630537977890384</v>
      </c>
      <c r="AD9" s="5">
        <v>96.91178739547172</v>
      </c>
      <c r="AE9" s="5">
        <v>100.95261525804275</v>
      </c>
    </row>
    <row r="10" spans="1:31" ht="14.6">
      <c r="A10" s="32" t="s">
        <v>83</v>
      </c>
      <c r="B10" s="6" t="s">
        <v>10</v>
      </c>
      <c r="C10" s="5">
        <v>34.667191944342107</v>
      </c>
      <c r="D10" s="5">
        <v>36.824496457109809</v>
      </c>
      <c r="E10" s="5">
        <v>39.387530663410637</v>
      </c>
      <c r="F10" s="5">
        <v>41.356063724852525</v>
      </c>
      <c r="G10" s="5">
        <v>44.688237749179876</v>
      </c>
      <c r="H10" s="5">
        <v>47.090708162643381</v>
      </c>
      <c r="I10" s="5">
        <v>49.211055797742944</v>
      </c>
      <c r="J10" s="5">
        <v>50.024331774157325</v>
      </c>
      <c r="K10" s="5">
        <v>51.31528623025492</v>
      </c>
      <c r="L10" s="5">
        <v>51.963070666960441</v>
      </c>
      <c r="M10" s="5">
        <v>55.479670820331208</v>
      </c>
      <c r="N10" s="5">
        <v>55.800507927008987</v>
      </c>
      <c r="O10" s="5">
        <v>56.807727980385984</v>
      </c>
      <c r="P10" s="5">
        <v>58.778701826410014</v>
      </c>
      <c r="Q10" s="5">
        <v>60.463527059375501</v>
      </c>
      <c r="R10" s="5">
        <v>62.513898922608476</v>
      </c>
      <c r="S10" s="5">
        <v>64.405679364267158</v>
      </c>
      <c r="T10" s="5">
        <v>74.068231422015501</v>
      </c>
      <c r="U10" s="5">
        <v>83.761902616178659</v>
      </c>
      <c r="V10" s="5">
        <v>75.255087391602785</v>
      </c>
      <c r="W10" s="5">
        <v>80.663405934040597</v>
      </c>
      <c r="X10" s="5">
        <v>91.431745883072935</v>
      </c>
      <c r="Y10" s="5">
        <v>95.612369671934772</v>
      </c>
      <c r="Z10" s="5">
        <v>100.19427929009817</v>
      </c>
      <c r="AA10" s="5">
        <v>100</v>
      </c>
      <c r="AB10" s="5">
        <v>96.334527713129191</v>
      </c>
      <c r="AC10" s="5">
        <v>96.42991590516138</v>
      </c>
      <c r="AD10" s="5">
        <v>97.196211604842361</v>
      </c>
      <c r="AE10" s="5">
        <v>101.5410356382699</v>
      </c>
    </row>
    <row r="11" spans="1:31" ht="14.6">
      <c r="A11" s="32" t="s">
        <v>84</v>
      </c>
      <c r="B11" s="32" t="s">
        <v>11</v>
      </c>
      <c r="C11" s="5">
        <v>34.262321676531684</v>
      </c>
      <c r="D11" s="5">
        <v>36.394296096507034</v>
      </c>
      <c r="E11" s="5">
        <v>38.927109076311119</v>
      </c>
      <c r="F11" s="5">
        <v>40.873672457332844</v>
      </c>
      <c r="G11" s="5">
        <v>44.16567659918362</v>
      </c>
      <c r="H11" s="5">
        <v>46.539240434558607</v>
      </c>
      <c r="I11" s="5">
        <v>48.640759429515228</v>
      </c>
      <c r="J11" s="5">
        <v>49.435000106816716</v>
      </c>
      <c r="K11" s="5">
        <v>50.711686502864957</v>
      </c>
      <c r="L11" s="5">
        <v>51.379897791285302</v>
      </c>
      <c r="M11" s="5">
        <v>54.794106856852892</v>
      </c>
      <c r="N11" s="5">
        <v>55.147219883344775</v>
      </c>
      <c r="O11" s="5">
        <v>56.262201518388338</v>
      </c>
      <c r="P11" s="5">
        <v>57.852742893323217</v>
      </c>
      <c r="Q11" s="5">
        <v>59.873764288806342</v>
      </c>
      <c r="R11" s="5">
        <v>62.30838588836783</v>
      </c>
      <c r="S11" s="5">
        <v>62.212781906314355</v>
      </c>
      <c r="T11" s="5">
        <v>74.700624292243347</v>
      </c>
      <c r="U11" s="5">
        <v>83.975220532435102</v>
      </c>
      <c r="V11" s="5">
        <v>75.508945354407189</v>
      </c>
      <c r="W11" s="5">
        <v>79.191920009548795</v>
      </c>
      <c r="X11" s="5">
        <v>90.60928992648185</v>
      </c>
      <c r="Y11" s="5">
        <v>95.803050193102081</v>
      </c>
      <c r="Z11" s="5">
        <v>100.25498196005226</v>
      </c>
      <c r="AA11" s="5">
        <v>100</v>
      </c>
      <c r="AB11" s="5">
        <v>95.880671192404719</v>
      </c>
      <c r="AC11" s="5">
        <v>96.73129013874707</v>
      </c>
      <c r="AD11" s="5">
        <v>97.604048168450731</v>
      </c>
      <c r="AE11" s="5">
        <v>101.08005710471194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E11"/>
  <sheetViews>
    <sheetView zoomScale="85" zoomScaleNormal="85" workbookViewId="0">
      <pane xSplit="2" ySplit="1" topLeftCell="C2" activePane="bottomRight" state="frozen"/>
      <selection activeCell="T28" sqref="T28"/>
      <selection pane="topRight" activeCell="T28" sqref="T28"/>
      <selection pane="bottomLeft" activeCell="T28" sqref="T28"/>
      <selection pane="bottomRight" activeCell="T28" sqref="T28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</cols>
  <sheetData>
    <row r="1" spans="1:31" ht="14.6">
      <c r="A1" s="6" t="s">
        <v>0</v>
      </c>
      <c r="B1" s="6" t="s">
        <v>1</v>
      </c>
      <c r="C1" s="6">
        <v>1990</v>
      </c>
      <c r="D1" s="6">
        <v>1991</v>
      </c>
      <c r="E1" s="6">
        <v>1992</v>
      </c>
      <c r="F1" s="6">
        <v>1993</v>
      </c>
      <c r="G1" s="6">
        <v>1994</v>
      </c>
      <c r="H1" s="6">
        <v>1995</v>
      </c>
      <c r="I1" s="6">
        <v>1996</v>
      </c>
      <c r="J1" s="6">
        <v>1997</v>
      </c>
      <c r="K1" s="6">
        <v>1998</v>
      </c>
      <c r="L1" s="6">
        <v>1999</v>
      </c>
      <c r="M1" s="6">
        <v>2000</v>
      </c>
      <c r="N1" s="6">
        <v>2001</v>
      </c>
      <c r="O1" s="6">
        <v>2002</v>
      </c>
      <c r="P1" s="6">
        <v>2003</v>
      </c>
      <c r="Q1" s="6">
        <v>2004</v>
      </c>
      <c r="R1" s="6">
        <v>2005</v>
      </c>
      <c r="S1" s="6">
        <v>2006</v>
      </c>
      <c r="T1" s="6">
        <v>2007</v>
      </c>
      <c r="U1" s="6">
        <v>2008</v>
      </c>
      <c r="V1" s="6">
        <v>2009</v>
      </c>
      <c r="W1" s="6">
        <v>2010</v>
      </c>
      <c r="X1" s="6">
        <v>2011</v>
      </c>
      <c r="Y1" s="6">
        <v>2012</v>
      </c>
      <c r="Z1" s="6">
        <v>2013</v>
      </c>
      <c r="AA1" s="6">
        <v>2014</v>
      </c>
      <c r="AB1" s="6">
        <v>2015</v>
      </c>
      <c r="AC1" s="6">
        <v>2016</v>
      </c>
      <c r="AD1" s="6">
        <v>2017</v>
      </c>
      <c r="AE1" s="6">
        <v>2018</v>
      </c>
    </row>
    <row r="2" spans="1:31" ht="14.6">
      <c r="A2" s="31" t="s">
        <v>85</v>
      </c>
      <c r="B2" s="6" t="s">
        <v>3</v>
      </c>
      <c r="C2" s="5">
        <v>34.645525932056984</v>
      </c>
      <c r="D2" s="5">
        <v>36.801373226567812</v>
      </c>
      <c r="E2" s="5">
        <v>39.362815667770803</v>
      </c>
      <c r="F2" s="5">
        <v>41.330443580827676</v>
      </c>
      <c r="G2" s="5">
        <v>44.659779940086516</v>
      </c>
      <c r="H2" s="5">
        <v>47.061222835569865</v>
      </c>
      <c r="I2" s="5">
        <v>49.181747805714302</v>
      </c>
      <c r="J2" s="5">
        <v>49.989878904490503</v>
      </c>
      <c r="K2" s="5">
        <v>51.284798192056947</v>
      </c>
      <c r="L2" s="5">
        <v>51.936891664044467</v>
      </c>
      <c r="M2" s="5">
        <v>55.425960198854746</v>
      </c>
      <c r="N2" s="5">
        <v>55.783195673590761</v>
      </c>
      <c r="O2" s="5">
        <v>56.794508395479177</v>
      </c>
      <c r="P2" s="5">
        <v>58.640074078687569</v>
      </c>
      <c r="Q2" s="5">
        <v>60.564412807070134</v>
      </c>
      <c r="R2" s="5">
        <v>62.513898922608476</v>
      </c>
      <c r="S2" s="5">
        <v>64.405679364267158</v>
      </c>
      <c r="T2" s="5">
        <v>74.068231422015501</v>
      </c>
      <c r="U2" s="5">
        <v>83.761902616178659</v>
      </c>
      <c r="V2" s="5">
        <v>75.255087391602785</v>
      </c>
      <c r="W2" s="5">
        <v>80.663405934040597</v>
      </c>
      <c r="X2" s="5">
        <v>91.431745883072935</v>
      </c>
      <c r="Y2" s="5">
        <v>95.612369671934772</v>
      </c>
      <c r="Z2" s="5">
        <v>100.19427929009817</v>
      </c>
      <c r="AA2" s="5">
        <v>100</v>
      </c>
      <c r="AB2" s="5">
        <v>96.334527713129191</v>
      </c>
      <c r="AC2" s="5">
        <v>96.42991590516138</v>
      </c>
      <c r="AD2" s="5">
        <v>97.196211604842361</v>
      </c>
      <c r="AE2" s="5">
        <v>101.5410356382699</v>
      </c>
    </row>
    <row r="3" spans="1:31" ht="14.6">
      <c r="A3" s="32" t="s">
        <v>80</v>
      </c>
      <c r="B3" s="6" t="s">
        <v>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14.6">
      <c r="A4" s="31" t="s">
        <v>81</v>
      </c>
      <c r="B4" s="6" t="s">
        <v>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4.6">
      <c r="A5" s="33" t="s">
        <v>78</v>
      </c>
      <c r="B5" s="6" t="s">
        <v>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14.6">
      <c r="A6" s="31" t="s">
        <v>24</v>
      </c>
      <c r="B6" s="6" t="s">
        <v>7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4.6">
      <c r="A7" s="34" t="s">
        <v>25</v>
      </c>
      <c r="B7" s="6" t="s">
        <v>8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4.6">
      <c r="A8" s="32" t="s">
        <v>82</v>
      </c>
      <c r="B8" s="6" t="s">
        <v>30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4.6">
      <c r="A9" s="35" t="s">
        <v>79</v>
      </c>
      <c r="B9" s="6" t="s">
        <v>9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4.6">
      <c r="A10" s="32" t="s">
        <v>83</v>
      </c>
      <c r="B10" s="6" t="s">
        <v>10</v>
      </c>
      <c r="C10" s="5">
        <v>34.645525932056984</v>
      </c>
      <c r="D10" s="5">
        <v>36.801373226567812</v>
      </c>
      <c r="E10" s="5">
        <v>39.362815667770803</v>
      </c>
      <c r="F10" s="5">
        <v>41.330443580827676</v>
      </c>
      <c r="G10" s="5">
        <v>44.659779940086516</v>
      </c>
      <c r="H10" s="5">
        <v>47.061222835569865</v>
      </c>
      <c r="I10" s="5">
        <v>49.181747805714302</v>
      </c>
      <c r="J10" s="5">
        <v>49.989878904490503</v>
      </c>
      <c r="K10" s="5">
        <v>51.284798192056947</v>
      </c>
      <c r="L10" s="5">
        <v>51.936891664044467</v>
      </c>
      <c r="M10" s="5">
        <v>55.425960198854746</v>
      </c>
      <c r="N10" s="5">
        <v>55.783195673590761</v>
      </c>
      <c r="O10" s="5">
        <v>56.794508395479177</v>
      </c>
      <c r="P10" s="5">
        <v>58.640074078687569</v>
      </c>
      <c r="Q10" s="5">
        <v>60.564412807070134</v>
      </c>
      <c r="R10" s="5">
        <v>62.513898922608476</v>
      </c>
      <c r="S10" s="5">
        <v>64.405679364267158</v>
      </c>
      <c r="T10" s="5">
        <v>74.068231422015501</v>
      </c>
      <c r="U10" s="5">
        <v>83.761902616178659</v>
      </c>
      <c r="V10" s="5">
        <v>75.255087391602785</v>
      </c>
      <c r="W10" s="5">
        <v>80.663405934040597</v>
      </c>
      <c r="X10" s="5">
        <v>91.431745883072935</v>
      </c>
      <c r="Y10" s="5">
        <v>95.612369671934772</v>
      </c>
      <c r="Z10" s="5">
        <v>100.19427929009817</v>
      </c>
      <c r="AA10" s="5">
        <v>100</v>
      </c>
      <c r="AB10" s="5">
        <v>96.334527713129191</v>
      </c>
      <c r="AC10" s="5">
        <v>96.42991590516138</v>
      </c>
      <c r="AD10" s="5">
        <v>97.196211604842361</v>
      </c>
      <c r="AE10" s="5">
        <v>101.5410356382699</v>
      </c>
    </row>
    <row r="11" spans="1:31" ht="14.6">
      <c r="A11" s="32" t="s">
        <v>84</v>
      </c>
      <c r="B11" s="32" t="s">
        <v>11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E11"/>
  <sheetViews>
    <sheetView zoomScale="85" zoomScaleNormal="85" workbookViewId="0">
      <pane xSplit="2" ySplit="1" topLeftCell="C2" activePane="bottomRight" state="frozen"/>
      <selection activeCell="T28" sqref="T28"/>
      <selection pane="topRight" activeCell="T28" sqref="T28"/>
      <selection pane="bottomLeft" activeCell="T28" sqref="T28"/>
      <selection pane="bottomRight" activeCell="T28" sqref="T28"/>
    </sheetView>
  </sheetViews>
  <sheetFormatPr baseColWidth="10" defaultColWidth="9.15234375" defaultRowHeight="12.9"/>
  <cols>
    <col min="1" max="1" width="46.4609375" style="1" customWidth="1"/>
    <col min="2" max="2" width="6.84375" style="1" customWidth="1"/>
    <col min="3" max="3" width="9.4609375" style="1" customWidth="1"/>
    <col min="4" max="4" width="10.84375" style="1" customWidth="1"/>
    <col min="5" max="16384" width="9.15234375" style="1"/>
  </cols>
  <sheetData>
    <row r="1" spans="1:31" ht="14.6">
      <c r="A1" s="6" t="s">
        <v>0</v>
      </c>
      <c r="B1" s="6" t="s">
        <v>1</v>
      </c>
      <c r="C1" s="6">
        <v>1990</v>
      </c>
      <c r="D1" s="6">
        <v>1991</v>
      </c>
      <c r="E1" s="6">
        <v>1992</v>
      </c>
      <c r="F1" s="6">
        <v>1993</v>
      </c>
      <c r="G1" s="6">
        <v>1994</v>
      </c>
      <c r="H1" s="6">
        <v>1995</v>
      </c>
      <c r="I1" s="6">
        <v>1996</v>
      </c>
      <c r="J1" s="6">
        <v>1997</v>
      </c>
      <c r="K1" s="6">
        <v>1998</v>
      </c>
      <c r="L1" s="6">
        <v>1999</v>
      </c>
      <c r="M1" s="6">
        <v>2000</v>
      </c>
      <c r="N1" s="6">
        <v>2001</v>
      </c>
      <c r="O1" s="6">
        <v>2002</v>
      </c>
      <c r="P1" s="6">
        <v>2003</v>
      </c>
      <c r="Q1" s="6">
        <v>2004</v>
      </c>
      <c r="R1" s="6">
        <v>2005</v>
      </c>
      <c r="S1" s="6">
        <v>2006</v>
      </c>
      <c r="T1" s="6">
        <v>2007</v>
      </c>
      <c r="U1" s="6">
        <v>2008</v>
      </c>
      <c r="V1" s="6">
        <v>2009</v>
      </c>
      <c r="W1" s="6">
        <v>2010</v>
      </c>
      <c r="X1" s="6">
        <v>2011</v>
      </c>
      <c r="Y1" s="6">
        <v>2012</v>
      </c>
      <c r="Z1" s="6">
        <v>2013</v>
      </c>
      <c r="AA1" s="6">
        <v>2014</v>
      </c>
      <c r="AB1" s="6">
        <v>2015</v>
      </c>
      <c r="AC1" s="6">
        <v>2016</v>
      </c>
      <c r="AD1" s="6">
        <v>2017</v>
      </c>
      <c r="AE1" s="6">
        <v>2018</v>
      </c>
    </row>
    <row r="2" spans="1:31" ht="14.6">
      <c r="A2" s="31" t="s">
        <v>85</v>
      </c>
      <c r="B2" s="6" t="s">
        <v>3</v>
      </c>
      <c r="C2" s="5">
        <v>35.213192727435995</v>
      </c>
      <c r="D2" s="5">
        <v>37.404363570719077</v>
      </c>
      <c r="E2" s="5">
        <v>40.007775235451739</v>
      </c>
      <c r="F2" s="5">
        <v>42.007642723514451</v>
      </c>
      <c r="G2" s="5">
        <v>45.391530244891761</v>
      </c>
      <c r="H2" s="5">
        <v>47.832320772027117</v>
      </c>
      <c r="I2" s="5">
        <v>49.987590534808952</v>
      </c>
      <c r="J2" s="5">
        <v>50.808962858209313</v>
      </c>
      <c r="K2" s="5">
        <v>52.125099392807563</v>
      </c>
      <c r="L2" s="5">
        <v>52.787877413566449</v>
      </c>
      <c r="M2" s="5">
        <v>56.334114321513788</v>
      </c>
      <c r="N2" s="5">
        <v>56.697203097987426</v>
      </c>
      <c r="O2" s="5">
        <v>57.7250861745325</v>
      </c>
      <c r="P2" s="5">
        <v>59.600891443628633</v>
      </c>
      <c r="Q2" s="5">
        <v>61.556760453909845</v>
      </c>
      <c r="R2" s="5">
        <v>63.53818889117867</v>
      </c>
      <c r="S2" s="5">
        <v>69.12522110924202</v>
      </c>
      <c r="T2" s="5">
        <v>81.928767806914621</v>
      </c>
      <c r="U2" s="5">
        <v>82.56978346989294</v>
      </c>
      <c r="V2" s="5">
        <v>77.15983613924196</v>
      </c>
      <c r="W2" s="5">
        <v>89.899153487280813</v>
      </c>
      <c r="X2" s="5">
        <v>97.225049153839947</v>
      </c>
      <c r="Y2" s="5">
        <v>96.30312221633038</v>
      </c>
      <c r="Z2" s="5">
        <v>104.58039003237609</v>
      </c>
      <c r="AA2" s="5">
        <v>100</v>
      </c>
      <c r="AB2" s="5">
        <v>107.00893464704255</v>
      </c>
      <c r="AC2" s="5">
        <v>97.281565558514885</v>
      </c>
      <c r="AD2" s="5">
        <v>96.481693727809542</v>
      </c>
      <c r="AE2" s="5">
        <v>100.95032526227287</v>
      </c>
    </row>
    <row r="3" spans="1:31" ht="14.6">
      <c r="A3" s="32" t="s">
        <v>80</v>
      </c>
      <c r="B3" s="6" t="s">
        <v>4</v>
      </c>
      <c r="C3" s="5">
        <v>35.213192727435995</v>
      </c>
      <c r="D3" s="5">
        <v>37.404363570719077</v>
      </c>
      <c r="E3" s="5">
        <v>40.007775235451739</v>
      </c>
      <c r="F3" s="5">
        <v>42.007642723514451</v>
      </c>
      <c r="G3" s="5">
        <v>45.391530244891761</v>
      </c>
      <c r="H3" s="5">
        <v>47.832320772027117</v>
      </c>
      <c r="I3" s="5">
        <v>49.987590534808952</v>
      </c>
      <c r="J3" s="5">
        <v>50.808962858209313</v>
      </c>
      <c r="K3" s="5">
        <v>52.125099392807563</v>
      </c>
      <c r="L3" s="5">
        <v>52.787877413566449</v>
      </c>
      <c r="M3" s="5">
        <v>56.334114321513788</v>
      </c>
      <c r="N3" s="5">
        <v>56.697203097987426</v>
      </c>
      <c r="O3" s="5">
        <v>57.7250861745325</v>
      </c>
      <c r="P3" s="5">
        <v>59.600891443628633</v>
      </c>
      <c r="Q3" s="5">
        <v>61.556760453909845</v>
      </c>
      <c r="R3" s="5">
        <v>63.53818889117867</v>
      </c>
      <c r="S3" s="5">
        <v>69.12522110924202</v>
      </c>
      <c r="T3" s="5">
        <v>81.928767806914621</v>
      </c>
      <c r="U3" s="5">
        <v>82.56978346989294</v>
      </c>
      <c r="V3" s="5">
        <v>77.15983613924196</v>
      </c>
      <c r="W3" s="5">
        <v>89.899153487280813</v>
      </c>
      <c r="X3" s="5">
        <v>97.225049153839947</v>
      </c>
      <c r="Y3" s="5">
        <v>96.30312221633038</v>
      </c>
      <c r="Z3" s="5">
        <v>104.58039003237609</v>
      </c>
      <c r="AA3" s="5">
        <v>100</v>
      </c>
      <c r="AB3" s="5">
        <v>107.00893464704255</v>
      </c>
      <c r="AC3" s="5">
        <v>97.281565558514885</v>
      </c>
      <c r="AD3" s="5">
        <v>96.481693727809542</v>
      </c>
      <c r="AE3" s="5">
        <v>100.95032526227287</v>
      </c>
    </row>
    <row r="4" spans="1:31" ht="14.6">
      <c r="A4" s="31" t="s">
        <v>81</v>
      </c>
      <c r="B4" s="6" t="s">
        <v>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4.6">
      <c r="A5" s="33" t="s">
        <v>78</v>
      </c>
      <c r="B5" s="6" t="s">
        <v>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14.6">
      <c r="A6" s="31" t="s">
        <v>24</v>
      </c>
      <c r="B6" s="6" t="s">
        <v>7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4.6">
      <c r="A7" s="34" t="s">
        <v>25</v>
      </c>
      <c r="B7" s="6" t="s">
        <v>8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4.6">
      <c r="A8" s="32" t="s">
        <v>82</v>
      </c>
      <c r="B8" s="6" t="s">
        <v>30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4.6">
      <c r="A9" s="35" t="s">
        <v>79</v>
      </c>
      <c r="B9" s="6" t="s">
        <v>9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4.6">
      <c r="A10" s="32" t="s">
        <v>83</v>
      </c>
      <c r="B10" s="6" t="s">
        <v>10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4.6">
      <c r="A11" s="32" t="s">
        <v>84</v>
      </c>
      <c r="B11" s="32" t="s">
        <v>11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E11"/>
  <sheetViews>
    <sheetView zoomScale="85" zoomScaleNormal="85" workbookViewId="0">
      <pane xSplit="2" ySplit="1" topLeftCell="C2" activePane="bottomRight" state="frozen"/>
      <selection activeCell="C2" sqref="C2"/>
      <selection pane="topRight" activeCell="C2" sqref="C2"/>
      <selection pane="bottomLeft" activeCell="C2" sqref="C2"/>
      <selection pane="bottomRight" activeCell="T28" sqref="T28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</cols>
  <sheetData>
    <row r="1" spans="1:31" ht="14.6">
      <c r="A1" s="6" t="s">
        <v>0</v>
      </c>
      <c r="B1" s="6" t="s">
        <v>1</v>
      </c>
      <c r="C1" s="6">
        <v>1990</v>
      </c>
      <c r="D1" s="6">
        <v>1991</v>
      </c>
      <c r="E1" s="6">
        <v>1992</v>
      </c>
      <c r="F1" s="6">
        <v>1993</v>
      </c>
      <c r="G1" s="6">
        <v>1994</v>
      </c>
      <c r="H1" s="6">
        <v>1995</v>
      </c>
      <c r="I1" s="6">
        <v>1996</v>
      </c>
      <c r="J1" s="6">
        <v>1997</v>
      </c>
      <c r="K1" s="6">
        <v>1998</v>
      </c>
      <c r="L1" s="6">
        <v>1999</v>
      </c>
      <c r="M1" s="6">
        <v>2000</v>
      </c>
      <c r="N1" s="6">
        <v>2001</v>
      </c>
      <c r="O1" s="6">
        <v>2002</v>
      </c>
      <c r="P1" s="6">
        <v>2003</v>
      </c>
      <c r="Q1" s="6">
        <v>2004</v>
      </c>
      <c r="R1" s="6">
        <v>2005</v>
      </c>
      <c r="S1" s="6">
        <v>2006</v>
      </c>
      <c r="T1" s="6">
        <v>2007</v>
      </c>
      <c r="U1" s="6">
        <v>2008</v>
      </c>
      <c r="V1" s="6">
        <v>2009</v>
      </c>
      <c r="W1" s="6">
        <v>2010</v>
      </c>
      <c r="X1" s="6">
        <v>2011</v>
      </c>
      <c r="Y1" s="6">
        <v>2012</v>
      </c>
      <c r="Z1" s="6">
        <v>2013</v>
      </c>
      <c r="AA1" s="6">
        <v>2014</v>
      </c>
      <c r="AB1" s="6">
        <v>2015</v>
      </c>
      <c r="AC1" s="6">
        <v>2016</v>
      </c>
      <c r="AD1" s="6">
        <v>2017</v>
      </c>
      <c r="AE1" s="6">
        <v>2018</v>
      </c>
    </row>
    <row r="2" spans="1:31" ht="14.6">
      <c r="A2" s="31" t="s">
        <v>85</v>
      </c>
      <c r="B2" s="6" t="s">
        <v>3</v>
      </c>
      <c r="C2" s="5">
        <v>35.63505222978003</v>
      </c>
      <c r="D2" s="5">
        <v>37.722575716100984</v>
      </c>
      <c r="E2" s="5">
        <v>40.177283408920516</v>
      </c>
      <c r="F2" s="5">
        <v>42.090012561018469</v>
      </c>
      <c r="G2" s="5">
        <v>45.227775652754573</v>
      </c>
      <c r="H2" s="5">
        <v>47.535661295660802</v>
      </c>
      <c r="I2" s="5">
        <v>49.585213441468547</v>
      </c>
      <c r="J2" s="5">
        <v>50.386802761139947</v>
      </c>
      <c r="K2" s="5">
        <v>51.659048046962511</v>
      </c>
      <c r="L2" s="5">
        <v>52.30765305433215</v>
      </c>
      <c r="M2" s="5">
        <v>55.600423910206544</v>
      </c>
      <c r="N2" s="5">
        <v>55.956488914931434</v>
      </c>
      <c r="O2" s="5">
        <v>56.952879423637434</v>
      </c>
      <c r="P2" s="5">
        <v>58.745344414099854</v>
      </c>
      <c r="Q2" s="5">
        <v>60.611885112320373</v>
      </c>
      <c r="R2" s="5">
        <v>62.502057226034744</v>
      </c>
      <c r="S2" s="5">
        <v>65.234159218432751</v>
      </c>
      <c r="T2" s="5">
        <v>71.718076173219998</v>
      </c>
      <c r="U2" s="5">
        <v>78.242878483092113</v>
      </c>
      <c r="V2" s="5">
        <v>74.355994661264972</v>
      </c>
      <c r="W2" s="5">
        <v>84.932053256585434</v>
      </c>
      <c r="X2" s="5">
        <v>93.0840471185208</v>
      </c>
      <c r="Y2" s="5">
        <v>97.28448987694469</v>
      </c>
      <c r="Z2" s="5">
        <v>99.925685665432269</v>
      </c>
      <c r="AA2" s="5">
        <v>100</v>
      </c>
      <c r="AB2" s="5">
        <v>96.689116842952529</v>
      </c>
      <c r="AC2" s="5">
        <v>95.076269531522968</v>
      </c>
      <c r="AD2" s="5">
        <v>98.018305073286044</v>
      </c>
      <c r="AE2" s="5">
        <v>102.01508249055486</v>
      </c>
    </row>
    <row r="3" spans="1:31" ht="14.6">
      <c r="A3" s="32" t="s">
        <v>80</v>
      </c>
      <c r="B3" s="6" t="s">
        <v>4</v>
      </c>
      <c r="C3" s="5">
        <v>36.319934886606021</v>
      </c>
      <c r="D3" s="5">
        <v>38.44718039407973</v>
      </c>
      <c r="E3" s="5">
        <v>40.950011038754766</v>
      </c>
      <c r="F3" s="5">
        <v>42.898828154660222</v>
      </c>
      <c r="G3" s="5">
        <v>46.09511152763843</v>
      </c>
      <c r="H3" s="5">
        <v>48.453358776387532</v>
      </c>
      <c r="I3" s="5">
        <v>50.535587250293098</v>
      </c>
      <c r="J3" s="5">
        <v>51.347137829783868</v>
      </c>
      <c r="K3" s="5">
        <v>52.676247008119248</v>
      </c>
      <c r="L3" s="5">
        <v>53.288397753076524</v>
      </c>
      <c r="M3" s="5">
        <v>56.642242595393235</v>
      </c>
      <c r="N3" s="5">
        <v>57.164294491546087</v>
      </c>
      <c r="O3" s="5">
        <v>57.859928308985118</v>
      </c>
      <c r="P3" s="5">
        <v>59.843986796555491</v>
      </c>
      <c r="Q3" s="5">
        <v>62.437884884846987</v>
      </c>
      <c r="R3" s="5">
        <v>62.824355711490497</v>
      </c>
      <c r="S3" s="5">
        <v>66.997321040139781</v>
      </c>
      <c r="T3" s="5">
        <v>76.336653606945802</v>
      </c>
      <c r="U3" s="5">
        <v>78.452173194150774</v>
      </c>
      <c r="V3" s="5">
        <v>74.521283363773961</v>
      </c>
      <c r="W3" s="5">
        <v>88.194238839972556</v>
      </c>
      <c r="X3" s="5">
        <v>99.329882508761884</v>
      </c>
      <c r="Y3" s="5">
        <v>93.49696948035357</v>
      </c>
      <c r="Z3" s="5">
        <v>100.90157083483747</v>
      </c>
      <c r="AA3" s="5">
        <v>100</v>
      </c>
      <c r="AB3" s="5">
        <v>102.57754528479165</v>
      </c>
      <c r="AC3" s="5">
        <v>93.260481904063568</v>
      </c>
      <c r="AD3" s="5">
        <v>96.014047666952223</v>
      </c>
      <c r="AE3" s="5">
        <v>103.26575677622135</v>
      </c>
    </row>
    <row r="4" spans="1:31" ht="14.6">
      <c r="A4" s="31" t="s">
        <v>81</v>
      </c>
      <c r="B4" s="6" t="s">
        <v>5</v>
      </c>
      <c r="C4" s="5">
        <v>34.796343930959857</v>
      </c>
      <c r="D4" s="5">
        <v>36.834821376149947</v>
      </c>
      <c r="E4" s="5">
        <v>39.231574453319489</v>
      </c>
      <c r="F4" s="5">
        <v>41.099383020180802</v>
      </c>
      <c r="G4" s="5">
        <v>44.163705053269268</v>
      </c>
      <c r="H4" s="5">
        <v>46.416087367877495</v>
      </c>
      <c r="I4" s="5">
        <v>48.418537514099</v>
      </c>
      <c r="J4" s="5">
        <v>49.202723932552296</v>
      </c>
      <c r="K4" s="5">
        <v>50.438427484537108</v>
      </c>
      <c r="L4" s="5">
        <v>51.080623275060141</v>
      </c>
      <c r="M4" s="5">
        <v>54.29865092036448</v>
      </c>
      <c r="N4" s="5">
        <v>54.612735787236602</v>
      </c>
      <c r="O4" s="5">
        <v>55.646006499411705</v>
      </c>
      <c r="P4" s="5">
        <v>57.377858567753634</v>
      </c>
      <c r="Q4" s="5">
        <v>59.047008268938455</v>
      </c>
      <c r="R4" s="5">
        <v>61.268047391837797</v>
      </c>
      <c r="S4" s="5">
        <v>63.650723668065183</v>
      </c>
      <c r="T4" s="5">
        <v>69.320013880000957</v>
      </c>
      <c r="U4" s="5">
        <v>74.719965394808028</v>
      </c>
      <c r="V4" s="5">
        <v>73.003506807801585</v>
      </c>
      <c r="W4" s="5">
        <v>80.470662560112103</v>
      </c>
      <c r="X4" s="5">
        <v>88.759785218197138</v>
      </c>
      <c r="Y4" s="5">
        <v>94.544521552886621</v>
      </c>
      <c r="Z4" s="5">
        <v>97.753312799343789</v>
      </c>
      <c r="AA4" s="5">
        <v>100</v>
      </c>
      <c r="AB4" s="5">
        <v>93.936677155799387</v>
      </c>
      <c r="AC4" s="5">
        <v>93.934797887066566</v>
      </c>
      <c r="AD4" s="5">
        <v>96.611265593716283</v>
      </c>
      <c r="AE4" s="5">
        <v>99.774479564565681</v>
      </c>
    </row>
    <row r="5" spans="1:31" ht="14.6">
      <c r="A5" s="33" t="s">
        <v>78</v>
      </c>
      <c r="B5" s="6" t="s">
        <v>6</v>
      </c>
      <c r="C5" s="5">
        <v>35.621502132748319</v>
      </c>
      <c r="D5" s="5">
        <v>37.708208695852306</v>
      </c>
      <c r="E5" s="5">
        <v>40.161920536901064</v>
      </c>
      <c r="F5" s="5">
        <v>42.074123503474304</v>
      </c>
      <c r="G5" s="5">
        <v>45.210466933999029</v>
      </c>
      <c r="H5" s="5">
        <v>47.517268403713494</v>
      </c>
      <c r="I5" s="5">
        <v>49.567220148840363</v>
      </c>
      <c r="J5" s="5">
        <v>50.36673375860034</v>
      </c>
      <c r="K5" s="5">
        <v>51.638404580312162</v>
      </c>
      <c r="L5" s="5">
        <v>52.292446181534906</v>
      </c>
      <c r="M5" s="5">
        <v>55.572369791679179</v>
      </c>
      <c r="N5" s="5">
        <v>55.933908054167723</v>
      </c>
      <c r="O5" s="5">
        <v>56.954926896602274</v>
      </c>
      <c r="P5" s="5">
        <v>58.678015964525301</v>
      </c>
      <c r="Q5" s="5">
        <v>60.605795259149922</v>
      </c>
      <c r="R5" s="5">
        <v>62.586711937363702</v>
      </c>
      <c r="S5" s="5">
        <v>64.928062353931622</v>
      </c>
      <c r="T5" s="5">
        <v>71.935843038869095</v>
      </c>
      <c r="U5" s="5">
        <v>78.92324799435751</v>
      </c>
      <c r="V5" s="5">
        <v>71.409950535475346</v>
      </c>
      <c r="W5" s="5">
        <v>84.221465080968201</v>
      </c>
      <c r="X5" s="5">
        <v>97.527547762516576</v>
      </c>
      <c r="Y5" s="5">
        <v>99.418402173090655</v>
      </c>
      <c r="Z5" s="5">
        <v>101.05508650612076</v>
      </c>
      <c r="AA5" s="5">
        <v>100</v>
      </c>
      <c r="AB5" s="5">
        <v>97.359173336261776</v>
      </c>
      <c r="AC5" s="5">
        <v>93.289084736788126</v>
      </c>
      <c r="AD5" s="5">
        <v>98.211858010223878</v>
      </c>
      <c r="AE5" s="5">
        <v>102.41320097434335</v>
      </c>
    </row>
    <row r="6" spans="1:31" ht="14.6">
      <c r="A6" s="31" t="s">
        <v>24</v>
      </c>
      <c r="B6" s="6" t="s">
        <v>7</v>
      </c>
      <c r="C6" s="5">
        <v>37.016629445467572</v>
      </c>
      <c r="D6" s="5">
        <v>39.184923878803652</v>
      </c>
      <c r="E6" s="5">
        <v>41.735364902842228</v>
      </c>
      <c r="F6" s="5">
        <v>43.721610981856166</v>
      </c>
      <c r="G6" s="5">
        <v>46.98048413395842</v>
      </c>
      <c r="H6" s="5">
        <v>49.381140918635559</v>
      </c>
      <c r="I6" s="5">
        <v>51.505030486701187</v>
      </c>
      <c r="J6" s="5">
        <v>52.337688085291454</v>
      </c>
      <c r="K6" s="5">
        <v>53.675479187690463</v>
      </c>
      <c r="L6" s="5">
        <v>54.31631702366635</v>
      </c>
      <c r="M6" s="5">
        <v>57.753279474146396</v>
      </c>
      <c r="N6" s="5">
        <v>58.193589027300632</v>
      </c>
      <c r="O6" s="5">
        <v>59.031856852396047</v>
      </c>
      <c r="P6" s="5">
        <v>61.076221127557368</v>
      </c>
      <c r="Q6" s="5">
        <v>63.264063147106285</v>
      </c>
      <c r="R6" s="5">
        <v>64.131862154305836</v>
      </c>
      <c r="S6" s="5">
        <v>68.443691039139608</v>
      </c>
      <c r="T6" s="5">
        <v>75.733858492503416</v>
      </c>
      <c r="U6" s="5">
        <v>78.739957593628887</v>
      </c>
      <c r="V6" s="5">
        <v>85.501001713798928</v>
      </c>
      <c r="W6" s="5">
        <v>103.04717140937566</v>
      </c>
      <c r="X6" s="5">
        <v>94.959872842827465</v>
      </c>
      <c r="Y6" s="5">
        <v>106.15594095749373</v>
      </c>
      <c r="Z6" s="5">
        <v>98.62741302672292</v>
      </c>
      <c r="AA6" s="5">
        <v>100</v>
      </c>
      <c r="AB6" s="5">
        <v>99.233914043102217</v>
      </c>
      <c r="AC6" s="5">
        <v>104.35626038475615</v>
      </c>
      <c r="AD6" s="5">
        <v>104.62565446313951</v>
      </c>
      <c r="AE6" s="5">
        <v>107.00279060456069</v>
      </c>
    </row>
    <row r="7" spans="1:31" ht="14.6">
      <c r="A7" s="34" t="s">
        <v>25</v>
      </c>
      <c r="B7" s="6" t="s">
        <v>8</v>
      </c>
      <c r="C7" s="5">
        <v>35.211612171760663</v>
      </c>
      <c r="D7" s="5">
        <v>37.274312563091407</v>
      </c>
      <c r="E7" s="5">
        <v>39.699980940186933</v>
      </c>
      <c r="F7" s="5">
        <v>41.589773220999035</v>
      </c>
      <c r="G7" s="5">
        <v>44.690263344676062</v>
      </c>
      <c r="H7" s="5">
        <v>46.971404645645535</v>
      </c>
      <c r="I7" s="5">
        <v>48.995138021440667</v>
      </c>
      <c r="J7" s="5">
        <v>49.788042219837806</v>
      </c>
      <c r="K7" s="5">
        <v>51.048075639137188</v>
      </c>
      <c r="L7" s="5">
        <v>51.68046384080305</v>
      </c>
      <c r="M7" s="5">
        <v>54.942535457582899</v>
      </c>
      <c r="N7" s="5">
        <v>55.304135731986349</v>
      </c>
      <c r="O7" s="5">
        <v>56.242078162132152</v>
      </c>
      <c r="P7" s="5">
        <v>58.078081272978686</v>
      </c>
      <c r="Q7" s="5">
        <v>59.936936545176934</v>
      </c>
      <c r="R7" s="5">
        <v>61.567814413340194</v>
      </c>
      <c r="S7" s="5">
        <v>64.712759702728221</v>
      </c>
      <c r="T7" s="5">
        <v>70.967430827505225</v>
      </c>
      <c r="U7" s="5">
        <v>84.493990008287852</v>
      </c>
      <c r="V7" s="5">
        <v>70.23471044833282</v>
      </c>
      <c r="W7" s="5">
        <v>81.037649356068428</v>
      </c>
      <c r="X7" s="5">
        <v>92.95103630160456</v>
      </c>
      <c r="Y7" s="5">
        <v>95.796889166450569</v>
      </c>
      <c r="Z7" s="5">
        <v>98.780096291422282</v>
      </c>
      <c r="AA7" s="5">
        <v>100</v>
      </c>
      <c r="AB7" s="5">
        <v>93.139263076260264</v>
      </c>
      <c r="AC7" s="5">
        <v>93.11061636803602</v>
      </c>
      <c r="AD7" s="5">
        <v>96.246872646296111</v>
      </c>
      <c r="AE7" s="5">
        <v>103.09952264615769</v>
      </c>
    </row>
    <row r="8" spans="1:31" ht="14.6">
      <c r="A8" s="32" t="s">
        <v>82</v>
      </c>
      <c r="B8" s="6" t="s">
        <v>30</v>
      </c>
      <c r="C8" s="5">
        <v>35.290606432820155</v>
      </c>
      <c r="D8" s="5">
        <v>37.358033845755024</v>
      </c>
      <c r="E8" s="5">
        <v>39.788981535631429</v>
      </c>
      <c r="F8" s="5">
        <v>41.683031229040779</v>
      </c>
      <c r="G8" s="5">
        <v>44.790999476316252</v>
      </c>
      <c r="H8" s="5">
        <v>47.076106875421367</v>
      </c>
      <c r="I8" s="5">
        <v>49.105074886853956</v>
      </c>
      <c r="J8" s="5">
        <v>49.902026564969646</v>
      </c>
      <c r="K8" s="5">
        <v>51.158031663229742</v>
      </c>
      <c r="L8" s="5">
        <v>51.798716201516989</v>
      </c>
      <c r="M8" s="5">
        <v>55.075829464276502</v>
      </c>
      <c r="N8" s="5">
        <v>55.400796111574962</v>
      </c>
      <c r="O8" s="5">
        <v>56.393421864955165</v>
      </c>
      <c r="P8" s="5">
        <v>58.242996960533326</v>
      </c>
      <c r="Q8" s="5">
        <v>59.919820579717303</v>
      </c>
      <c r="R8" s="5">
        <v>61.908271659811824</v>
      </c>
      <c r="S8" s="5">
        <v>64.92523672869433</v>
      </c>
      <c r="T8" s="5">
        <v>70.282419987027595</v>
      </c>
      <c r="U8" s="5">
        <v>77.205741215259295</v>
      </c>
      <c r="V8" s="5">
        <v>73.683082105245816</v>
      </c>
      <c r="W8" s="5">
        <v>83.39049221904817</v>
      </c>
      <c r="X8" s="5">
        <v>90.543292482590985</v>
      </c>
      <c r="Y8" s="5">
        <v>96.614479529827122</v>
      </c>
      <c r="Z8" s="5">
        <v>100.84737577157472</v>
      </c>
      <c r="AA8" s="5">
        <v>100</v>
      </c>
      <c r="AB8" s="5">
        <v>95.234725403370859</v>
      </c>
      <c r="AC8" s="5">
        <v>94.489800019965728</v>
      </c>
      <c r="AD8" s="5">
        <v>97.886562509185126</v>
      </c>
      <c r="AE8" s="5">
        <v>100.55591291397396</v>
      </c>
    </row>
    <row r="9" spans="1:31" ht="14.6">
      <c r="A9" s="35" t="s">
        <v>79</v>
      </c>
      <c r="B9" s="6" t="s">
        <v>9</v>
      </c>
      <c r="C9" s="5">
        <v>35.612983669096458</v>
      </c>
      <c r="D9" s="5">
        <v>37.699561106334428</v>
      </c>
      <c r="E9" s="5">
        <v>40.151850063893455</v>
      </c>
      <c r="F9" s="5">
        <v>42.064137678398509</v>
      </c>
      <c r="G9" s="5">
        <v>45.201429290428116</v>
      </c>
      <c r="H9" s="5">
        <v>47.502300450444956</v>
      </c>
      <c r="I9" s="5">
        <v>49.557449662505931</v>
      </c>
      <c r="J9" s="5">
        <v>50.362322270115158</v>
      </c>
      <c r="K9" s="5">
        <v>51.604307624583178</v>
      </c>
      <c r="L9" s="5">
        <v>52.300630122065819</v>
      </c>
      <c r="M9" s="5">
        <v>55.585765225110251</v>
      </c>
      <c r="N9" s="5">
        <v>55.800871711782356</v>
      </c>
      <c r="O9" s="5">
        <v>57.103343049651386</v>
      </c>
      <c r="P9" s="5">
        <v>58.707054933055957</v>
      </c>
      <c r="Q9" s="5">
        <v>59.985568709184662</v>
      </c>
      <c r="R9" s="5">
        <v>63.684015209423514</v>
      </c>
      <c r="S9" s="5">
        <v>64.547058244680798</v>
      </c>
      <c r="T9" s="5">
        <v>68.893994197651907</v>
      </c>
      <c r="U9" s="5">
        <v>75.822676221442322</v>
      </c>
      <c r="V9" s="5">
        <v>73.29185821120987</v>
      </c>
      <c r="W9" s="5">
        <v>80.107616896001943</v>
      </c>
      <c r="X9" s="5">
        <v>91.866315625187852</v>
      </c>
      <c r="Y9" s="5">
        <v>97.082636865800623</v>
      </c>
      <c r="Z9" s="5">
        <v>100.4508285144783</v>
      </c>
      <c r="AA9" s="5">
        <v>100</v>
      </c>
      <c r="AB9" s="5">
        <v>95.641668194268789</v>
      </c>
      <c r="AC9" s="5">
        <v>93.701918312154362</v>
      </c>
      <c r="AD9" s="5">
        <v>97.210530629035645</v>
      </c>
      <c r="AE9" s="5">
        <v>100.41143051830556</v>
      </c>
    </row>
    <row r="10" spans="1:31" ht="14.6">
      <c r="A10" s="32" t="s">
        <v>83</v>
      </c>
      <c r="B10" s="6" t="s">
        <v>10</v>
      </c>
      <c r="C10" s="5">
        <v>35.583663204476679</v>
      </c>
      <c r="D10" s="5">
        <v>37.668247771327529</v>
      </c>
      <c r="E10" s="5">
        <v>40.119408742994565</v>
      </c>
      <c r="F10" s="5">
        <v>42.029167377450115</v>
      </c>
      <c r="G10" s="5">
        <v>45.162895850722421</v>
      </c>
      <c r="H10" s="5">
        <v>47.467146346304709</v>
      </c>
      <c r="I10" s="5">
        <v>49.512772424414386</v>
      </c>
      <c r="J10" s="5">
        <v>50.316197789417416</v>
      </c>
      <c r="K10" s="5">
        <v>51.583532100259205</v>
      </c>
      <c r="L10" s="5">
        <v>52.228158708976068</v>
      </c>
      <c r="M10" s="5">
        <v>55.532468118794746</v>
      </c>
      <c r="N10" s="5">
        <v>55.864525519543676</v>
      </c>
      <c r="O10" s="5">
        <v>56.856427424727087</v>
      </c>
      <c r="P10" s="5">
        <v>58.725980148131754</v>
      </c>
      <c r="Q10" s="5">
        <v>60.435669975938708</v>
      </c>
      <c r="R10" s="5">
        <v>62.386820931250334</v>
      </c>
      <c r="S10" s="5">
        <v>65.479576546620308</v>
      </c>
      <c r="T10" s="5">
        <v>70.954982255695427</v>
      </c>
      <c r="U10" s="5">
        <v>78.272982659964853</v>
      </c>
      <c r="V10" s="5">
        <v>73.778320250477535</v>
      </c>
      <c r="W10" s="5">
        <v>82.557638869618813</v>
      </c>
      <c r="X10" s="5">
        <v>91.328625877317151</v>
      </c>
      <c r="Y10" s="5">
        <v>96.089618390592605</v>
      </c>
      <c r="Z10" s="5">
        <v>100.40939034323138</v>
      </c>
      <c r="AA10" s="5">
        <v>100</v>
      </c>
      <c r="AB10" s="5">
        <v>96.734258463702218</v>
      </c>
      <c r="AC10" s="5">
        <v>94.762995011070032</v>
      </c>
      <c r="AD10" s="5">
        <v>97.453028754824345</v>
      </c>
      <c r="AE10" s="5">
        <v>101.07445923956688</v>
      </c>
    </row>
    <row r="11" spans="1:31" ht="14.6">
      <c r="A11" s="32" t="s">
        <v>84</v>
      </c>
      <c r="B11" s="32" t="s">
        <v>11</v>
      </c>
      <c r="C11" s="5">
        <v>35.151620663254278</v>
      </c>
      <c r="D11" s="5">
        <v>37.210809754456335</v>
      </c>
      <c r="E11" s="5">
        <v>39.631894610248096</v>
      </c>
      <c r="F11" s="5">
        <v>41.519380729331452</v>
      </c>
      <c r="G11" s="5">
        <v>44.614137091563201</v>
      </c>
      <c r="H11" s="5">
        <v>46.889246859494143</v>
      </c>
      <c r="I11" s="5">
        <v>48.915515699569248</v>
      </c>
      <c r="J11" s="5">
        <v>49.701607842917547</v>
      </c>
      <c r="K11" s="5">
        <v>50.951791663635994</v>
      </c>
      <c r="L11" s="5">
        <v>51.615704365186573</v>
      </c>
      <c r="M11" s="5">
        <v>54.828867866146226</v>
      </c>
      <c r="N11" s="5">
        <v>55.174927069302989</v>
      </c>
      <c r="O11" s="5">
        <v>56.278488596172224</v>
      </c>
      <c r="P11" s="5">
        <v>57.815882411590373</v>
      </c>
      <c r="Q11" s="5">
        <v>59.748841498323706</v>
      </c>
      <c r="R11" s="5">
        <v>62.160615625489044</v>
      </c>
      <c r="S11" s="5">
        <v>63.423003641894887</v>
      </c>
      <c r="T11" s="5">
        <v>71.037489272780675</v>
      </c>
      <c r="U11" s="5">
        <v>77.55517206592944</v>
      </c>
      <c r="V11" s="5">
        <v>73.78023851526892</v>
      </c>
      <c r="W11" s="5">
        <v>81.361544078103051</v>
      </c>
      <c r="X11" s="5">
        <v>90.490065447683435</v>
      </c>
      <c r="Y11" s="5">
        <v>96.360950776006732</v>
      </c>
      <c r="Z11" s="5">
        <v>100.50609690115895</v>
      </c>
      <c r="AA11" s="5">
        <v>100</v>
      </c>
      <c r="AB11" s="5">
        <v>96.344826629015529</v>
      </c>
      <c r="AC11" s="5">
        <v>94.780471159806098</v>
      </c>
      <c r="AD11" s="5">
        <v>97.904925386201171</v>
      </c>
      <c r="AE11" s="5">
        <v>100.53818917729858</v>
      </c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E13"/>
  <sheetViews>
    <sheetView zoomScale="85" zoomScaleNormal="85" workbookViewId="0">
      <pane xSplit="2" ySplit="1" topLeftCell="C2" activePane="bottomRight" state="frozen"/>
      <selection activeCell="A2" sqref="A2"/>
      <selection pane="topRight" activeCell="A2" sqref="A2"/>
      <selection pane="bottomLeft" activeCell="A2" sqref="A2"/>
      <selection pane="bottomRight" activeCell="H5" sqref="H5"/>
    </sheetView>
  </sheetViews>
  <sheetFormatPr baseColWidth="10" defaultColWidth="9.15234375" defaultRowHeight="12.9"/>
  <cols>
    <col min="1" max="1" width="46.4609375" customWidth="1"/>
    <col min="2" max="2" width="6.84375" customWidth="1"/>
    <col min="3" max="5" width="9.15234375" style="1"/>
    <col min="15" max="29" width="9.15234375" style="1"/>
  </cols>
  <sheetData>
    <row r="1" spans="1:31" ht="14.6">
      <c r="A1" s="6" t="s">
        <v>0</v>
      </c>
      <c r="B1" s="6" t="s">
        <v>1</v>
      </c>
      <c r="C1" s="6">
        <v>1990</v>
      </c>
      <c r="D1" s="6">
        <v>1991</v>
      </c>
      <c r="E1" s="6">
        <v>1992</v>
      </c>
      <c r="F1" s="6">
        <v>1993</v>
      </c>
      <c r="G1" s="6">
        <v>1994</v>
      </c>
      <c r="H1" s="6">
        <v>1995</v>
      </c>
      <c r="I1" s="6">
        <v>1996</v>
      </c>
      <c r="J1" s="6">
        <v>1997</v>
      </c>
      <c r="K1" s="6">
        <v>1998</v>
      </c>
      <c r="L1" s="6">
        <v>1999</v>
      </c>
      <c r="M1" s="6">
        <v>2000</v>
      </c>
      <c r="N1" s="6">
        <v>2001</v>
      </c>
      <c r="O1" s="6">
        <v>2002</v>
      </c>
      <c r="P1" s="6">
        <v>2003</v>
      </c>
      <c r="Q1" s="6">
        <v>2004</v>
      </c>
      <c r="R1" s="6">
        <v>2005</v>
      </c>
      <c r="S1" s="6">
        <v>2006</v>
      </c>
      <c r="T1" s="6">
        <v>2007</v>
      </c>
      <c r="U1" s="6">
        <v>2008</v>
      </c>
      <c r="V1" s="6">
        <v>2009</v>
      </c>
      <c r="W1" s="6">
        <v>2010</v>
      </c>
      <c r="X1" s="6">
        <v>2011</v>
      </c>
      <c r="Y1" s="6">
        <v>2012</v>
      </c>
      <c r="Z1" s="6">
        <v>2013</v>
      </c>
      <c r="AA1" s="6">
        <v>2014</v>
      </c>
      <c r="AB1" s="6">
        <v>2015</v>
      </c>
      <c r="AC1" s="6">
        <v>2016</v>
      </c>
      <c r="AD1" s="6">
        <v>2017</v>
      </c>
      <c r="AE1" s="6">
        <v>2018</v>
      </c>
    </row>
    <row r="2" spans="1:31" ht="14.6">
      <c r="A2" s="31" t="s">
        <v>85</v>
      </c>
      <c r="B2" s="6" t="s">
        <v>3</v>
      </c>
      <c r="C2" s="4">
        <v>86.61653219444112</v>
      </c>
      <c r="D2" s="4">
        <v>89.508156819393747</v>
      </c>
      <c r="E2" s="4">
        <v>98.836166976408137</v>
      </c>
      <c r="F2" s="4">
        <v>111.08751256473809</v>
      </c>
      <c r="G2" s="4">
        <v>131.02464867661044</v>
      </c>
      <c r="H2" s="4">
        <v>161.07413388117047</v>
      </c>
      <c r="I2" s="4">
        <v>166.88331195231618</v>
      </c>
      <c r="J2" s="4">
        <v>184.23831989711562</v>
      </c>
      <c r="K2" s="4">
        <v>189.11824620718403</v>
      </c>
      <c r="L2" s="4">
        <v>221.68273238827061</v>
      </c>
      <c r="M2" s="4">
        <v>249.97062114822552</v>
      </c>
      <c r="N2" s="4">
        <v>272.13276932421206</v>
      </c>
      <c r="O2" s="4">
        <v>294.93316675662987</v>
      </c>
      <c r="P2" s="4">
        <v>314.83191260269871</v>
      </c>
      <c r="Q2" s="4">
        <v>326.12841277561535</v>
      </c>
      <c r="R2" s="4">
        <v>384.75993837486902</v>
      </c>
      <c r="S2" s="4">
        <v>422.08441868434056</v>
      </c>
      <c r="T2" s="4">
        <v>475.88903461691291</v>
      </c>
      <c r="U2" s="4">
        <v>462.52945261556164</v>
      </c>
      <c r="V2" s="4">
        <v>385.57123210633938</v>
      </c>
      <c r="W2" s="4">
        <v>483.48286280019454</v>
      </c>
      <c r="X2" s="4">
        <v>502.15708975123044</v>
      </c>
      <c r="Y2" s="4">
        <v>553.52675782044366</v>
      </c>
      <c r="Z2" s="4">
        <v>565.74884710996673</v>
      </c>
      <c r="AA2" s="4">
        <v>517.33982890844345</v>
      </c>
      <c r="AB2" s="4">
        <v>502.6478821177642</v>
      </c>
      <c r="AC2" s="4">
        <v>440.30247088204663</v>
      </c>
      <c r="AD2" s="4">
        <v>416.95991471363186</v>
      </c>
      <c r="AE2" s="4">
        <v>408.23682700224396</v>
      </c>
    </row>
    <row r="3" spans="1:31" ht="14.6">
      <c r="A3" s="32" t="s">
        <v>80</v>
      </c>
      <c r="B3" s="6" t="s">
        <v>4</v>
      </c>
      <c r="C3" s="4">
        <v>0.17781034812825264</v>
      </c>
      <c r="D3" s="4">
        <v>0.17742263696908933</v>
      </c>
      <c r="E3" s="4">
        <v>0.19033449015944354</v>
      </c>
      <c r="F3" s="4">
        <v>0.20945544311174047</v>
      </c>
      <c r="G3" s="4">
        <v>0.24355040183864435</v>
      </c>
      <c r="H3" s="4">
        <v>0.29652453047729149</v>
      </c>
      <c r="I3" s="4">
        <v>0.3057468606192526</v>
      </c>
      <c r="J3" s="4">
        <v>0.33627934746011379</v>
      </c>
      <c r="K3" s="4">
        <v>0.34493904226663036</v>
      </c>
      <c r="L3" s="4">
        <v>0.40251051001630261</v>
      </c>
      <c r="M3" s="4">
        <v>0.45395046131685063</v>
      </c>
      <c r="N3" s="4">
        <v>0.49676556673317224</v>
      </c>
      <c r="O3" s="4">
        <v>0.53056123240669351</v>
      </c>
      <c r="P3" s="4">
        <v>0.57253440279752665</v>
      </c>
      <c r="Q3" s="4">
        <v>0.60430757464655915</v>
      </c>
      <c r="R3" s="4">
        <v>0.65783641233313295</v>
      </c>
      <c r="S3" s="4">
        <v>0.78976983940928269</v>
      </c>
      <c r="T3" s="4">
        <v>0.9310876316316018</v>
      </c>
      <c r="U3" s="4">
        <v>0.70126443095042224</v>
      </c>
      <c r="V3" s="4">
        <v>0.73608594169305741</v>
      </c>
      <c r="W3" s="4">
        <v>1.3402759517434957</v>
      </c>
      <c r="X3" s="4">
        <v>1.5008002758226828</v>
      </c>
      <c r="Y3" s="4">
        <v>1.1860536912033592</v>
      </c>
      <c r="Z3" s="4">
        <v>1.5363749451116515</v>
      </c>
      <c r="AA3" s="4">
        <v>1.9460469484329224</v>
      </c>
      <c r="AB3" s="4">
        <v>1.668670016437606</v>
      </c>
      <c r="AC3" s="4">
        <v>1.1073906213498668</v>
      </c>
      <c r="AD3" s="4">
        <v>0.84156406166968134</v>
      </c>
      <c r="AE3" s="4">
        <v>0.72107708423449135</v>
      </c>
    </row>
    <row r="4" spans="1:31" ht="14.6">
      <c r="A4" s="31" t="s">
        <v>81</v>
      </c>
      <c r="B4" s="6" t="s">
        <v>5</v>
      </c>
      <c r="C4" s="4">
        <v>2.1925874640411035E-3</v>
      </c>
      <c r="D4" s="4">
        <v>2.2185430798583178E-3</v>
      </c>
      <c r="E4" s="4">
        <v>2.4076857951855612E-3</v>
      </c>
      <c r="F4" s="4">
        <v>2.6736378510034829E-3</v>
      </c>
      <c r="G4" s="4">
        <v>3.1267770035872068E-3</v>
      </c>
      <c r="H4" s="4">
        <v>3.8193297305117741E-3</v>
      </c>
      <c r="I4" s="4">
        <v>3.9527863462969874E-3</v>
      </c>
      <c r="J4" s="4">
        <v>4.3470180783602604E-3</v>
      </c>
      <c r="K4" s="4">
        <v>4.4516431700198792E-3</v>
      </c>
      <c r="L4" s="4">
        <v>5.2625217273080758E-3</v>
      </c>
      <c r="M4" s="4">
        <v>5.8575047135997135E-3</v>
      </c>
      <c r="N4" s="4">
        <v>6.3691421620682186E-3</v>
      </c>
      <c r="O4" s="4">
        <v>7.1605987749171051E-3</v>
      </c>
      <c r="P4" s="4">
        <v>7.1237040279838936E-3</v>
      </c>
      <c r="Q4" s="4">
        <v>7.6085934205079387E-3</v>
      </c>
      <c r="R4" s="4">
        <v>1.0509565576141452E-2</v>
      </c>
      <c r="S4" s="4">
        <v>7.4946969331170076E-3</v>
      </c>
      <c r="T4" s="4">
        <v>1.1633029721690703E-2</v>
      </c>
      <c r="U4" s="4">
        <v>1.231988158864001E-2</v>
      </c>
      <c r="V4" s="4">
        <v>7.5176726756293853E-3</v>
      </c>
      <c r="W4" s="4">
        <v>6.3260546770322725E-3</v>
      </c>
      <c r="X4" s="4">
        <v>0.64314617252605888</v>
      </c>
      <c r="Y4" s="4">
        <v>0.45920583074828719</v>
      </c>
      <c r="Z4" s="4">
        <v>0.37097285567726535</v>
      </c>
      <c r="AA4" s="4">
        <v>0.48432022333145142</v>
      </c>
      <c r="AB4" s="4">
        <v>0.31330735370220864</v>
      </c>
      <c r="AC4" s="4">
        <v>0.2135220633229811</v>
      </c>
      <c r="AD4" s="4">
        <v>0.15643002954167973</v>
      </c>
      <c r="AE4" s="4">
        <v>0.13591203165641225</v>
      </c>
    </row>
    <row r="5" spans="1:31" ht="14.6">
      <c r="A5" s="33" t="s">
        <v>78</v>
      </c>
      <c r="B5" s="6" t="s">
        <v>6</v>
      </c>
      <c r="C5" s="4">
        <v>8.4472315282870944</v>
      </c>
      <c r="D5" s="4">
        <v>8.7254744636679522</v>
      </c>
      <c r="E5" s="4">
        <v>9.6312236960820048</v>
      </c>
      <c r="F5" s="4">
        <v>10.82244221363327</v>
      </c>
      <c r="G5" s="4">
        <v>12.76330030350991</v>
      </c>
      <c r="H5" s="4">
        <v>15.686467675662099</v>
      </c>
      <c r="I5" s="4">
        <v>16.252745398941212</v>
      </c>
      <c r="J5" s="4">
        <v>17.945559692264997</v>
      </c>
      <c r="K5" s="4">
        <v>18.411045427823566</v>
      </c>
      <c r="L5" s="4">
        <v>21.597678629045184</v>
      </c>
      <c r="M5" s="4">
        <v>24.361660725041279</v>
      </c>
      <c r="N5" s="4">
        <v>26.439954739672359</v>
      </c>
      <c r="O5" s="4">
        <v>28.787858752735673</v>
      </c>
      <c r="P5" s="4">
        <v>30.714645328633981</v>
      </c>
      <c r="Q5" s="4">
        <v>31.467056678080411</v>
      </c>
      <c r="R5" s="4">
        <v>38.255663478527147</v>
      </c>
      <c r="S5" s="4">
        <v>41.253398368152702</v>
      </c>
      <c r="T5" s="4">
        <v>44.829269365106782</v>
      </c>
      <c r="U5" s="4">
        <v>38.131139110086757</v>
      </c>
      <c r="V5" s="4">
        <v>28.977083237492181</v>
      </c>
      <c r="W5" s="4">
        <v>47.09490197420515</v>
      </c>
      <c r="X5" s="4">
        <v>46.969864728929366</v>
      </c>
      <c r="Y5" s="4">
        <v>54.785003574939154</v>
      </c>
      <c r="Z5" s="4">
        <v>50.182638660655947</v>
      </c>
      <c r="AA5" s="4">
        <v>44.452877044677734</v>
      </c>
      <c r="AB5" s="4">
        <v>49.343154553964432</v>
      </c>
      <c r="AC5" s="4">
        <v>43.818593881066157</v>
      </c>
      <c r="AD5" s="4">
        <v>43.254248381578734</v>
      </c>
      <c r="AE5" s="4">
        <v>39.290454819041429</v>
      </c>
    </row>
    <row r="6" spans="1:31" ht="14.6">
      <c r="A6" s="31" t="s">
        <v>24</v>
      </c>
      <c r="B6" s="6" t="s">
        <v>7</v>
      </c>
      <c r="C6" s="4">
        <v>1.3270670159419982</v>
      </c>
      <c r="D6" s="4">
        <v>1.3585793870639105</v>
      </c>
      <c r="E6" s="4">
        <v>1.4889685472847825</v>
      </c>
      <c r="F6" s="4">
        <v>1.6644936882857626</v>
      </c>
      <c r="G6" s="4">
        <v>1.9559367016162625</v>
      </c>
      <c r="H6" s="4">
        <v>2.3993989697124025</v>
      </c>
      <c r="I6" s="4">
        <v>2.4825306267339027</v>
      </c>
      <c r="J6" s="4">
        <v>2.7369106886946439</v>
      </c>
      <c r="K6" s="4">
        <v>2.8124520343542834</v>
      </c>
      <c r="L6" s="4">
        <v>3.2878772200137298</v>
      </c>
      <c r="M6" s="4">
        <v>3.7035346281927373</v>
      </c>
      <c r="N6" s="4">
        <v>4.0654958698960026</v>
      </c>
      <c r="O6" s="4">
        <v>4.3458541067882326</v>
      </c>
      <c r="P6" s="4">
        <v>4.6509375927246941</v>
      </c>
      <c r="Q6" s="4">
        <v>4.9764037194745177</v>
      </c>
      <c r="R6" s="4">
        <v>5.3877646742527361</v>
      </c>
      <c r="S6" s="4">
        <v>6.2412450727857971</v>
      </c>
      <c r="T6" s="4">
        <v>7.8474954381562103</v>
      </c>
      <c r="U6" s="4">
        <v>6.6978487700807374</v>
      </c>
      <c r="V6" s="4">
        <v>6.3124596306611753</v>
      </c>
      <c r="W6" s="4">
        <v>7.9473245546137363</v>
      </c>
      <c r="X6" s="4">
        <v>5.5816770891972798</v>
      </c>
      <c r="Y6" s="4">
        <v>5.444338666189684</v>
      </c>
      <c r="Z6" s="4">
        <v>6.9166037618351313</v>
      </c>
      <c r="AA6" s="4">
        <v>5.8868927955627441</v>
      </c>
      <c r="AB6" s="4">
        <v>5.5016140522969703</v>
      </c>
      <c r="AC6" s="4">
        <v>4.0194396312224674</v>
      </c>
      <c r="AD6" s="4">
        <v>3.0601685378642092</v>
      </c>
      <c r="AE6" s="4">
        <v>2.6963730620831194</v>
      </c>
    </row>
    <row r="7" spans="1:31" ht="14.6">
      <c r="A7" s="34" t="s">
        <v>25</v>
      </c>
      <c r="B7" s="6" t="s">
        <v>8</v>
      </c>
      <c r="C7" s="4">
        <v>0.53556354407331963</v>
      </c>
      <c r="D7" s="4">
        <v>0.56025290022304819</v>
      </c>
      <c r="E7" s="4">
        <v>0.62462763219987594</v>
      </c>
      <c r="F7" s="4">
        <v>0.70689608636684864</v>
      </c>
      <c r="G7" s="4">
        <v>0.8375382960954102</v>
      </c>
      <c r="H7" s="4">
        <v>1.0325448260161323</v>
      </c>
      <c r="I7" s="4">
        <v>1.0715923231639888</v>
      </c>
      <c r="J7" s="4">
        <v>1.1843354464580669</v>
      </c>
      <c r="K7" s="4">
        <v>1.2154226925993927</v>
      </c>
      <c r="L7" s="4">
        <v>1.4289979186866979</v>
      </c>
      <c r="M7" s="4">
        <v>1.6094521993274546</v>
      </c>
      <c r="N7" s="4">
        <v>1.7453386427135573</v>
      </c>
      <c r="O7" s="4">
        <v>1.9137037966590345</v>
      </c>
      <c r="P7" s="4">
        <v>2.0205931249199236</v>
      </c>
      <c r="Q7" s="4">
        <v>2.0723416924269156</v>
      </c>
      <c r="R7" s="4">
        <v>2.6053729619212316</v>
      </c>
      <c r="S7" s="4">
        <v>2.6335305286482065</v>
      </c>
      <c r="T7" s="4">
        <v>2.9447469364868772</v>
      </c>
      <c r="U7" s="4">
        <v>2.6928979754406415</v>
      </c>
      <c r="V7" s="4">
        <v>1.7119539002075741</v>
      </c>
      <c r="W7" s="4">
        <v>2.2002229388556618</v>
      </c>
      <c r="X7" s="4">
        <v>1.8649079732897662</v>
      </c>
      <c r="Y7" s="4">
        <v>2.5347729946215498</v>
      </c>
      <c r="Z7" s="4">
        <v>2.2895402328635299</v>
      </c>
      <c r="AA7" s="4">
        <v>1.709641695022583</v>
      </c>
      <c r="AB7" s="4">
        <v>1.4389999512700233</v>
      </c>
      <c r="AC7" s="4">
        <v>1.0545915387905664</v>
      </c>
      <c r="AD7" s="4">
        <v>0.88033769499968184</v>
      </c>
      <c r="AE7" s="4">
        <v>0.72502626028014983</v>
      </c>
    </row>
    <row r="8" spans="1:31" ht="14.6">
      <c r="A8" s="32" t="s">
        <v>82</v>
      </c>
      <c r="B8" s="6" t="s">
        <v>30</v>
      </c>
      <c r="C8" s="4">
        <v>30.84777309194109</v>
      </c>
      <c r="D8" s="4">
        <v>31.738354377170012</v>
      </c>
      <c r="E8" s="4">
        <v>34.924015082580752</v>
      </c>
      <c r="F8" s="4">
        <v>39.151673777026843</v>
      </c>
      <c r="G8" s="4">
        <v>46.103912538078546</v>
      </c>
      <c r="H8" s="4">
        <v>56.621026953088425</v>
      </c>
      <c r="I8" s="4">
        <v>58.610745894133231</v>
      </c>
      <c r="J8" s="4">
        <v>64.705858036097936</v>
      </c>
      <c r="K8" s="4">
        <v>66.429529047335876</v>
      </c>
      <c r="L8" s="4">
        <v>77.66363041605122</v>
      </c>
      <c r="M8" s="4">
        <v>87.83356581016092</v>
      </c>
      <c r="N8" s="4">
        <v>95.663752376061851</v>
      </c>
      <c r="O8" s="4">
        <v>102.65781361802848</v>
      </c>
      <c r="P8" s="4">
        <v>111.52079382293905</v>
      </c>
      <c r="Q8" s="4">
        <v>114.82351402765867</v>
      </c>
      <c r="R8" s="4">
        <v>129.39558357032766</v>
      </c>
      <c r="S8" s="4">
        <v>157.13212792461348</v>
      </c>
      <c r="T8" s="4">
        <v>166.08187940551602</v>
      </c>
      <c r="U8" s="4">
        <v>173.40784248424939</v>
      </c>
      <c r="V8" s="4">
        <v>136.07202322487811</v>
      </c>
      <c r="W8" s="4">
        <v>129.60407034717062</v>
      </c>
      <c r="X8" s="4">
        <v>137.52123933492589</v>
      </c>
      <c r="Y8" s="4">
        <v>125.70383190147835</v>
      </c>
      <c r="Z8" s="4">
        <v>115.14660976654841</v>
      </c>
      <c r="AA8" s="4">
        <v>105.57899475097656</v>
      </c>
      <c r="AB8" s="4">
        <v>99.961025898905689</v>
      </c>
      <c r="AC8" s="4">
        <v>90.946092222743232</v>
      </c>
      <c r="AD8" s="4">
        <v>104.51483822912274</v>
      </c>
      <c r="AE8" s="4">
        <v>116.70083128276001</v>
      </c>
    </row>
    <row r="9" spans="1:31" ht="14.6">
      <c r="A9" s="35" t="s">
        <v>79</v>
      </c>
      <c r="B9" s="6" t="s">
        <v>9</v>
      </c>
      <c r="C9" s="4">
        <v>17.810645397334476</v>
      </c>
      <c r="D9" s="4">
        <v>18.526139532358474</v>
      </c>
      <c r="E9" s="4">
        <v>20.564928378265844</v>
      </c>
      <c r="F9" s="4">
        <v>23.200730152231841</v>
      </c>
      <c r="G9" s="4">
        <v>27.425886425582327</v>
      </c>
      <c r="H9" s="4">
        <v>33.784244902375548</v>
      </c>
      <c r="I9" s="4">
        <v>35.030098401768015</v>
      </c>
      <c r="J9" s="4">
        <v>38.659947625309094</v>
      </c>
      <c r="K9" s="4">
        <v>39.754079609360282</v>
      </c>
      <c r="L9" s="4">
        <v>46.578781692157655</v>
      </c>
      <c r="M9" s="4">
        <v>52.342539481983195</v>
      </c>
      <c r="N9" s="4">
        <v>57.548601032767941</v>
      </c>
      <c r="O9" s="4">
        <v>61.903740594277082</v>
      </c>
      <c r="P9" s="4">
        <v>65.249293668915897</v>
      </c>
      <c r="Q9" s="4">
        <v>70.533872336599856</v>
      </c>
      <c r="R9" s="4">
        <v>77.968375812706299</v>
      </c>
      <c r="S9" s="4">
        <v>83.342800360550427</v>
      </c>
      <c r="T9" s="4">
        <v>112.72401599351109</v>
      </c>
      <c r="U9" s="4">
        <v>109.02516247853738</v>
      </c>
      <c r="V9" s="4">
        <v>92.280945630739211</v>
      </c>
      <c r="W9" s="4">
        <v>120.06221849507939</v>
      </c>
      <c r="X9" s="4">
        <v>138.39142641241074</v>
      </c>
      <c r="Y9" s="4">
        <v>166.60824074675551</v>
      </c>
      <c r="Z9" s="4">
        <v>213.06371450470556</v>
      </c>
      <c r="AA9" s="4">
        <v>193.38063049316406</v>
      </c>
      <c r="AB9" s="4">
        <v>171.48227990191484</v>
      </c>
      <c r="AC9" s="4">
        <v>143.11134779571128</v>
      </c>
      <c r="AD9" s="4">
        <v>119.75962145641311</v>
      </c>
      <c r="AE9" s="4">
        <v>109.73026008732391</v>
      </c>
    </row>
    <row r="10" spans="1:31" ht="14.6">
      <c r="A10" s="32" t="s">
        <v>83</v>
      </c>
      <c r="B10" s="6" t="s">
        <v>10</v>
      </c>
      <c r="C10" s="4">
        <v>22.759422279152169</v>
      </c>
      <c r="D10" s="4">
        <v>23.529369565992937</v>
      </c>
      <c r="E10" s="4">
        <v>25.988838644895466</v>
      </c>
      <c r="F10" s="4">
        <v>29.218851140460359</v>
      </c>
      <c r="G10" s="4">
        <v>34.470027738234592</v>
      </c>
      <c r="H10" s="4">
        <v>42.366772811757016</v>
      </c>
      <c r="I10" s="4">
        <v>43.911689157356562</v>
      </c>
      <c r="J10" s="4">
        <v>48.483555922458862</v>
      </c>
      <c r="K10" s="4">
        <v>49.716256860668118</v>
      </c>
      <c r="L10" s="4">
        <v>58.433372619228322</v>
      </c>
      <c r="M10" s="4">
        <v>65.815747050250025</v>
      </c>
      <c r="N10" s="4">
        <v>71.274454262849758</v>
      </c>
      <c r="O10" s="4">
        <v>78.251064780290704</v>
      </c>
      <c r="P10" s="4">
        <v>82.679651196048894</v>
      </c>
      <c r="Q10" s="4">
        <v>84.315068100858511</v>
      </c>
      <c r="R10" s="4">
        <v>106.97858892533242</v>
      </c>
      <c r="S10" s="4">
        <v>108.03685563227425</v>
      </c>
      <c r="T10" s="4">
        <v>117.78948558793536</v>
      </c>
      <c r="U10" s="4">
        <v>104.55233612672897</v>
      </c>
      <c r="V10" s="4">
        <v>87.935221255747322</v>
      </c>
      <c r="W10" s="4">
        <v>127.36637420768679</v>
      </c>
      <c r="X10" s="4">
        <v>120.73008005698702</v>
      </c>
      <c r="Y10" s="4">
        <v>147.11419572516579</v>
      </c>
      <c r="Z10" s="4">
        <v>137.19139980114647</v>
      </c>
      <c r="AA10" s="4">
        <v>135.95596313476563</v>
      </c>
      <c r="AB10" s="4">
        <v>147.58241358370978</v>
      </c>
      <c r="AC10" s="4">
        <v>132.06835582908266</v>
      </c>
      <c r="AD10" s="4">
        <v>120.79682593215516</v>
      </c>
      <c r="AE10" s="4">
        <v>114.23269768795478</v>
      </c>
    </row>
    <row r="11" spans="1:31" ht="14.6">
      <c r="A11" s="32" t="s">
        <v>84</v>
      </c>
      <c r="B11" s="32" t="s">
        <v>11</v>
      </c>
      <c r="C11" s="4">
        <v>4.7088264021186701</v>
      </c>
      <c r="D11" s="4">
        <v>4.8903454128684629</v>
      </c>
      <c r="E11" s="4">
        <v>5.4208228191447692</v>
      </c>
      <c r="F11" s="4">
        <v>6.1102964257704171</v>
      </c>
      <c r="G11" s="4">
        <v>7.221369494651154</v>
      </c>
      <c r="H11" s="4">
        <v>8.8833338823510175</v>
      </c>
      <c r="I11" s="4">
        <v>9.2142105032537227</v>
      </c>
      <c r="J11" s="4">
        <v>10.181526120293526</v>
      </c>
      <c r="K11" s="4">
        <v>10.43006984960585</v>
      </c>
      <c r="L11" s="4">
        <v>12.284620861344196</v>
      </c>
      <c r="M11" s="4">
        <v>13.844313287239451</v>
      </c>
      <c r="N11" s="4">
        <v>14.89203769135532</v>
      </c>
      <c r="O11" s="4">
        <v>16.535409276669029</v>
      </c>
      <c r="P11" s="4">
        <v>17.416339761690786</v>
      </c>
      <c r="Q11" s="4">
        <v>17.328240052449338</v>
      </c>
      <c r="R11" s="4">
        <v>23.500242973892224</v>
      </c>
      <c r="S11" s="4">
        <v>22.647196260973327</v>
      </c>
      <c r="T11" s="4">
        <v>22.729421228847308</v>
      </c>
      <c r="U11" s="4">
        <v>27.308641357898718</v>
      </c>
      <c r="V11" s="4">
        <v>31.537941612245117</v>
      </c>
      <c r="W11" s="4">
        <v>47.861148276162709</v>
      </c>
      <c r="X11" s="4">
        <v>48.953947707141594</v>
      </c>
      <c r="Y11" s="4">
        <v>49.69111468934193</v>
      </c>
      <c r="Z11" s="4">
        <v>39.050992581422776</v>
      </c>
      <c r="AA11" s="4">
        <v>27.944461822509766</v>
      </c>
      <c r="AB11" s="4">
        <v>25.356416805562603</v>
      </c>
      <c r="AC11" s="4">
        <v>23.963137298757434</v>
      </c>
      <c r="AD11" s="4">
        <v>23.695880390286831</v>
      </c>
      <c r="AE11" s="4">
        <v>24.004194686909685</v>
      </c>
    </row>
    <row r="13" spans="1:31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13"/>
  <sheetViews>
    <sheetView zoomScale="85" zoomScaleNormal="85" workbookViewId="0">
      <pane xSplit="2" ySplit="1" topLeftCell="C2" activePane="bottomRight" state="frozen"/>
      <selection activeCell="T28" sqref="T28"/>
      <selection pane="topRight" activeCell="T28" sqref="T28"/>
      <selection pane="bottomLeft" activeCell="T28" sqref="T28"/>
      <selection pane="bottomRight" activeCell="T28" sqref="T28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  <col min="5" max="16" width="9.69140625" customWidth="1"/>
    <col min="17" max="19" width="10.69140625" bestFit="1" customWidth="1"/>
    <col min="20" max="22" width="11.84375" bestFit="1" customWidth="1"/>
    <col min="23" max="29" width="11.84375" style="1" bestFit="1" customWidth="1"/>
    <col min="32" max="32" width="12.23046875" bestFit="1" customWidth="1"/>
    <col min="33" max="33" width="9.23046875" bestFit="1" customWidth="1"/>
    <col min="62" max="62" width="9.23046875" bestFit="1" customWidth="1"/>
    <col min="86" max="86" width="9.23046875" bestFit="1" customWidth="1"/>
  </cols>
  <sheetData>
    <row r="1" spans="1:31" ht="14.6">
      <c r="A1" s="6" t="s">
        <v>0</v>
      </c>
      <c r="B1" s="6" t="s">
        <v>1</v>
      </c>
      <c r="C1" s="6">
        <v>1990</v>
      </c>
      <c r="D1" s="6">
        <v>1991</v>
      </c>
      <c r="E1" s="6">
        <v>1992</v>
      </c>
      <c r="F1" s="6">
        <v>1993</v>
      </c>
      <c r="G1" s="6">
        <v>1994</v>
      </c>
      <c r="H1" s="6">
        <v>1995</v>
      </c>
      <c r="I1" s="6">
        <v>1996</v>
      </c>
      <c r="J1" s="6">
        <v>1997</v>
      </c>
      <c r="K1" s="6">
        <v>1998</v>
      </c>
      <c r="L1" s="6">
        <v>1999</v>
      </c>
      <c r="M1" s="6">
        <v>2000</v>
      </c>
      <c r="N1" s="6">
        <v>2001</v>
      </c>
      <c r="O1" s="6">
        <v>2002</v>
      </c>
      <c r="P1" s="6">
        <v>2003</v>
      </c>
      <c r="Q1" s="6">
        <v>2004</v>
      </c>
      <c r="R1" s="6">
        <v>2005</v>
      </c>
      <c r="S1" s="6">
        <v>2006</v>
      </c>
      <c r="T1" s="6">
        <v>2007</v>
      </c>
      <c r="U1" s="6">
        <v>2008</v>
      </c>
      <c r="V1" s="6">
        <v>2009</v>
      </c>
      <c r="W1" s="6">
        <v>2010</v>
      </c>
      <c r="X1" s="6">
        <v>2011</v>
      </c>
      <c r="Y1" s="6">
        <v>2012</v>
      </c>
      <c r="Z1" s="6">
        <v>2013</v>
      </c>
      <c r="AA1" s="6">
        <v>2014</v>
      </c>
      <c r="AB1" s="6">
        <v>2015</v>
      </c>
      <c r="AC1" s="6">
        <v>2016</v>
      </c>
      <c r="AD1" s="6">
        <v>2017</v>
      </c>
      <c r="AE1" s="6">
        <v>2018</v>
      </c>
    </row>
    <row r="2" spans="1:31" ht="14.6">
      <c r="A2" s="31" t="s">
        <v>85</v>
      </c>
      <c r="B2" s="6" t="s">
        <v>3</v>
      </c>
      <c r="C2" s="4">
        <v>5.6618837188713673</v>
      </c>
      <c r="D2" s="4">
        <v>7.5781491741271045</v>
      </c>
      <c r="E2" s="4">
        <v>10.549459433669099</v>
      </c>
      <c r="F2" s="4">
        <v>14.054191378386946</v>
      </c>
      <c r="G2" s="4">
        <v>18.569482202781934</v>
      </c>
      <c r="H2" s="4">
        <v>24.320593120770376</v>
      </c>
      <c r="I2" s="4">
        <v>24.692759535869072</v>
      </c>
      <c r="J2" s="4">
        <v>29.802285665607357</v>
      </c>
      <c r="K2" s="4">
        <v>36.133769674276294</v>
      </c>
      <c r="L2" s="4">
        <v>40.150232529612751</v>
      </c>
      <c r="M2" s="4">
        <v>49.389058964264947</v>
      </c>
      <c r="N2" s="4">
        <v>55.328877944695179</v>
      </c>
      <c r="O2" s="4">
        <v>64.447624138702793</v>
      </c>
      <c r="P2" s="4">
        <v>74.987302789351688</v>
      </c>
      <c r="Q2" s="4">
        <v>81.069654610233954</v>
      </c>
      <c r="R2" s="4">
        <v>93.890438674715895</v>
      </c>
      <c r="S2" s="4">
        <v>69.279671552742627</v>
      </c>
      <c r="T2" s="4">
        <v>83.190551622311602</v>
      </c>
      <c r="U2" s="4">
        <v>78.45881520264237</v>
      </c>
      <c r="V2" s="4">
        <v>50.894383554038349</v>
      </c>
      <c r="W2" s="4">
        <v>36.48247548225325</v>
      </c>
      <c r="X2" s="4">
        <v>40.223686088877272</v>
      </c>
      <c r="Y2" s="4">
        <v>45.616307684788751</v>
      </c>
      <c r="Z2" s="4">
        <v>49.22598100363907</v>
      </c>
      <c r="AA2" s="4">
        <v>40.843050400721381</v>
      </c>
      <c r="AB2" s="4">
        <v>49.908379355897623</v>
      </c>
      <c r="AC2" s="4">
        <v>83.626683394548678</v>
      </c>
      <c r="AD2" s="4">
        <v>131.46042350151288</v>
      </c>
      <c r="AE2" s="4">
        <v>162.30636641136672</v>
      </c>
    </row>
    <row r="3" spans="1:31" ht="14.6">
      <c r="A3" s="32" t="s">
        <v>80</v>
      </c>
      <c r="B3" s="6" t="s">
        <v>4</v>
      </c>
      <c r="C3" s="4">
        <v>6.9332478088241278E-2</v>
      </c>
      <c r="D3" s="4">
        <v>9.2816434155401473E-2</v>
      </c>
      <c r="E3" s="4">
        <v>0.12921674930855617</v>
      </c>
      <c r="F3" s="4">
        <v>0.1720215243690979</v>
      </c>
      <c r="G3" s="4">
        <v>0.22757223683459199</v>
      </c>
      <c r="H3" s="4">
        <v>0.2979499953642874</v>
      </c>
      <c r="I3" s="4">
        <v>0.30158530973532355</v>
      </c>
      <c r="J3" s="4">
        <v>0.36660017628136465</v>
      </c>
      <c r="K3" s="4">
        <v>0.44221288241660905</v>
      </c>
      <c r="L3" s="4">
        <v>0.48586773684663764</v>
      </c>
      <c r="M3" s="4">
        <v>0.62051267865865678</v>
      </c>
      <c r="N3" s="4">
        <v>0.66669289152607847</v>
      </c>
      <c r="O3" s="4">
        <v>0.75341369041475115</v>
      </c>
      <c r="P3" s="4">
        <v>1.0461734899802209</v>
      </c>
      <c r="Q3" s="4">
        <v>0.8518186220395112</v>
      </c>
      <c r="R3" s="4">
        <v>0.99640198481836106</v>
      </c>
      <c r="S3" s="4">
        <v>1.4364718139768962</v>
      </c>
      <c r="T3" s="4">
        <v>1.4554161353606123E-2</v>
      </c>
      <c r="U3" s="4">
        <v>2.6768832067056901E-2</v>
      </c>
      <c r="V3" s="4">
        <v>6.2331648271039463E-3</v>
      </c>
      <c r="W3" s="4">
        <v>2.5559039105714804E-2</v>
      </c>
      <c r="X3" s="4">
        <v>2.3297468707814968E-2</v>
      </c>
      <c r="Y3" s="4">
        <v>1.4105529964569536E-2</v>
      </c>
      <c r="Z3" s="4">
        <v>6.9383619529056667E-2</v>
      </c>
      <c r="AA3" s="4">
        <v>4.7776567470691575E-2</v>
      </c>
      <c r="AB3" s="4">
        <v>3.6912479796994489E-2</v>
      </c>
      <c r="AC3" s="4">
        <v>3.3865853368769509E-2</v>
      </c>
      <c r="AD3" s="4">
        <v>0.14496369627672895</v>
      </c>
      <c r="AE3" s="4">
        <v>0.13500591458151578</v>
      </c>
    </row>
    <row r="4" spans="1:31" ht="14.6">
      <c r="A4" s="31" t="s">
        <v>81</v>
      </c>
      <c r="B4" s="6" t="s">
        <v>5</v>
      </c>
      <c r="C4" s="4">
        <v>3.4549205690425186E-3</v>
      </c>
      <c r="D4" s="4">
        <v>4.6251400673741781E-3</v>
      </c>
      <c r="E4" s="4">
        <v>6.4394555936631613E-3</v>
      </c>
      <c r="F4" s="4">
        <v>8.5714925298163297E-3</v>
      </c>
      <c r="G4" s="4">
        <v>1.1340058336237632E-2</v>
      </c>
      <c r="H4" s="4">
        <v>1.4851307266359144E-2</v>
      </c>
      <c r="I4" s="4">
        <v>1.5021498603448175E-2</v>
      </c>
      <c r="J4" s="4">
        <v>1.8270708692877138E-2</v>
      </c>
      <c r="K4" s="4">
        <v>2.2061186423301588E-2</v>
      </c>
      <c r="L4" s="4">
        <v>2.4146446840792823E-2</v>
      </c>
      <c r="M4" s="4">
        <v>3.0979165773225098E-2</v>
      </c>
      <c r="N4" s="4">
        <v>3.3361999021725194E-2</v>
      </c>
      <c r="O4" s="4">
        <v>3.6991870461495269E-2</v>
      </c>
      <c r="P4" s="4">
        <v>5.2849769866008332E-2</v>
      </c>
      <c r="Q4" s="4">
        <v>4.2980078997496819E-2</v>
      </c>
      <c r="R4" s="4">
        <v>4.5725124144420162E-2</v>
      </c>
      <c r="S4" s="4">
        <v>7.60123582323666E-2</v>
      </c>
      <c r="T4" s="4">
        <v>5.2415652864400272E-4</v>
      </c>
      <c r="U4" s="4">
        <v>1.190933198348432E-4</v>
      </c>
      <c r="V4" s="4">
        <v>7.5832884903966253E-4</v>
      </c>
      <c r="W4" s="4">
        <v>3.3351516855770107E-3</v>
      </c>
      <c r="X4" s="4">
        <v>1.7100590442941834E-3</v>
      </c>
      <c r="Y4" s="4">
        <v>0</v>
      </c>
      <c r="Z4" s="4">
        <v>1.8085898367325192E-4</v>
      </c>
      <c r="AA4" s="4">
        <v>3.5205049654066039E-3</v>
      </c>
      <c r="AB4" s="4">
        <v>0</v>
      </c>
      <c r="AC4" s="4">
        <v>0</v>
      </c>
      <c r="AD4" s="4">
        <v>2.697128057288545E-3</v>
      </c>
      <c r="AE4" s="4">
        <v>3.5709348845834564E-3</v>
      </c>
    </row>
    <row r="5" spans="1:31" ht="14.6">
      <c r="A5" s="33" t="s">
        <v>78</v>
      </c>
      <c r="B5" s="6" t="s">
        <v>6</v>
      </c>
      <c r="C5" s="4">
        <v>0.25247514144152122</v>
      </c>
      <c r="D5" s="4">
        <v>0.33797670279770603</v>
      </c>
      <c r="E5" s="4">
        <v>0.470496264364681</v>
      </c>
      <c r="F5" s="4">
        <v>0.62651183483919615</v>
      </c>
      <c r="G5" s="4">
        <v>0.82855464773647725</v>
      </c>
      <c r="H5" s="4">
        <v>1.0846939308720536</v>
      </c>
      <c r="I5" s="4">
        <v>1.099220463905096</v>
      </c>
      <c r="J5" s="4">
        <v>1.3334065902318082</v>
      </c>
      <c r="K5" s="4">
        <v>1.6094625733227035</v>
      </c>
      <c r="L5" s="4">
        <v>1.7772165530419188</v>
      </c>
      <c r="M5" s="4">
        <v>2.243217351420427</v>
      </c>
      <c r="N5" s="4">
        <v>2.4312543268810791</v>
      </c>
      <c r="O5" s="4">
        <v>2.7990447919536416</v>
      </c>
      <c r="P5" s="4">
        <v>3.66573723332839</v>
      </c>
      <c r="Q5" s="4">
        <v>3.2030235366607798</v>
      </c>
      <c r="R5" s="4">
        <v>3.9339751060790515</v>
      </c>
      <c r="S5" s="4">
        <v>4.520163081990221</v>
      </c>
      <c r="T5" s="4">
        <v>0.94702312221596885</v>
      </c>
      <c r="U5" s="4">
        <v>1.2460554194359541</v>
      </c>
      <c r="V5" s="4">
        <v>0.73507750820170936</v>
      </c>
      <c r="W5" s="4">
        <v>1.663259393259767</v>
      </c>
      <c r="X5" s="4">
        <v>2.9662552506898736</v>
      </c>
      <c r="Y5" s="4">
        <v>4.152170223027265</v>
      </c>
      <c r="Z5" s="4">
        <v>6.5202541618483005</v>
      </c>
      <c r="AA5" s="4">
        <v>3.2985556685705584</v>
      </c>
      <c r="AB5" s="4">
        <v>4.0053190618244612</v>
      </c>
      <c r="AC5" s="4">
        <v>8.5178263422559475</v>
      </c>
      <c r="AD5" s="4">
        <v>16.728388262223181</v>
      </c>
      <c r="AE5" s="4">
        <v>10.242240810534378</v>
      </c>
    </row>
    <row r="6" spans="1:31" ht="14.6">
      <c r="A6" s="31" t="s">
        <v>24</v>
      </c>
      <c r="B6" s="6" t="s">
        <v>7</v>
      </c>
      <c r="C6" s="4">
        <v>4.4362306365305339E-2</v>
      </c>
      <c r="D6" s="4">
        <v>5.9384027521622064E-2</v>
      </c>
      <c r="E6" s="4">
        <v>8.2681822098826352E-2</v>
      </c>
      <c r="F6" s="4">
        <v>0.11007253936213268</v>
      </c>
      <c r="G6" s="4">
        <v>0.14556810788550703</v>
      </c>
      <c r="H6" s="4">
        <v>0.19071019967451855</v>
      </c>
      <c r="I6" s="4">
        <v>0.19298400663950746</v>
      </c>
      <c r="J6" s="4">
        <v>0.23425768390053311</v>
      </c>
      <c r="K6" s="4">
        <v>0.28360424829449943</v>
      </c>
      <c r="L6" s="4">
        <v>0.31064642355329003</v>
      </c>
      <c r="M6" s="4">
        <v>0.39488265804714495</v>
      </c>
      <c r="N6" s="4">
        <v>0.4323257703642725</v>
      </c>
      <c r="O6" s="4">
        <v>0.47705498216010883</v>
      </c>
      <c r="P6" s="4">
        <v>0.65764487253519022</v>
      </c>
      <c r="Q6" s="4">
        <v>0.58929056356789744</v>
      </c>
      <c r="R6" s="4">
        <v>0.57907978425865525</v>
      </c>
      <c r="S6" s="4">
        <v>0.89188542472425336</v>
      </c>
      <c r="T6" s="4">
        <v>0.23006482008577808</v>
      </c>
      <c r="U6" s="4">
        <v>0.168858967392264</v>
      </c>
      <c r="V6" s="4">
        <v>0.10900007842007936</v>
      </c>
      <c r="W6" s="4">
        <v>0.44915791796819354</v>
      </c>
      <c r="X6" s="4">
        <v>0.1142798780455842</v>
      </c>
      <c r="Y6" s="4">
        <v>0.22768596537935346</v>
      </c>
      <c r="Z6" s="4">
        <v>8.683130788188867E-2</v>
      </c>
      <c r="AA6" s="4">
        <v>0.1736501530059808</v>
      </c>
      <c r="AB6" s="4">
        <v>0.31072168717113047</v>
      </c>
      <c r="AC6" s="4">
        <v>0.26835309894475928</v>
      </c>
      <c r="AD6" s="4">
        <v>13.260078807108982</v>
      </c>
      <c r="AE6" s="4">
        <v>42.168046674900175</v>
      </c>
    </row>
    <row r="7" spans="1:31" ht="14.6">
      <c r="A7" s="34" t="s">
        <v>25</v>
      </c>
      <c r="B7" s="6" t="s">
        <v>8</v>
      </c>
      <c r="C7" s="4">
        <v>6.248194678648903E-2</v>
      </c>
      <c r="D7" s="4">
        <v>8.3641902005605145E-2</v>
      </c>
      <c r="E7" s="4">
        <v>0.11645294271841561</v>
      </c>
      <c r="F7" s="4">
        <v>0.1550263799045874</v>
      </c>
      <c r="G7" s="4">
        <v>0.20505100926631353</v>
      </c>
      <c r="H7" s="4">
        <v>0.26857952848949418</v>
      </c>
      <c r="I7" s="4">
        <v>0.27177305289490677</v>
      </c>
      <c r="J7" s="4">
        <v>0.33013826790972162</v>
      </c>
      <c r="K7" s="4">
        <v>0.3991369010827191</v>
      </c>
      <c r="L7" s="4">
        <v>0.43743056953664228</v>
      </c>
      <c r="M7" s="4">
        <v>0.55769686262013485</v>
      </c>
      <c r="N7" s="4">
        <v>0.60593509772442944</v>
      </c>
      <c r="O7" s="4">
        <v>0.67290463694909008</v>
      </c>
      <c r="P7" s="4">
        <v>0.93607464845197086</v>
      </c>
      <c r="Q7" s="4">
        <v>0.80504851568072577</v>
      </c>
      <c r="R7" s="4">
        <v>0.83655308068167011</v>
      </c>
      <c r="S7" s="4">
        <v>1.2892329652574592</v>
      </c>
      <c r="T7" s="4">
        <v>0.18900881642831704</v>
      </c>
      <c r="U7" s="4">
        <v>0.22768406121781207</v>
      </c>
      <c r="V7" s="4">
        <v>4.7738450726518063E-2</v>
      </c>
      <c r="W7" s="4">
        <v>3.0582272726460684E-2</v>
      </c>
      <c r="X7" s="4">
        <v>3.1050770688009544E-2</v>
      </c>
      <c r="Y7" s="4">
        <v>4.1375625746184003E-2</v>
      </c>
      <c r="Z7" s="4">
        <v>0.13051962092984101</v>
      </c>
      <c r="AA7" s="4">
        <v>0.14340282282578642</v>
      </c>
      <c r="AB7" s="4">
        <v>4.4420250690444092E-2</v>
      </c>
      <c r="AC7" s="4">
        <v>8.8226806463172769E-2</v>
      </c>
      <c r="AD7" s="4">
        <v>0.1626312838624929</v>
      </c>
      <c r="AE7" s="4">
        <v>0.11705083146517083</v>
      </c>
    </row>
    <row r="8" spans="1:31" ht="14.6">
      <c r="A8" s="32" t="s">
        <v>82</v>
      </c>
      <c r="B8" s="6" t="s">
        <v>30</v>
      </c>
      <c r="C8" s="4">
        <v>1.9782706117612863</v>
      </c>
      <c r="D8" s="4">
        <v>2.647867094724925</v>
      </c>
      <c r="E8" s="4">
        <v>3.6856780469333192</v>
      </c>
      <c r="F8" s="4">
        <v>4.9108865261206383</v>
      </c>
      <c r="G8" s="4">
        <v>6.4886995114854669</v>
      </c>
      <c r="H8" s="4">
        <v>8.4942256283844024</v>
      </c>
      <c r="I8" s="4">
        <v>8.6322526248372196</v>
      </c>
      <c r="J8" s="4">
        <v>10.414032767795048</v>
      </c>
      <c r="K8" s="4">
        <v>12.601945252056174</v>
      </c>
      <c r="L8" s="4">
        <v>14.075212836402541</v>
      </c>
      <c r="M8" s="4">
        <v>17.236306189878615</v>
      </c>
      <c r="N8" s="4">
        <v>19.183644545905064</v>
      </c>
      <c r="O8" s="4">
        <v>22.942087423454932</v>
      </c>
      <c r="P8" s="4">
        <v>25.815915531007327</v>
      </c>
      <c r="Q8" s="4">
        <v>27.556388875036923</v>
      </c>
      <c r="R8" s="4">
        <v>36.031442635424824</v>
      </c>
      <c r="S8" s="4">
        <v>21.417182121515108</v>
      </c>
      <c r="T8" s="4">
        <v>27.189056085940184</v>
      </c>
      <c r="U8" s="4">
        <v>24.725177798562743</v>
      </c>
      <c r="V8" s="4">
        <v>22.973552217412298</v>
      </c>
      <c r="W8" s="4">
        <v>7.6738513133794122</v>
      </c>
      <c r="X8" s="4">
        <v>8.1342894352162798</v>
      </c>
      <c r="Y8" s="4">
        <v>5.2811242864401633</v>
      </c>
      <c r="Z8" s="4">
        <v>4.045893055781443</v>
      </c>
      <c r="AA8" s="4">
        <v>5.3869728304399418</v>
      </c>
      <c r="AB8" s="4">
        <v>5.5248383907921825</v>
      </c>
      <c r="AC8" s="4">
        <v>9.2900763988435884</v>
      </c>
      <c r="AD8" s="4">
        <v>11.478739991157212</v>
      </c>
      <c r="AE8" s="4">
        <v>15.420402930889457</v>
      </c>
    </row>
    <row r="9" spans="1:31" ht="14.6">
      <c r="A9" s="35" t="s">
        <v>79</v>
      </c>
      <c r="B9" s="6" t="s">
        <v>9</v>
      </c>
      <c r="C9" s="4">
        <v>2.4836767872055709</v>
      </c>
      <c r="D9" s="4">
        <v>3.3239978334437841</v>
      </c>
      <c r="E9" s="4">
        <v>4.6277705274572352</v>
      </c>
      <c r="F9" s="4">
        <v>6.165510855931581</v>
      </c>
      <c r="G9" s="4">
        <v>8.1430613326055727</v>
      </c>
      <c r="H9" s="4">
        <v>10.672049402789046</v>
      </c>
      <c r="I9" s="4">
        <v>10.834218926066074</v>
      </c>
      <c r="J9" s="4">
        <v>13.053025461880722</v>
      </c>
      <c r="K9" s="4">
        <v>15.887042933423078</v>
      </c>
      <c r="L9" s="4">
        <v>17.610794975920026</v>
      </c>
      <c r="M9" s="4">
        <v>21.517168040465577</v>
      </c>
      <c r="N9" s="4">
        <v>24.606401781750929</v>
      </c>
      <c r="O9" s="4">
        <v>28.065068711756673</v>
      </c>
      <c r="P9" s="4">
        <v>32.004528745471298</v>
      </c>
      <c r="Q9" s="4">
        <v>38.25832551339019</v>
      </c>
      <c r="R9" s="4">
        <v>38.278604691112051</v>
      </c>
      <c r="S9" s="4">
        <v>27.766207688101179</v>
      </c>
      <c r="T9" s="4">
        <v>50.519861081602706</v>
      </c>
      <c r="U9" s="4">
        <v>47.008388658390452</v>
      </c>
      <c r="V9" s="4">
        <v>23.300626502711811</v>
      </c>
      <c r="W9" s="4">
        <v>14.657122065850663</v>
      </c>
      <c r="X9" s="4">
        <v>23.515814989619837</v>
      </c>
      <c r="Y9" s="4">
        <v>27.644225761842421</v>
      </c>
      <c r="Z9" s="4">
        <v>31.457043172437501</v>
      </c>
      <c r="AA9" s="4">
        <v>24.595023380563482</v>
      </c>
      <c r="AB9" s="4">
        <v>32.014459432240564</v>
      </c>
      <c r="AC9" s="4">
        <v>12.087596081000951</v>
      </c>
      <c r="AD9" s="4">
        <v>51.708294958833179</v>
      </c>
      <c r="AE9" s="4">
        <v>81.069490885650566</v>
      </c>
    </row>
    <row r="10" spans="1:31" ht="14.6">
      <c r="A10" s="32" t="s">
        <v>83</v>
      </c>
      <c r="B10" s="6" t="s">
        <v>10</v>
      </c>
      <c r="C10" s="4">
        <v>0.3278773465588623</v>
      </c>
      <c r="D10" s="4">
        <v>0.43892060123198062</v>
      </c>
      <c r="E10" s="4">
        <v>0.61090644386074588</v>
      </c>
      <c r="F10" s="4">
        <v>0.81374800130649261</v>
      </c>
      <c r="G10" s="4">
        <v>1.0760676746880942</v>
      </c>
      <c r="H10" s="4">
        <v>1.4076141687850197</v>
      </c>
      <c r="I10" s="4">
        <v>1.4291320695773482</v>
      </c>
      <c r="J10" s="4">
        <v>1.7312300373864677</v>
      </c>
      <c r="K10" s="4">
        <v>2.083664878587371</v>
      </c>
      <c r="L10" s="4">
        <v>2.32364946083917</v>
      </c>
      <c r="M10" s="4">
        <v>2.9007358703309678</v>
      </c>
      <c r="N10" s="4">
        <v>3.1199781002304854</v>
      </c>
      <c r="O10" s="4">
        <v>3.770158608863253</v>
      </c>
      <c r="P10" s="4">
        <v>4.5973073889157012</v>
      </c>
      <c r="Q10" s="4">
        <v>4.0017339171798012</v>
      </c>
      <c r="R10" s="4">
        <v>6.0868456593301801</v>
      </c>
      <c r="S10" s="4">
        <v>4.831046062607772</v>
      </c>
      <c r="T10" s="4">
        <v>1.1250079275178746</v>
      </c>
      <c r="U10" s="4">
        <v>1.0175276209270929</v>
      </c>
      <c r="V10" s="4">
        <v>0.61391800295116816</v>
      </c>
      <c r="W10" s="4">
        <v>2.161833919545308</v>
      </c>
      <c r="X10" s="4">
        <v>3.2275874336923196</v>
      </c>
      <c r="Y10" s="4">
        <v>4.8843994997111988</v>
      </c>
      <c r="Z10" s="4">
        <v>4.4233521289578146</v>
      </c>
      <c r="AA10" s="4">
        <v>4.1460236491660609</v>
      </c>
      <c r="AB10" s="4">
        <v>4.2461795142064327</v>
      </c>
      <c r="AC10" s="4">
        <v>45.794661687196147</v>
      </c>
      <c r="AD10" s="4">
        <v>20.945432385509339</v>
      </c>
      <c r="AE10" s="4">
        <v>5.814750282245658</v>
      </c>
    </row>
    <row r="11" spans="1:31" ht="14.6">
      <c r="A11" s="32" t="s">
        <v>84</v>
      </c>
      <c r="B11" s="32" t="s">
        <v>11</v>
      </c>
      <c r="C11" s="4">
        <v>0.43995218009504666</v>
      </c>
      <c r="D11" s="4">
        <v>0.58891943817870362</v>
      </c>
      <c r="E11" s="4">
        <v>0.819817181333655</v>
      </c>
      <c r="F11" s="4">
        <v>1.0918422240234003</v>
      </c>
      <c r="G11" s="4">
        <v>1.4435676239436688</v>
      </c>
      <c r="H11" s="4">
        <v>1.889918959145191</v>
      </c>
      <c r="I11" s="4">
        <v>1.9165715836101473</v>
      </c>
      <c r="J11" s="4">
        <v>2.321323971528809</v>
      </c>
      <c r="K11" s="4">
        <v>2.8046388186698361</v>
      </c>
      <c r="L11" s="4">
        <v>3.1052675266317271</v>
      </c>
      <c r="M11" s="4">
        <v>3.8875601470701939</v>
      </c>
      <c r="N11" s="4">
        <v>4.2492834312911096</v>
      </c>
      <c r="O11" s="4">
        <v>4.9308994226888414</v>
      </c>
      <c r="P11" s="4">
        <v>6.2110711097955695</v>
      </c>
      <c r="Q11" s="4">
        <v>5.7610449876806245</v>
      </c>
      <c r="R11" s="4">
        <v>7.101810608866673</v>
      </c>
      <c r="S11" s="4">
        <v>7.051470036337359</v>
      </c>
      <c r="T11" s="4">
        <v>2.9754514506385235</v>
      </c>
      <c r="U11" s="4">
        <v>4.0382347513291519</v>
      </c>
      <c r="V11" s="4">
        <v>3.1074792999386269</v>
      </c>
      <c r="W11" s="4">
        <v>9.8177744087321503</v>
      </c>
      <c r="X11" s="4">
        <v>2.2094008031732604</v>
      </c>
      <c r="Y11" s="4">
        <v>3.3712207926775983</v>
      </c>
      <c r="Z11" s="4">
        <v>2.4925230772895453</v>
      </c>
      <c r="AA11" s="4">
        <v>3.0481248237134713</v>
      </c>
      <c r="AB11" s="4">
        <v>3.7255285391754107</v>
      </c>
      <c r="AC11" s="4">
        <v>7.5460771264753372</v>
      </c>
      <c r="AD11" s="4">
        <v>17.029196988484497</v>
      </c>
      <c r="AE11" s="4">
        <v>7.3358071462152239</v>
      </c>
    </row>
    <row r="13" spans="1:31"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</sheetData>
  <pageMargins left="0.75" right="0.75" top="1" bottom="1" header="0.5" footer="0.5"/>
  <headerFooter alignWithMargins="0">
    <oddHeader>&amp;A</oddHeader>
    <oddFooter>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E13"/>
  <sheetViews>
    <sheetView zoomScale="85" zoomScaleNormal="85" workbookViewId="0">
      <pane xSplit="2" ySplit="1" topLeftCell="C2" activePane="bottomRight" state="frozen"/>
      <selection activeCell="AE11" sqref="C2:AE11"/>
      <selection pane="topRight" activeCell="AE11" sqref="C2:AE11"/>
      <selection pane="bottomLeft" activeCell="AE11" sqref="C2:AE11"/>
      <selection pane="bottomRight" activeCell="L5" sqref="L5"/>
    </sheetView>
  </sheetViews>
  <sheetFormatPr baseColWidth="10" defaultColWidth="9.15234375" defaultRowHeight="12.9"/>
  <cols>
    <col min="1" max="1" width="46.4609375" customWidth="1"/>
    <col min="2" max="2" width="6.84375" customWidth="1"/>
    <col min="3" max="5" width="9.15234375" style="1"/>
    <col min="15" max="29" width="9.15234375" style="1"/>
  </cols>
  <sheetData>
    <row r="1" spans="1:31" ht="14.6">
      <c r="A1" s="6" t="s">
        <v>0</v>
      </c>
      <c r="B1" s="6" t="s">
        <v>1</v>
      </c>
      <c r="C1" s="6">
        <v>1990</v>
      </c>
      <c r="D1" s="6">
        <v>1991</v>
      </c>
      <c r="E1" s="6">
        <v>1992</v>
      </c>
      <c r="F1" s="6">
        <v>1993</v>
      </c>
      <c r="G1" s="6">
        <v>1994</v>
      </c>
      <c r="H1" s="6">
        <v>1995</v>
      </c>
      <c r="I1" s="6">
        <v>1996</v>
      </c>
      <c r="J1" s="6">
        <v>1997</v>
      </c>
      <c r="K1" s="6">
        <v>1998</v>
      </c>
      <c r="L1" s="6">
        <v>1999</v>
      </c>
      <c r="M1" s="6">
        <v>2000</v>
      </c>
      <c r="N1" s="6">
        <v>2001</v>
      </c>
      <c r="O1" s="6">
        <v>2002</v>
      </c>
      <c r="P1" s="6">
        <v>2003</v>
      </c>
      <c r="Q1" s="6">
        <v>2004</v>
      </c>
      <c r="R1" s="6">
        <v>2005</v>
      </c>
      <c r="S1" s="6">
        <v>2006</v>
      </c>
      <c r="T1" s="6">
        <v>2007</v>
      </c>
      <c r="U1" s="6">
        <v>2008</v>
      </c>
      <c r="V1" s="6">
        <v>2009</v>
      </c>
      <c r="W1" s="6">
        <v>2010</v>
      </c>
      <c r="X1" s="6">
        <v>2011</v>
      </c>
      <c r="Y1" s="6">
        <v>2012</v>
      </c>
      <c r="Z1" s="6">
        <v>2013</v>
      </c>
      <c r="AA1" s="6">
        <v>2014</v>
      </c>
      <c r="AB1" s="6">
        <v>2015</v>
      </c>
      <c r="AC1" s="6">
        <v>2016</v>
      </c>
      <c r="AD1" s="6">
        <v>2017</v>
      </c>
      <c r="AE1" s="6">
        <v>2018</v>
      </c>
    </row>
    <row r="2" spans="1:31" ht="14.6">
      <c r="A2" s="31" t="s">
        <v>85</v>
      </c>
      <c r="B2" s="6" t="s">
        <v>3</v>
      </c>
      <c r="C2" s="5">
        <v>69.304451947737604</v>
      </c>
      <c r="D2" s="5">
        <v>72.729446810030566</v>
      </c>
      <c r="E2" s="5">
        <v>79.39433770936671</v>
      </c>
      <c r="F2" s="5">
        <v>87.830923179363026</v>
      </c>
      <c r="G2" s="5">
        <v>102.56267129906381</v>
      </c>
      <c r="H2" s="5">
        <v>119.96446247042611</v>
      </c>
      <c r="I2" s="5">
        <v>135.65122764038779</v>
      </c>
      <c r="J2" s="5">
        <v>151.83162493627486</v>
      </c>
      <c r="K2" s="5">
        <v>173.95031753790406</v>
      </c>
      <c r="L2" s="5">
        <v>196.11289826169354</v>
      </c>
      <c r="M2" s="5">
        <v>234.61005779808764</v>
      </c>
      <c r="N2" s="5">
        <v>264.05477879293738</v>
      </c>
      <c r="O2" s="5">
        <v>302.92267779564565</v>
      </c>
      <c r="P2" s="5">
        <v>351.4754221818319</v>
      </c>
      <c r="Q2" s="5">
        <v>400.83886240427336</v>
      </c>
      <c r="R2" s="5">
        <v>465.06376045659226</v>
      </c>
      <c r="S2" s="5">
        <v>487.04124310204401</v>
      </c>
      <c r="T2" s="5">
        <v>565.02101684070055</v>
      </c>
      <c r="U2" s="5">
        <v>652.45925884285919</v>
      </c>
      <c r="V2" s="5">
        <v>557.48441641466206</v>
      </c>
      <c r="W2" s="5">
        <v>633.76439864808356</v>
      </c>
      <c r="X2" s="5">
        <v>642.84700464342109</v>
      </c>
      <c r="Y2" s="5">
        <v>659.37886702854257</v>
      </c>
      <c r="Z2" s="5">
        <v>634.97796810863281</v>
      </c>
      <c r="AA2" s="5">
        <v>628.20153032243252</v>
      </c>
      <c r="AB2" s="5">
        <v>558.10180069622322</v>
      </c>
      <c r="AC2" s="5">
        <v>566.25433407657067</v>
      </c>
      <c r="AD2" s="5">
        <v>656.75608879219772</v>
      </c>
      <c r="AE2" s="5">
        <v>761.74514167999632</v>
      </c>
    </row>
    <row r="3" spans="1:31" ht="14.6">
      <c r="A3" s="32" t="s">
        <v>80</v>
      </c>
      <c r="B3" s="6" t="s">
        <v>4</v>
      </c>
      <c r="C3" s="5">
        <v>1.1960947315823145</v>
      </c>
      <c r="D3" s="5">
        <v>1.2172108251017106</v>
      </c>
      <c r="E3" s="5">
        <v>1.2814833328359096</v>
      </c>
      <c r="F3" s="5">
        <v>1.3627635828719271</v>
      </c>
      <c r="G3" s="5">
        <v>1.5307087162216806</v>
      </c>
      <c r="H3" s="5">
        <v>1.7258262344052628</v>
      </c>
      <c r="I3" s="5">
        <v>1.8971927359330634</v>
      </c>
      <c r="J3" s="5">
        <v>2.0731482395491461</v>
      </c>
      <c r="K3" s="5">
        <v>2.3266154424972543</v>
      </c>
      <c r="L3" s="5">
        <v>2.5665732981275831</v>
      </c>
      <c r="M3" s="5">
        <v>3.0468001357534638</v>
      </c>
      <c r="N3" s="5">
        <v>3.3931019654830652</v>
      </c>
      <c r="O3" s="5">
        <v>3.7738904087010967</v>
      </c>
      <c r="P3" s="5">
        <v>4.5303215330079976</v>
      </c>
      <c r="Q3" s="5">
        <v>5.0578506989446108</v>
      </c>
      <c r="R3" s="5">
        <v>5.6006612127559485</v>
      </c>
      <c r="S3" s="5">
        <v>6.6217293410323563</v>
      </c>
      <c r="T3" s="5">
        <v>6.873555673075348</v>
      </c>
      <c r="U3" s="5">
        <v>6.5822678545180882</v>
      </c>
      <c r="V3" s="5">
        <v>5.0916709554790023</v>
      </c>
      <c r="W3" s="5">
        <v>5.8361118704119521</v>
      </c>
      <c r="X3" s="5">
        <v>5.6464019418376736</v>
      </c>
      <c r="Y3" s="5">
        <v>4.7685292167265434</v>
      </c>
      <c r="Z3" s="5">
        <v>4.470616943668011</v>
      </c>
      <c r="AA3" s="5">
        <v>4.1951489448547363</v>
      </c>
      <c r="AB3" s="5">
        <v>3.6454468028408864</v>
      </c>
      <c r="AC3" s="5">
        <v>2.9522050221482603</v>
      </c>
      <c r="AD3" s="5">
        <v>2.882225405381392</v>
      </c>
      <c r="AE3" s="5">
        <v>2.8879926001952949</v>
      </c>
    </row>
    <row r="4" spans="1:31" ht="14.6">
      <c r="A4" s="31" t="s">
        <v>81</v>
      </c>
      <c r="B4" s="6" t="s">
        <v>5</v>
      </c>
      <c r="C4" s="5">
        <v>5.1522498057915395E-2</v>
      </c>
      <c r="D4" s="5">
        <v>5.305998437418423E-2</v>
      </c>
      <c r="E4" s="5">
        <v>5.6665693917528272E-2</v>
      </c>
      <c r="F4" s="5">
        <v>6.1227574606404322E-2</v>
      </c>
      <c r="G4" s="5">
        <v>6.9891843382972926E-2</v>
      </c>
      <c r="H4" s="5">
        <v>8.0030118239638598E-2</v>
      </c>
      <c r="I4" s="5">
        <v>8.9041241982436722E-2</v>
      </c>
      <c r="J4" s="5">
        <v>9.8368836291987324E-2</v>
      </c>
      <c r="K4" s="5">
        <v>0.11136244392380969</v>
      </c>
      <c r="L4" s="5">
        <v>0.12397150145672273</v>
      </c>
      <c r="M4" s="5">
        <v>0.14806686188701937</v>
      </c>
      <c r="N4" s="5">
        <v>0.16517638821238584</v>
      </c>
      <c r="O4" s="5">
        <v>0.18597067027532099</v>
      </c>
      <c r="P4" s="5">
        <v>0.22271350369195986</v>
      </c>
      <c r="Q4" s="5">
        <v>0.24610894478007281</v>
      </c>
      <c r="R4" s="5">
        <v>0.27179072072768096</v>
      </c>
      <c r="S4" s="5">
        <v>0.3219853417418948</v>
      </c>
      <c r="T4" s="5">
        <v>0.32154648297609945</v>
      </c>
      <c r="U4" s="5">
        <v>0.32063890870423351</v>
      </c>
      <c r="V4" s="5">
        <v>0.25482951313073288</v>
      </c>
      <c r="W4" s="5">
        <v>0.27346458919985556</v>
      </c>
      <c r="X4" s="5">
        <v>0.25801677142564122</v>
      </c>
      <c r="Y4" s="5">
        <v>0.24796223406410092</v>
      </c>
      <c r="Z4" s="5">
        <v>0.21968333102738385</v>
      </c>
      <c r="AA4" s="5">
        <v>0.21260510385036469</v>
      </c>
      <c r="AB4" s="5">
        <v>0.1686857064609833</v>
      </c>
      <c r="AC4" s="5">
        <v>0.14852622515862163</v>
      </c>
      <c r="AD4" s="5">
        <v>0.13939369557127304</v>
      </c>
      <c r="AE4" s="5">
        <v>0.13083822494365979</v>
      </c>
    </row>
    <row r="5" spans="1:31" ht="14.6">
      <c r="A5" s="33" t="s">
        <v>78</v>
      </c>
      <c r="B5" s="6" t="s">
        <v>6</v>
      </c>
      <c r="C5" s="5">
        <v>3.1268725696266539</v>
      </c>
      <c r="D5" s="5">
        <v>3.2774525472486657</v>
      </c>
      <c r="E5" s="5">
        <v>3.5729219419417642</v>
      </c>
      <c r="F5" s="5">
        <v>3.9466251022096257</v>
      </c>
      <c r="G5" s="5">
        <v>4.6026479940663325</v>
      </c>
      <c r="H5" s="5">
        <v>5.3770640724525558</v>
      </c>
      <c r="I5" s="5">
        <v>6.0724589277205334</v>
      </c>
      <c r="J5" s="5">
        <v>6.795605016250537</v>
      </c>
      <c r="K5" s="5">
        <v>7.7794589608253588</v>
      </c>
      <c r="L5" s="5">
        <v>8.7502479167570915</v>
      </c>
      <c r="M5" s="5">
        <v>10.505437067772796</v>
      </c>
      <c r="N5" s="5">
        <v>11.790284584645592</v>
      </c>
      <c r="O5" s="5">
        <v>13.426184851277275</v>
      </c>
      <c r="P5" s="5">
        <v>15.918731510565699</v>
      </c>
      <c r="Q5" s="5">
        <v>17.775066846266302</v>
      </c>
      <c r="R5" s="5">
        <v>20.183739125172846</v>
      </c>
      <c r="S5" s="5">
        <v>22.760606627582494</v>
      </c>
      <c r="T5" s="5">
        <v>24.032591739994217</v>
      </c>
      <c r="U5" s="5">
        <v>25.629403036316077</v>
      </c>
      <c r="V5" s="5">
        <v>19.542288400704653</v>
      </c>
      <c r="W5" s="5">
        <v>23.8282641402736</v>
      </c>
      <c r="X5" s="5">
        <v>26.412707278820118</v>
      </c>
      <c r="Y5" s="5">
        <v>28.444540301396568</v>
      </c>
      <c r="Z5" s="5">
        <v>31.274464250061794</v>
      </c>
      <c r="AA5" s="5">
        <v>32.091636657714844</v>
      </c>
      <c r="AB5" s="5">
        <v>30.395243390475333</v>
      </c>
      <c r="AC5" s="5">
        <v>34.162262554396598</v>
      </c>
      <c r="AD5" s="5">
        <v>48.911862066209295</v>
      </c>
      <c r="AE5" s="5">
        <v>55.333068947616766</v>
      </c>
    </row>
    <row r="6" spans="1:31" ht="14.6">
      <c r="A6" s="31" t="s">
        <v>24</v>
      </c>
      <c r="B6" s="6" t="s">
        <v>7</v>
      </c>
      <c r="C6" s="5">
        <v>0.59319160697660622</v>
      </c>
      <c r="D6" s="5">
        <v>0.61702307093677677</v>
      </c>
      <c r="E6" s="5">
        <v>0.66676272022670713</v>
      </c>
      <c r="F6" s="5">
        <v>0.72964484513657613</v>
      </c>
      <c r="G6" s="5">
        <v>0.84331148116973709</v>
      </c>
      <c r="H6" s="5">
        <v>0.97722798468697136</v>
      </c>
      <c r="I6" s="5">
        <v>1.0967071507784658</v>
      </c>
      <c r="J6" s="5">
        <v>1.220785106929744</v>
      </c>
      <c r="K6" s="5">
        <v>1.3923408646690931</v>
      </c>
      <c r="L6" s="5">
        <v>1.557760227558656</v>
      </c>
      <c r="M6" s="5">
        <v>1.8665278914632222</v>
      </c>
      <c r="N6" s="5">
        <v>2.0970173050738112</v>
      </c>
      <c r="O6" s="5">
        <v>2.3600504513327367</v>
      </c>
      <c r="P6" s="5">
        <v>2.8206204427851542</v>
      </c>
      <c r="Q6" s="5">
        <v>3.1787203241597202</v>
      </c>
      <c r="R6" s="5">
        <v>3.4316368733476956</v>
      </c>
      <c r="S6" s="5">
        <v>4.0822795938167902</v>
      </c>
      <c r="T6" s="5">
        <v>4.365329009314344</v>
      </c>
      <c r="U6" s="5">
        <v>4.3660156559218022</v>
      </c>
      <c r="V6" s="5">
        <v>3.9539743741323825</v>
      </c>
      <c r="W6" s="5">
        <v>5.0319171997420584</v>
      </c>
      <c r="X6" s="5">
        <v>4.0544751540749786</v>
      </c>
      <c r="Y6" s="5">
        <v>4.3170552694235687</v>
      </c>
      <c r="Z6" s="5">
        <v>3.5208265268916294</v>
      </c>
      <c r="AA6" s="5">
        <v>3.4949142932891846</v>
      </c>
      <c r="AB6" s="5">
        <v>3.2400366520265362</v>
      </c>
      <c r="AC6" s="5">
        <v>3.268495365600204</v>
      </c>
      <c r="AD6" s="5">
        <v>16.192462938004525</v>
      </c>
      <c r="AE6" s="5">
        <v>56.808406798952909</v>
      </c>
    </row>
    <row r="7" spans="1:31" ht="14.6">
      <c r="A7" s="34" t="s">
        <v>25</v>
      </c>
      <c r="B7" s="6" t="s">
        <v>8</v>
      </c>
      <c r="C7" s="5">
        <v>0.69983737910031418</v>
      </c>
      <c r="D7" s="5">
        <v>0.74153741410652396</v>
      </c>
      <c r="E7" s="5">
        <v>0.81839309855867282</v>
      </c>
      <c r="F7" s="5">
        <v>0.91550488696355459</v>
      </c>
      <c r="G7" s="5">
        <v>1.0805383723438218</v>
      </c>
      <c r="H7" s="5">
        <v>1.2762945009476518</v>
      </c>
      <c r="I7" s="5">
        <v>1.4521515732640129</v>
      </c>
      <c r="J7" s="5">
        <v>1.6364224241420817</v>
      </c>
      <c r="K7" s="5">
        <v>1.8849954535920781</v>
      </c>
      <c r="L7" s="5">
        <v>2.1265622665690551</v>
      </c>
      <c r="M7" s="5">
        <v>2.5664048045232573</v>
      </c>
      <c r="N7" s="5">
        <v>2.8924521136175074</v>
      </c>
      <c r="O7" s="5">
        <v>3.2766958084097917</v>
      </c>
      <c r="P7" s="5">
        <v>3.9333892723021204</v>
      </c>
      <c r="Q7" s="5">
        <v>4.4027246973657768</v>
      </c>
      <c r="R7" s="5">
        <v>4.8401394587553987</v>
      </c>
      <c r="S7" s="5">
        <v>5.7210060518305434</v>
      </c>
      <c r="T7" s="5">
        <v>5.9326248044162888</v>
      </c>
      <c r="U7" s="5">
        <v>6.7596919603142807</v>
      </c>
      <c r="V7" s="5">
        <v>4.6048010145916667</v>
      </c>
      <c r="W7" s="5">
        <v>5.140033130131342</v>
      </c>
      <c r="X7" s="5">
        <v>5.0407720269533716</v>
      </c>
      <c r="Y7" s="5">
        <v>4.7285566435194353</v>
      </c>
      <c r="Z7" s="5">
        <v>4.3050283290606606</v>
      </c>
      <c r="AA7" s="5">
        <v>4.1981425285339355</v>
      </c>
      <c r="AB7" s="5">
        <v>3.3470462180571188</v>
      </c>
      <c r="AC7" s="5">
        <v>3.0344230724371579</v>
      </c>
      <c r="AD7" s="5">
        <v>2.9694654830840648</v>
      </c>
      <c r="AE7" s="5">
        <v>2.9291477461855475</v>
      </c>
    </row>
    <row r="8" spans="1:31" ht="14.6">
      <c r="A8" s="32" t="s">
        <v>82</v>
      </c>
      <c r="B8" s="6" t="s">
        <v>30</v>
      </c>
      <c r="C8" s="5">
        <v>25.325894000482091</v>
      </c>
      <c r="D8" s="5">
        <v>26.456020834340539</v>
      </c>
      <c r="E8" s="5">
        <v>28.728870769414328</v>
      </c>
      <c r="F8" s="5">
        <v>31.606738095873119</v>
      </c>
      <c r="G8" s="5">
        <v>36.714235958143654</v>
      </c>
      <c r="H8" s="5">
        <v>42.733234741172012</v>
      </c>
      <c r="I8" s="5">
        <v>48.154584148149617</v>
      </c>
      <c r="J8" s="5">
        <v>53.73350207432199</v>
      </c>
      <c r="K8" s="5">
        <v>61.384937638056975</v>
      </c>
      <c r="L8" s="5">
        <v>69.089209400293882</v>
      </c>
      <c r="M8" s="5">
        <v>82.505582953877507</v>
      </c>
      <c r="N8" s="5">
        <v>92.641514791586374</v>
      </c>
      <c r="O8" s="5">
        <v>106.41674699105113</v>
      </c>
      <c r="P8" s="5">
        <v>123.17376086800789</v>
      </c>
      <c r="Q8" s="5">
        <v>139.8658570238598</v>
      </c>
      <c r="R8" s="5">
        <v>163.95810640245111</v>
      </c>
      <c r="S8" s="5">
        <v>171.2066288027041</v>
      </c>
      <c r="T8" s="5">
        <v>196.8561414941567</v>
      </c>
      <c r="U8" s="5">
        <v>224.70443805849791</v>
      </c>
      <c r="V8" s="5">
        <v>196.8985254927286</v>
      </c>
      <c r="W8" s="5">
        <v>221.97256534212423</v>
      </c>
      <c r="X8" s="5">
        <v>212.92925499705342</v>
      </c>
      <c r="Y8" s="5">
        <v>210.27398853825443</v>
      </c>
      <c r="Z8" s="5">
        <v>191.96316107725497</v>
      </c>
      <c r="AA8" s="5">
        <v>182.48336791992188</v>
      </c>
      <c r="AB8" s="5">
        <v>152.31198868075521</v>
      </c>
      <c r="AC8" s="5">
        <v>142.35305817137956</v>
      </c>
      <c r="AD8" s="5">
        <v>143.44356421880732</v>
      </c>
      <c r="AE8" s="5">
        <v>145.69135920290921</v>
      </c>
    </row>
    <row r="9" spans="1:31" ht="14.6">
      <c r="A9" s="35" t="s">
        <v>79</v>
      </c>
      <c r="B9" s="6" t="s">
        <v>9</v>
      </c>
      <c r="C9" s="5">
        <v>29.065438963503997</v>
      </c>
      <c r="D9" s="5">
        <v>30.647784253529871</v>
      </c>
      <c r="E9" s="5">
        <v>33.638236987900378</v>
      </c>
      <c r="F9" s="5">
        <v>37.424028416866335</v>
      </c>
      <c r="G9" s="5">
        <v>43.932395470300229</v>
      </c>
      <c r="H9" s="5">
        <v>51.638113462814182</v>
      </c>
      <c r="I9" s="5">
        <v>58.599860879715692</v>
      </c>
      <c r="J9" s="5">
        <v>65.769598239473765</v>
      </c>
      <c r="K9" s="5">
        <v>75.56760257699753</v>
      </c>
      <c r="L9" s="5">
        <v>85.400354906531646</v>
      </c>
      <c r="M9" s="5">
        <v>102.16138666530965</v>
      </c>
      <c r="N9" s="5">
        <v>115.38081120678655</v>
      </c>
      <c r="O9" s="5">
        <v>132.58309754583669</v>
      </c>
      <c r="P9" s="5">
        <v>152.74809821074916</v>
      </c>
      <c r="Q9" s="5">
        <v>176.58322470037029</v>
      </c>
      <c r="R9" s="5">
        <v>204.24122637895718</v>
      </c>
      <c r="S9" s="5">
        <v>208.09824161206788</v>
      </c>
      <c r="T9" s="5">
        <v>253.85721531198485</v>
      </c>
      <c r="U9" s="5">
        <v>305.37735172341183</v>
      </c>
      <c r="V9" s="5">
        <v>262.7014081500364</v>
      </c>
      <c r="W9" s="5">
        <v>290.78407705489826</v>
      </c>
      <c r="X9" s="5">
        <v>306.87242295715998</v>
      </c>
      <c r="Y9" s="5">
        <v>320.23500052125985</v>
      </c>
      <c r="Z9" s="5">
        <v>315.14409335466792</v>
      </c>
      <c r="AA9" s="5">
        <v>316.480224609375</v>
      </c>
      <c r="AB9" s="5">
        <v>287.67465271237057</v>
      </c>
      <c r="AC9" s="5">
        <v>260.25029002210186</v>
      </c>
      <c r="AD9" s="5">
        <v>293.3151476522948</v>
      </c>
      <c r="AE9" s="5">
        <v>348.9161966895831</v>
      </c>
    </row>
    <row r="10" spans="1:31" ht="14.6">
      <c r="A10" s="32" t="s">
        <v>83</v>
      </c>
      <c r="B10" s="6" t="s">
        <v>10</v>
      </c>
      <c r="C10" s="5">
        <v>4.03204708818987</v>
      </c>
      <c r="D10" s="5">
        <v>4.2293379894964263</v>
      </c>
      <c r="E10" s="5">
        <v>4.6143859561628426</v>
      </c>
      <c r="F10" s="5">
        <v>5.1015786017400551</v>
      </c>
      <c r="G10" s="5">
        <v>5.9547426083004158</v>
      </c>
      <c r="H10" s="5">
        <v>6.9608773057391113</v>
      </c>
      <c r="I10" s="5">
        <v>7.8668910913596575</v>
      </c>
      <c r="J10" s="5">
        <v>8.8084878243212792</v>
      </c>
      <c r="K10" s="5">
        <v>10.080351935244678</v>
      </c>
      <c r="L10" s="5">
        <v>11.357377910862331</v>
      </c>
      <c r="M10" s="5">
        <v>13.632235988474909</v>
      </c>
      <c r="N10" s="5">
        <v>15.254275528913247</v>
      </c>
      <c r="O10" s="5">
        <v>17.51387354287904</v>
      </c>
      <c r="P10" s="5">
        <v>20.634857452133087</v>
      </c>
      <c r="Q10" s="5">
        <v>22.787037735532476</v>
      </c>
      <c r="R10" s="5">
        <v>26.937238286694672</v>
      </c>
      <c r="S10" s="5">
        <v>29.535910759963045</v>
      </c>
      <c r="T10" s="5">
        <v>30.131699679758054</v>
      </c>
      <c r="U10" s="5">
        <v>31.620774440868846</v>
      </c>
      <c r="V10" s="5">
        <v>24.990679307027126</v>
      </c>
      <c r="W10" s="5">
        <v>29.247762563892117</v>
      </c>
      <c r="X10" s="5">
        <v>30.610723010844673</v>
      </c>
      <c r="Y10" s="5">
        <v>33.97158508747151</v>
      </c>
      <c r="Z10" s="5">
        <v>34.801975722703105</v>
      </c>
      <c r="AA10" s="5">
        <v>36.381267547607422</v>
      </c>
      <c r="AB10" s="5">
        <v>33.992041713392993</v>
      </c>
      <c r="AC10" s="5">
        <v>75.00894032505586</v>
      </c>
      <c r="AD10" s="5">
        <v>90.206410644078829</v>
      </c>
      <c r="AE10" s="5">
        <v>88.426248270309813</v>
      </c>
    </row>
    <row r="11" spans="1:31" ht="14.6">
      <c r="A11" s="32" t="s">
        <v>84</v>
      </c>
      <c r="B11" s="32" t="s">
        <v>11</v>
      </c>
      <c r="C11" s="5">
        <v>5.2135531102178403</v>
      </c>
      <c r="D11" s="5">
        <v>5.4900198908958586</v>
      </c>
      <c r="E11" s="5">
        <v>6.0166172084085687</v>
      </c>
      <c r="F11" s="5">
        <v>6.6828120730954401</v>
      </c>
      <c r="G11" s="5">
        <v>7.8341988551349706</v>
      </c>
      <c r="H11" s="5">
        <v>9.1957940499687272</v>
      </c>
      <c r="I11" s="5">
        <v>10.42233989148432</v>
      </c>
      <c r="J11" s="5">
        <v>11.695707174994343</v>
      </c>
      <c r="K11" s="5">
        <v>13.422652222097293</v>
      </c>
      <c r="L11" s="5">
        <v>15.140840833536579</v>
      </c>
      <c r="M11" s="5">
        <v>18.177615429025796</v>
      </c>
      <c r="N11" s="5">
        <v>20.440144908618837</v>
      </c>
      <c r="O11" s="5">
        <v>23.38616752588263</v>
      </c>
      <c r="P11" s="5">
        <v>27.492929388588809</v>
      </c>
      <c r="Q11" s="5">
        <v>30.942271432994271</v>
      </c>
      <c r="R11" s="5">
        <v>35.5992219977297</v>
      </c>
      <c r="S11" s="5">
        <v>38.692854971304953</v>
      </c>
      <c r="T11" s="5">
        <v>42.650312645024698</v>
      </c>
      <c r="U11" s="5">
        <v>47.098677204306043</v>
      </c>
      <c r="V11" s="5">
        <v>39.446239206831528</v>
      </c>
      <c r="W11" s="5">
        <v>51.650202757410085</v>
      </c>
      <c r="X11" s="5">
        <v>51.022230505251208</v>
      </c>
      <c r="Y11" s="5">
        <v>52.391649216426458</v>
      </c>
      <c r="Z11" s="5">
        <v>49.278118573297327</v>
      </c>
      <c r="AA11" s="5">
        <v>48.664222717285156</v>
      </c>
      <c r="AB11" s="5">
        <v>43.326658819843594</v>
      </c>
      <c r="AC11" s="5">
        <v>45.076133318292563</v>
      </c>
      <c r="AD11" s="5">
        <v>58.695556688766274</v>
      </c>
      <c r="AE11" s="5">
        <v>60.621883199300079</v>
      </c>
    </row>
    <row r="12" spans="1:31">
      <c r="F12" s="1"/>
      <c r="G12" s="1"/>
      <c r="H12" s="1"/>
      <c r="I12" s="1"/>
      <c r="J12" s="1"/>
      <c r="K12" s="1"/>
      <c r="L12" s="1"/>
      <c r="M12" s="1"/>
      <c r="N12" s="1"/>
    </row>
    <row r="13" spans="1:31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E13"/>
  <sheetViews>
    <sheetView zoomScale="85" zoomScaleNormal="85" workbookViewId="0">
      <pane xSplit="2" ySplit="1" topLeftCell="C2" activePane="bottomRight" state="frozen"/>
      <selection activeCell="AE11" sqref="C2:AE11"/>
      <selection pane="topRight" activeCell="AE11" sqref="C2:AE11"/>
      <selection pane="bottomLeft" activeCell="AE11" sqref="C2:AE11"/>
      <selection pane="bottomRight" activeCell="M5" sqref="M5"/>
    </sheetView>
  </sheetViews>
  <sheetFormatPr baseColWidth="10" defaultColWidth="9.15234375" defaultRowHeight="12.9"/>
  <cols>
    <col min="1" max="1" width="46.4609375" customWidth="1"/>
    <col min="2" max="2" width="6.84375" customWidth="1"/>
    <col min="3" max="5" width="9.15234375" style="1"/>
    <col min="15" max="29" width="9.15234375" style="1"/>
  </cols>
  <sheetData>
    <row r="1" spans="1:31" ht="14.6">
      <c r="A1" s="6" t="s">
        <v>0</v>
      </c>
      <c r="B1" s="6" t="s">
        <v>1</v>
      </c>
      <c r="C1" s="6">
        <v>1990</v>
      </c>
      <c r="D1" s="6">
        <v>1991</v>
      </c>
      <c r="E1" s="6">
        <v>1992</v>
      </c>
      <c r="F1" s="6">
        <v>1993</v>
      </c>
      <c r="G1" s="6">
        <v>1994</v>
      </c>
      <c r="H1" s="6">
        <v>1995</v>
      </c>
      <c r="I1" s="6">
        <v>1996</v>
      </c>
      <c r="J1" s="6">
        <v>1997</v>
      </c>
      <c r="K1" s="6">
        <v>1998</v>
      </c>
      <c r="L1" s="6">
        <v>1999</v>
      </c>
      <c r="M1" s="6">
        <v>2000</v>
      </c>
      <c r="N1" s="6">
        <v>2001</v>
      </c>
      <c r="O1" s="6">
        <v>2002</v>
      </c>
      <c r="P1" s="6">
        <v>2003</v>
      </c>
      <c r="Q1" s="6">
        <v>2004</v>
      </c>
      <c r="R1" s="6">
        <v>2005</v>
      </c>
      <c r="S1" s="6">
        <v>2006</v>
      </c>
      <c r="T1" s="6">
        <v>2007</v>
      </c>
      <c r="U1" s="6">
        <v>2008</v>
      </c>
      <c r="V1" s="6">
        <v>2009</v>
      </c>
      <c r="W1" s="6">
        <v>2010</v>
      </c>
      <c r="X1" s="6">
        <v>2011</v>
      </c>
      <c r="Y1" s="6">
        <v>2012</v>
      </c>
      <c r="Z1" s="6">
        <v>2013</v>
      </c>
      <c r="AA1" s="6">
        <v>2014</v>
      </c>
      <c r="AB1" s="6">
        <v>2015</v>
      </c>
      <c r="AC1" s="6">
        <v>2016</v>
      </c>
      <c r="AD1" s="6">
        <v>2017</v>
      </c>
      <c r="AE1" s="6">
        <v>2018</v>
      </c>
    </row>
    <row r="2" spans="1:31" ht="14.6">
      <c r="A2" s="31" t="s">
        <v>85</v>
      </c>
      <c r="B2" s="6" t="s">
        <v>3</v>
      </c>
      <c r="C2" s="5">
        <v>2.7169688910988032</v>
      </c>
      <c r="D2" s="5">
        <v>2.6948636651065145</v>
      </c>
      <c r="E2" s="5">
        <v>2.9791731503786414</v>
      </c>
      <c r="F2" s="5">
        <v>3.464083285754159</v>
      </c>
      <c r="G2" s="5">
        <v>4.2914355207006558</v>
      </c>
      <c r="H2" s="5">
        <v>5.3086464870180174</v>
      </c>
      <c r="I2" s="5">
        <v>5.9882963498325452</v>
      </c>
      <c r="J2" s="5">
        <v>6.7238338659917201</v>
      </c>
      <c r="K2" s="5">
        <v>7.9077489297526427</v>
      </c>
      <c r="L2" s="5">
        <v>8.8633078688498728</v>
      </c>
      <c r="M2" s="5">
        <v>10.646617931577117</v>
      </c>
      <c r="N2" s="5">
        <v>11.984588499639372</v>
      </c>
      <c r="O2" s="5">
        <v>13.696832489146471</v>
      </c>
      <c r="P2" s="5">
        <v>16.00840438442156</v>
      </c>
      <c r="Q2" s="5">
        <v>17.959606530021677</v>
      </c>
      <c r="R2" s="5">
        <v>20.387068640400187</v>
      </c>
      <c r="S2" s="5">
        <v>23.615962696083741</v>
      </c>
      <c r="T2" s="5">
        <v>19.466243956803609</v>
      </c>
      <c r="U2" s="5">
        <v>22.314080628185884</v>
      </c>
      <c r="V2" s="5">
        <v>27.752582734467666</v>
      </c>
      <c r="W2" s="5">
        <v>35.442455739946546</v>
      </c>
      <c r="X2" s="5">
        <v>40.139431618398667</v>
      </c>
      <c r="Y2" s="5">
        <v>41.07759866020892</v>
      </c>
      <c r="Z2" s="5">
        <v>46.857027093381738</v>
      </c>
      <c r="AA2" s="5">
        <v>47.492015570402145</v>
      </c>
      <c r="AB2" s="5">
        <v>48.687637641788115</v>
      </c>
      <c r="AC2" s="5">
        <v>51.167288515876912</v>
      </c>
      <c r="AD2" s="5">
        <v>53.906036190457328</v>
      </c>
      <c r="AE2" s="5">
        <v>61.121040231518471</v>
      </c>
    </row>
    <row r="3" spans="1:31" ht="14.6">
      <c r="A3" s="32" t="s">
        <v>80</v>
      </c>
      <c r="B3" s="6" t="s">
        <v>4</v>
      </c>
      <c r="C3" s="5">
        <v>0.352982647385082</v>
      </c>
      <c r="D3" s="5">
        <v>0.35049723520326692</v>
      </c>
      <c r="E3" s="5">
        <v>0.37363110356674406</v>
      </c>
      <c r="F3" s="5">
        <v>0.41559629479651078</v>
      </c>
      <c r="G3" s="5">
        <v>0.49347114930354602</v>
      </c>
      <c r="H3" s="5">
        <v>0.58377557389385537</v>
      </c>
      <c r="I3" s="5">
        <v>0.62304277393824292</v>
      </c>
      <c r="J3" s="5">
        <v>0.66158461832032767</v>
      </c>
      <c r="K3" s="5">
        <v>0.72219886436842207</v>
      </c>
      <c r="L3" s="5">
        <v>0.73962697812068401</v>
      </c>
      <c r="M3" s="5">
        <v>0.80813039677516829</v>
      </c>
      <c r="N3" s="5">
        <v>0.84715620121562685</v>
      </c>
      <c r="O3" s="5">
        <v>0.90483627540671274</v>
      </c>
      <c r="P3" s="5">
        <v>1.0068515614717271</v>
      </c>
      <c r="Q3" s="5">
        <v>1.1012712237090148</v>
      </c>
      <c r="R3" s="5">
        <v>1.2760654738647967</v>
      </c>
      <c r="S3" s="5">
        <v>1.5306710188999955</v>
      </c>
      <c r="T3" s="5">
        <v>1.3790544419939856</v>
      </c>
      <c r="U3" s="5">
        <v>1.5625623229805639</v>
      </c>
      <c r="V3" s="5">
        <v>1.9752854343667692</v>
      </c>
      <c r="W3" s="5">
        <v>2.6603662327402082</v>
      </c>
      <c r="X3" s="5">
        <v>3.1194701367681863</v>
      </c>
      <c r="Y3" s="5">
        <v>2.875004391094687</v>
      </c>
      <c r="Z3" s="5">
        <v>3.2212278654135473</v>
      </c>
      <c r="AA3" s="5">
        <v>3.1968588829040527</v>
      </c>
      <c r="AB3" s="5">
        <v>3.2933071483420457</v>
      </c>
      <c r="AC3" s="5">
        <v>3.2008794171818962</v>
      </c>
      <c r="AD3" s="5">
        <v>3.3148790975714268</v>
      </c>
      <c r="AE3" s="5">
        <v>3.7426616662349619</v>
      </c>
    </row>
    <row r="4" spans="1:31" ht="14.6">
      <c r="A4" s="31" t="s">
        <v>81</v>
      </c>
      <c r="B4" s="6" t="s">
        <v>5</v>
      </c>
      <c r="C4" s="5">
        <v>1.0466247274960877E-2</v>
      </c>
      <c r="D4" s="5">
        <v>1.0076313122512877E-2</v>
      </c>
      <c r="E4" s="5">
        <v>1.0924976417374062E-2</v>
      </c>
      <c r="F4" s="5">
        <v>1.2771582046585519E-2</v>
      </c>
      <c r="G4" s="5">
        <v>1.6104699467599282E-2</v>
      </c>
      <c r="H4" s="5">
        <v>2.0169116057309665E-2</v>
      </c>
      <c r="I4" s="5">
        <v>2.2772678921280903E-2</v>
      </c>
      <c r="J4" s="5">
        <v>2.5775423670150333E-2</v>
      </c>
      <c r="K4" s="5">
        <v>2.9198130776356992E-2</v>
      </c>
      <c r="L4" s="5">
        <v>3.2497748284076325E-2</v>
      </c>
      <c r="M4" s="5">
        <v>3.8538458779532297E-2</v>
      </c>
      <c r="N4" s="5">
        <v>4.268960721470208E-2</v>
      </c>
      <c r="O4" s="5">
        <v>4.7484556566682865E-2</v>
      </c>
      <c r="P4" s="5">
        <v>5.5068655681661118E-2</v>
      </c>
      <c r="Q4" s="5">
        <v>5.8643062855833067E-2</v>
      </c>
      <c r="R4" s="5">
        <v>6.631497722726494E-2</v>
      </c>
      <c r="S4" s="5">
        <v>7.9118650342808503E-2</v>
      </c>
      <c r="T4" s="5">
        <v>6.8069115660663024E-2</v>
      </c>
      <c r="U4" s="5">
        <v>7.5507143696228296E-2</v>
      </c>
      <c r="V4" s="5">
        <v>9.1701065408322457E-2</v>
      </c>
      <c r="W4" s="5">
        <v>0.10424411796226365</v>
      </c>
      <c r="X4" s="5">
        <v>0.11724325759644884</v>
      </c>
      <c r="Y4" s="5">
        <v>0.11881716049187104</v>
      </c>
      <c r="Z4" s="5">
        <v>0.13400276111555193</v>
      </c>
      <c r="AA4" s="5">
        <v>0.13798925280570984</v>
      </c>
      <c r="AB4" s="5">
        <v>0.13438947987390862</v>
      </c>
      <c r="AC4" s="5">
        <v>0.14506654457764775</v>
      </c>
      <c r="AD4" s="5">
        <v>0.15435184783299061</v>
      </c>
      <c r="AE4" s="5">
        <v>0.17823226611294501</v>
      </c>
    </row>
    <row r="5" spans="1:31" ht="14.6">
      <c r="A5" s="33" t="s">
        <v>78</v>
      </c>
      <c r="B5" s="6" t="s">
        <v>6</v>
      </c>
      <c r="C5" s="5">
        <v>0.77793430803900687</v>
      </c>
      <c r="D5" s="5">
        <v>0.77662166273598598</v>
      </c>
      <c r="E5" s="5">
        <v>0.86239262629756097</v>
      </c>
      <c r="F5" s="5">
        <v>1.0047429979034712</v>
      </c>
      <c r="G5" s="5">
        <v>1.2320425353521722</v>
      </c>
      <c r="H5" s="5">
        <v>1.5000500102680232</v>
      </c>
      <c r="I5" s="5">
        <v>1.6691324175007856</v>
      </c>
      <c r="J5" s="5">
        <v>1.8424878013349653</v>
      </c>
      <c r="K5" s="5">
        <v>2.1270877763381204</v>
      </c>
      <c r="L5" s="5">
        <v>2.3500712026011445</v>
      </c>
      <c r="M5" s="5">
        <v>2.7824380208815165</v>
      </c>
      <c r="N5" s="5">
        <v>3.0863626800320079</v>
      </c>
      <c r="O5" s="5">
        <v>3.5104477250230026</v>
      </c>
      <c r="P5" s="5">
        <v>4.1573989217091452</v>
      </c>
      <c r="Q5" s="5">
        <v>4.7815910598692941</v>
      </c>
      <c r="R5" s="5">
        <v>4.7800196802293202</v>
      </c>
      <c r="S5" s="5">
        <v>5.115983795602502</v>
      </c>
      <c r="T5" s="5">
        <v>3.949373935741515</v>
      </c>
      <c r="U5" s="5">
        <v>4.4002819027051805</v>
      </c>
      <c r="V5" s="5">
        <v>5.1396586043765282</v>
      </c>
      <c r="W5" s="5">
        <v>6.5507077064133625</v>
      </c>
      <c r="X5" s="5">
        <v>7.5246670513594891</v>
      </c>
      <c r="Y5" s="5">
        <v>7.4474104867008073</v>
      </c>
      <c r="Z5" s="5">
        <v>8.2941429867428038</v>
      </c>
      <c r="AA5" s="5">
        <v>8.3573226928710938</v>
      </c>
      <c r="AB5" s="5">
        <v>8.6789305523824201</v>
      </c>
      <c r="AC5" s="5">
        <v>9.0113576735223528</v>
      </c>
      <c r="AD5" s="5">
        <v>9.6174806647100564</v>
      </c>
      <c r="AE5" s="5">
        <v>10.825613175424287</v>
      </c>
    </row>
    <row r="6" spans="1:31" ht="14.6">
      <c r="A6" s="31" t="s">
        <v>24</v>
      </c>
      <c r="B6" s="6" t="s">
        <v>7</v>
      </c>
      <c r="C6" s="5">
        <v>7.2986117258319008E-2</v>
      </c>
      <c r="D6" s="5">
        <v>7.0682177706379898E-2</v>
      </c>
      <c r="E6" s="5">
        <v>7.8357099377048683E-2</v>
      </c>
      <c r="F6" s="5">
        <v>9.2260977783635081E-2</v>
      </c>
      <c r="G6" s="5">
        <v>0.11693460707519586</v>
      </c>
      <c r="H6" s="5">
        <v>0.15085186734489209</v>
      </c>
      <c r="I6" s="5">
        <v>0.17692632890988849</v>
      </c>
      <c r="J6" s="5">
        <v>0.21071017716807192</v>
      </c>
      <c r="K6" s="5">
        <v>0.26847588262411837</v>
      </c>
      <c r="L6" s="5">
        <v>0.31841177897803763</v>
      </c>
      <c r="M6" s="5">
        <v>0.39371098370425661</v>
      </c>
      <c r="N6" s="5">
        <v>0.4460363830709167</v>
      </c>
      <c r="O6" s="5">
        <v>0.5044385719716894</v>
      </c>
      <c r="P6" s="5">
        <v>0.57717909533995637</v>
      </c>
      <c r="Q6" s="5">
        <v>0.62339691160171906</v>
      </c>
      <c r="R6" s="5">
        <v>0.6751319002256857</v>
      </c>
      <c r="S6" s="5">
        <v>0.80502460483128691</v>
      </c>
      <c r="T6" s="5">
        <v>0.67950102819142044</v>
      </c>
      <c r="U6" s="5">
        <v>0.76911123920524416</v>
      </c>
      <c r="V6" s="5">
        <v>1.1103121179220348</v>
      </c>
      <c r="W6" s="5">
        <v>1.5230483380232216</v>
      </c>
      <c r="X6" s="5">
        <v>1.5882240514125132</v>
      </c>
      <c r="Y6" s="5">
        <v>1.8569646956593042</v>
      </c>
      <c r="Z6" s="5">
        <v>2.0428751931704876</v>
      </c>
      <c r="AA6" s="5">
        <v>2.1578805446624756</v>
      </c>
      <c r="AB6" s="5">
        <v>2.1593964223547353</v>
      </c>
      <c r="AC6" s="5">
        <v>2.2095834318211032</v>
      </c>
      <c r="AD6" s="5">
        <v>2.2104227662809142</v>
      </c>
      <c r="AE6" s="5">
        <v>2.4638813179246624</v>
      </c>
    </row>
    <row r="7" spans="1:31" ht="14.6">
      <c r="A7" s="34" t="s">
        <v>25</v>
      </c>
      <c r="B7" s="6" t="s">
        <v>8</v>
      </c>
      <c r="C7" s="5">
        <v>0.14731855381941186</v>
      </c>
      <c r="D7" s="5">
        <v>0.14406316167187427</v>
      </c>
      <c r="E7" s="5">
        <v>0.16320019584508771</v>
      </c>
      <c r="F7" s="5">
        <v>0.19570097227935368</v>
      </c>
      <c r="G7" s="5">
        <v>0.25067214388725101</v>
      </c>
      <c r="H7" s="5">
        <v>0.31574746027911782</v>
      </c>
      <c r="I7" s="5">
        <v>0.36113588904501287</v>
      </c>
      <c r="J7" s="5">
        <v>0.40685311859520357</v>
      </c>
      <c r="K7" s="5">
        <v>0.48633975068125956</v>
      </c>
      <c r="L7" s="5">
        <v>0.55256944039976508</v>
      </c>
      <c r="M7" s="5">
        <v>0.67710198444105896</v>
      </c>
      <c r="N7" s="5">
        <v>0.77953267029068163</v>
      </c>
      <c r="O7" s="5">
        <v>0.89679330774162436</v>
      </c>
      <c r="P7" s="5">
        <v>1.0580277537755647</v>
      </c>
      <c r="Q7" s="5">
        <v>1.1745306021247985</v>
      </c>
      <c r="R7" s="5">
        <v>1.2189828087724983</v>
      </c>
      <c r="S7" s="5">
        <v>1.3601987890421809</v>
      </c>
      <c r="T7" s="5">
        <v>1.0765010208622241</v>
      </c>
      <c r="U7" s="5">
        <v>1.3244927951357834</v>
      </c>
      <c r="V7" s="5">
        <v>1.4466488798825057</v>
      </c>
      <c r="W7" s="5">
        <v>1.879397560044668</v>
      </c>
      <c r="X7" s="5">
        <v>2.2432969445448121</v>
      </c>
      <c r="Y7" s="5">
        <v>2.3115205843605251</v>
      </c>
      <c r="Z7" s="5">
        <v>2.687712896885587</v>
      </c>
      <c r="AA7" s="5">
        <v>2.7723925113677979</v>
      </c>
      <c r="AB7" s="5">
        <v>2.7304283202650881</v>
      </c>
      <c r="AC7" s="5">
        <v>2.9106688638450073</v>
      </c>
      <c r="AD7" s="5">
        <v>3.0776208029519281</v>
      </c>
      <c r="AE7" s="5">
        <v>3.6457262534740753</v>
      </c>
    </row>
    <row r="8" spans="1:31" ht="14.6">
      <c r="A8" s="32" t="s">
        <v>82</v>
      </c>
      <c r="B8" s="6" t="s">
        <v>30</v>
      </c>
      <c r="C8" s="5">
        <v>0.45532790674144619</v>
      </c>
      <c r="D8" s="5">
        <v>0.45330351833750898</v>
      </c>
      <c r="E8" s="5">
        <v>0.5022323355818471</v>
      </c>
      <c r="F8" s="5">
        <v>0.58037262884100338</v>
      </c>
      <c r="G8" s="5">
        <v>0.71455377862274871</v>
      </c>
      <c r="H8" s="5">
        <v>0.87192645876516106</v>
      </c>
      <c r="I8" s="5">
        <v>0.96629370244465962</v>
      </c>
      <c r="J8" s="5">
        <v>1.0613208875392075</v>
      </c>
      <c r="K8" s="5">
        <v>1.2113058857860932</v>
      </c>
      <c r="L8" s="5">
        <v>1.3240545724432726</v>
      </c>
      <c r="M8" s="5">
        <v>1.5603367261726961</v>
      </c>
      <c r="N8" s="5">
        <v>1.7496144417774571</v>
      </c>
      <c r="O8" s="5">
        <v>2.0307539446445704</v>
      </c>
      <c r="P8" s="5">
        <v>2.4257756059111553</v>
      </c>
      <c r="Q8" s="5">
        <v>2.7512823517012235</v>
      </c>
      <c r="R8" s="5">
        <v>3.1657739403745042</v>
      </c>
      <c r="S8" s="5">
        <v>3.7185832512343837</v>
      </c>
      <c r="T8" s="5">
        <v>3.0306426194731451</v>
      </c>
      <c r="U8" s="5">
        <v>3.4259175806057112</v>
      </c>
      <c r="V8" s="5">
        <v>4.3026970755436169</v>
      </c>
      <c r="W8" s="5">
        <v>5.421301745736824</v>
      </c>
      <c r="X8" s="5">
        <v>5.9664204635851226</v>
      </c>
      <c r="Y8" s="5">
        <v>6.2420935345330282</v>
      </c>
      <c r="Z8" s="5">
        <v>7.2724526601073842</v>
      </c>
      <c r="AA8" s="5">
        <v>7.456998348236084</v>
      </c>
      <c r="AB8" s="5">
        <v>7.6263539406553864</v>
      </c>
      <c r="AC8" s="5">
        <v>8.165575334172253</v>
      </c>
      <c r="AD8" s="5">
        <v>8.580962744611508</v>
      </c>
      <c r="AE8" s="5">
        <v>9.7105045713290554</v>
      </c>
    </row>
    <row r="9" spans="1:31" ht="14.6">
      <c r="A9" s="35" t="s">
        <v>79</v>
      </c>
      <c r="B9" s="6" t="s">
        <v>9</v>
      </c>
      <c r="C9" s="5">
        <v>0.20359440173788626</v>
      </c>
      <c r="D9" s="5">
        <v>0.20241932475604177</v>
      </c>
      <c r="E9" s="5">
        <v>0.22644756451332954</v>
      </c>
      <c r="F9" s="5">
        <v>0.26634455651629835</v>
      </c>
      <c r="G9" s="5">
        <v>0.32966712059255843</v>
      </c>
      <c r="H9" s="5">
        <v>0.41078301342651746</v>
      </c>
      <c r="I9" s="5">
        <v>0.47262884652676218</v>
      </c>
      <c r="J9" s="5">
        <v>0.5523403177460936</v>
      </c>
      <c r="K9" s="5">
        <v>0.68828680968243161</v>
      </c>
      <c r="L9" s="5">
        <v>0.82002621222740724</v>
      </c>
      <c r="M9" s="5">
        <v>1.0377135839684672</v>
      </c>
      <c r="N9" s="5">
        <v>1.1994846956775913</v>
      </c>
      <c r="O9" s="5">
        <v>1.3917759774180556</v>
      </c>
      <c r="P9" s="5">
        <v>1.6234582925440462</v>
      </c>
      <c r="Q9" s="5">
        <v>1.8551869021171021</v>
      </c>
      <c r="R9" s="5">
        <v>2.1206417585916646</v>
      </c>
      <c r="S9" s="5">
        <v>2.3748518355026471</v>
      </c>
      <c r="T9" s="5">
        <v>1.9271590652305739</v>
      </c>
      <c r="U9" s="5">
        <v>2.2070432606930628</v>
      </c>
      <c r="V9" s="5">
        <v>2.7380546236660437</v>
      </c>
      <c r="W9" s="5">
        <v>3.2587108118350643</v>
      </c>
      <c r="X9" s="5">
        <v>3.7219802349526412</v>
      </c>
      <c r="Y9" s="5">
        <v>3.7737052611031787</v>
      </c>
      <c r="Z9" s="5">
        <v>4.2643132746641363</v>
      </c>
      <c r="AA9" s="5">
        <v>4.2102208137512207</v>
      </c>
      <c r="AB9" s="5">
        <v>4.2647497672949832</v>
      </c>
      <c r="AC9" s="5">
        <v>4.5594286111189648</v>
      </c>
      <c r="AD9" s="5">
        <v>4.7943184305159638</v>
      </c>
      <c r="AE9" s="5">
        <v>5.3154348786954371</v>
      </c>
    </row>
    <row r="10" spans="1:31" ht="14.6">
      <c r="A10" s="32" t="s">
        <v>83</v>
      </c>
      <c r="B10" s="6" t="s">
        <v>10</v>
      </c>
      <c r="C10" s="5">
        <v>0.37049757570505215</v>
      </c>
      <c r="D10" s="5">
        <v>0.36237007457010884</v>
      </c>
      <c r="E10" s="5">
        <v>0.40155134702207218</v>
      </c>
      <c r="F10" s="5">
        <v>0.47410489899709873</v>
      </c>
      <c r="G10" s="5">
        <v>0.60702402577519587</v>
      </c>
      <c r="H10" s="5">
        <v>0.78195086262396363</v>
      </c>
      <c r="I10" s="5">
        <v>0.91058243149994178</v>
      </c>
      <c r="J10" s="5">
        <v>1.0539736428631294</v>
      </c>
      <c r="K10" s="5">
        <v>1.2674265811709051</v>
      </c>
      <c r="L10" s="5">
        <v>1.442363306509187</v>
      </c>
      <c r="M10" s="5">
        <v>1.7632193849618678</v>
      </c>
      <c r="N10" s="5">
        <v>2.0119727424195357</v>
      </c>
      <c r="O10" s="5">
        <v>2.321004562720173</v>
      </c>
      <c r="P10" s="5">
        <v>2.7073277742442112</v>
      </c>
      <c r="Q10" s="5">
        <v>2.9900192580257259</v>
      </c>
      <c r="R10" s="5">
        <v>3.5418655029996398</v>
      </c>
      <c r="S10" s="5">
        <v>4.2316197941203395</v>
      </c>
      <c r="T10" s="5">
        <v>3.4796557754125299</v>
      </c>
      <c r="U10" s="5">
        <v>4.0327237315942348</v>
      </c>
      <c r="V10" s="5">
        <v>5.1102230532792854</v>
      </c>
      <c r="W10" s="5">
        <v>6.5365028728506118</v>
      </c>
      <c r="X10" s="5">
        <v>7.2691324983791015</v>
      </c>
      <c r="Y10" s="5">
        <v>7.4408484844447162</v>
      </c>
      <c r="Z10" s="5">
        <v>8.5330663815483323</v>
      </c>
      <c r="AA10" s="5">
        <v>8.6856698989868164</v>
      </c>
      <c r="AB10" s="5">
        <v>8.9842818030659402</v>
      </c>
      <c r="AC10" s="5">
        <v>9.4939404036522603</v>
      </c>
      <c r="AD10" s="5">
        <v>10.046467096716514</v>
      </c>
      <c r="AE10" s="5">
        <v>11.56461187147438</v>
      </c>
    </row>
    <row r="11" spans="1:31" ht="14.6">
      <c r="A11" s="32" t="s">
        <v>84</v>
      </c>
      <c r="B11" s="32" t="s">
        <v>11</v>
      </c>
      <c r="C11" s="5">
        <v>0.32586113313763776</v>
      </c>
      <c r="D11" s="5">
        <v>0.32483019700283494</v>
      </c>
      <c r="E11" s="5">
        <v>0.36043590175757673</v>
      </c>
      <c r="F11" s="5">
        <v>0.42218837659020209</v>
      </c>
      <c r="G11" s="5">
        <v>0.53096546062438876</v>
      </c>
      <c r="H11" s="5">
        <v>0.67339212435917706</v>
      </c>
      <c r="I11" s="5">
        <v>0.78578128104597023</v>
      </c>
      <c r="J11" s="5">
        <v>0.90878787875456968</v>
      </c>
      <c r="K11" s="5">
        <v>1.1074292483249351</v>
      </c>
      <c r="L11" s="5">
        <v>1.2836866292862978</v>
      </c>
      <c r="M11" s="5">
        <v>1.5854283918925547</v>
      </c>
      <c r="N11" s="5">
        <v>1.8217390779408538</v>
      </c>
      <c r="O11" s="5">
        <v>2.0892975676539614</v>
      </c>
      <c r="P11" s="5">
        <v>2.3973167237440918</v>
      </c>
      <c r="Q11" s="5">
        <v>2.6236851580169658</v>
      </c>
      <c r="R11" s="5">
        <v>3.542272598114812</v>
      </c>
      <c r="S11" s="5">
        <v>4.3999109565075978</v>
      </c>
      <c r="T11" s="5">
        <v>3.8762869542375507</v>
      </c>
      <c r="U11" s="5">
        <v>4.516440651569873</v>
      </c>
      <c r="V11" s="5">
        <v>5.8380018800225617</v>
      </c>
      <c r="W11" s="5">
        <v>7.5081763543403239</v>
      </c>
      <c r="X11" s="5">
        <v>8.5889969798003492</v>
      </c>
      <c r="Y11" s="5">
        <v>9.0112340618207991</v>
      </c>
      <c r="Z11" s="5">
        <v>10.407233073733906</v>
      </c>
      <c r="AA11" s="5">
        <v>10.516682624816895</v>
      </c>
      <c r="AB11" s="5">
        <v>10.815800207553611</v>
      </c>
      <c r="AC11" s="5">
        <v>11.470788235985433</v>
      </c>
      <c r="AD11" s="5">
        <v>12.109532739266033</v>
      </c>
      <c r="AE11" s="5">
        <v>13.674374230848679</v>
      </c>
    </row>
    <row r="12" spans="1:31">
      <c r="F12" s="1"/>
      <c r="G12" s="1"/>
      <c r="H12" s="1"/>
      <c r="I12" s="1"/>
      <c r="J12" s="1"/>
      <c r="K12" s="1"/>
      <c r="L12" s="1"/>
      <c r="M12" s="1"/>
      <c r="N12" s="1"/>
    </row>
    <row r="13" spans="1:31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E13"/>
  <sheetViews>
    <sheetView zoomScale="85" zoomScaleNormal="85" workbookViewId="0">
      <pane xSplit="2" ySplit="1" topLeftCell="C2" activePane="bottomRight" state="frozen"/>
      <selection activeCell="AE11" sqref="C2:AE11"/>
      <selection pane="topRight" activeCell="AE11" sqref="C2:AE11"/>
      <selection pane="bottomLeft" activeCell="AE11" sqref="C2:AE11"/>
      <selection pane="bottomRight" activeCell="M5" sqref="M5"/>
    </sheetView>
  </sheetViews>
  <sheetFormatPr baseColWidth="10" defaultColWidth="9.15234375" defaultRowHeight="12.9"/>
  <cols>
    <col min="1" max="1" width="46.4609375" style="1" customWidth="1"/>
    <col min="2" max="2" width="6.84375" style="1" customWidth="1"/>
    <col min="3" max="16384" width="9.15234375" style="1"/>
  </cols>
  <sheetData>
    <row r="1" spans="1:31" ht="14.6">
      <c r="A1" s="6" t="s">
        <v>0</v>
      </c>
      <c r="B1" s="6" t="s">
        <v>1</v>
      </c>
      <c r="C1" s="6">
        <v>1990</v>
      </c>
      <c r="D1" s="6">
        <v>1991</v>
      </c>
      <c r="E1" s="6">
        <v>1992</v>
      </c>
      <c r="F1" s="6">
        <v>1993</v>
      </c>
      <c r="G1" s="6">
        <v>1994</v>
      </c>
      <c r="H1" s="6">
        <v>1995</v>
      </c>
      <c r="I1" s="6">
        <v>1996</v>
      </c>
      <c r="J1" s="6">
        <v>1997</v>
      </c>
      <c r="K1" s="6">
        <v>1998</v>
      </c>
      <c r="L1" s="6">
        <v>1999</v>
      </c>
      <c r="M1" s="6">
        <v>2000</v>
      </c>
      <c r="N1" s="6">
        <v>2001</v>
      </c>
      <c r="O1" s="6">
        <v>2002</v>
      </c>
      <c r="P1" s="6">
        <v>2003</v>
      </c>
      <c r="Q1" s="6">
        <v>2004</v>
      </c>
      <c r="R1" s="6">
        <v>2005</v>
      </c>
      <c r="S1" s="6">
        <v>2006</v>
      </c>
      <c r="T1" s="6">
        <v>2007</v>
      </c>
      <c r="U1" s="6">
        <v>2008</v>
      </c>
      <c r="V1" s="6">
        <v>2009</v>
      </c>
      <c r="W1" s="6">
        <v>2010</v>
      </c>
      <c r="X1" s="6">
        <v>2011</v>
      </c>
      <c r="Y1" s="6">
        <v>2012</v>
      </c>
      <c r="Z1" s="6">
        <v>2013</v>
      </c>
      <c r="AA1" s="6">
        <v>2014</v>
      </c>
      <c r="AB1" s="6">
        <v>2015</v>
      </c>
      <c r="AC1" s="6">
        <v>2016</v>
      </c>
      <c r="AD1" s="6">
        <v>2017</v>
      </c>
      <c r="AE1" s="6">
        <v>2018</v>
      </c>
    </row>
    <row r="2" spans="1:31" ht="14.6">
      <c r="A2" s="31" t="s">
        <v>85</v>
      </c>
      <c r="B2" s="6" t="s">
        <v>3</v>
      </c>
      <c r="C2" s="5">
        <v>152.5824001663695</v>
      </c>
      <c r="D2" s="5">
        <v>158.40266335522927</v>
      </c>
      <c r="E2" s="5">
        <v>174.10093659273258</v>
      </c>
      <c r="F2" s="5">
        <v>194.23335141790432</v>
      </c>
      <c r="G2" s="5">
        <v>228.00350081067248</v>
      </c>
      <c r="H2" s="5">
        <v>266.47508076214041</v>
      </c>
      <c r="I2" s="5">
        <v>295.01849266961955</v>
      </c>
      <c r="J2" s="5">
        <v>322.28883929233621</v>
      </c>
      <c r="K2" s="5">
        <v>359.31639464854055</v>
      </c>
      <c r="L2" s="5">
        <v>391.37123090861542</v>
      </c>
      <c r="M2" s="5">
        <v>450.72726302719133</v>
      </c>
      <c r="N2" s="5">
        <v>486.70873573296871</v>
      </c>
      <c r="O2" s="5">
        <v>534.53145770893866</v>
      </c>
      <c r="P2" s="5">
        <v>592.98895359035089</v>
      </c>
      <c r="Q2" s="5">
        <v>644.25689653839277</v>
      </c>
      <c r="R2" s="5">
        <v>710.93492002781352</v>
      </c>
      <c r="S2" s="5">
        <v>747.81150365806536</v>
      </c>
      <c r="T2" s="5">
        <v>1028.23589977956</v>
      </c>
      <c r="U2" s="5">
        <v>1057.1980303875566</v>
      </c>
      <c r="V2" s="5">
        <v>990.78530892413141</v>
      </c>
      <c r="W2" s="5">
        <v>913.43677416081539</v>
      </c>
      <c r="X2" s="5">
        <v>1006.1986173654495</v>
      </c>
      <c r="Y2" s="5">
        <v>1100.444046295991</v>
      </c>
      <c r="Z2" s="5">
        <v>1114.8431379639308</v>
      </c>
      <c r="AA2" s="5">
        <v>1154.2592284232378</v>
      </c>
      <c r="AB2" s="5">
        <v>1146.1420276669212</v>
      </c>
      <c r="AC2" s="5">
        <v>1174.9414359921589</v>
      </c>
      <c r="AD2" s="5">
        <v>1252.2930852990107</v>
      </c>
      <c r="AE2" s="5">
        <v>1396.2023146167792</v>
      </c>
    </row>
    <row r="3" spans="1:31" ht="14.6">
      <c r="A3" s="32" t="s">
        <v>80</v>
      </c>
      <c r="B3" s="6" t="s">
        <v>4</v>
      </c>
      <c r="C3" s="5">
        <v>2.4175832687834831</v>
      </c>
      <c r="D3" s="5">
        <v>2.4382385512937161</v>
      </c>
      <c r="E3" s="5">
        <v>2.5836685138842714</v>
      </c>
      <c r="F3" s="5">
        <v>2.7770933138411045</v>
      </c>
      <c r="G3" s="5">
        <v>3.1517949520667843</v>
      </c>
      <c r="H3" s="5">
        <v>3.5792499275253742</v>
      </c>
      <c r="I3" s="5">
        <v>3.8940442946602745</v>
      </c>
      <c r="J3" s="5">
        <v>4.1906386557093533</v>
      </c>
      <c r="K3" s="5">
        <v>4.6253646696538286</v>
      </c>
      <c r="L3" s="5">
        <v>4.9682038412977638</v>
      </c>
      <c r="M3" s="5">
        <v>5.6932376714941393</v>
      </c>
      <c r="N3" s="5">
        <v>6.1847205029055567</v>
      </c>
      <c r="O3" s="5">
        <v>6.5691247385193652</v>
      </c>
      <c r="P3" s="5">
        <v>7.445699683306616</v>
      </c>
      <c r="Q3" s="5">
        <v>8.3807606464488753</v>
      </c>
      <c r="R3" s="5">
        <v>7.9817404748336296</v>
      </c>
      <c r="S3" s="5">
        <v>10.061449563562601</v>
      </c>
      <c r="T3" s="5">
        <v>14.891604705924196</v>
      </c>
      <c r="U3" s="5">
        <v>15.328217480509725</v>
      </c>
      <c r="V3" s="5">
        <v>16.136254109517928</v>
      </c>
      <c r="W3" s="5">
        <v>17.740725706161427</v>
      </c>
      <c r="X3" s="5">
        <v>53.155743509194338</v>
      </c>
      <c r="Y3" s="5">
        <v>48.870718432754302</v>
      </c>
      <c r="Z3" s="5">
        <v>48.868771402545114</v>
      </c>
      <c r="AA3" s="5">
        <v>45.445667266845703</v>
      </c>
      <c r="AB3" s="5">
        <v>41.766557093063305</v>
      </c>
      <c r="AC3" s="5">
        <v>34.922488882724018</v>
      </c>
      <c r="AD3" s="5">
        <v>77.793937163131503</v>
      </c>
      <c r="AE3" s="5">
        <v>95.986233114920694</v>
      </c>
    </row>
    <row r="4" spans="1:31" ht="14.6">
      <c r="A4" s="31" t="s">
        <v>81</v>
      </c>
      <c r="B4" s="6" t="s">
        <v>5</v>
      </c>
      <c r="C4" s="5">
        <v>8.0355943639746526E-3</v>
      </c>
      <c r="D4" s="5">
        <v>8.1994644876408843E-3</v>
      </c>
      <c r="E4" s="5">
        <v>8.814195220329538E-3</v>
      </c>
      <c r="F4" s="5">
        <v>9.6106955046427796E-3</v>
      </c>
      <c r="G4" s="5">
        <v>1.1055520433007126E-2</v>
      </c>
      <c r="H4" s="5">
        <v>1.2707938799853609E-2</v>
      </c>
      <c r="I4" s="5">
        <v>1.3912750442839373E-2</v>
      </c>
      <c r="J4" s="5">
        <v>1.508918303220576E-2</v>
      </c>
      <c r="K4" s="5">
        <v>1.6759759895613468E-2</v>
      </c>
      <c r="L4" s="5">
        <v>1.7973016483755912E-2</v>
      </c>
      <c r="M4" s="5">
        <v>2.0847792901003349E-2</v>
      </c>
      <c r="N4" s="5">
        <v>2.2679368687882243E-2</v>
      </c>
      <c r="O4" s="5">
        <v>2.3530577675717711E-2</v>
      </c>
      <c r="P4" s="5">
        <v>2.8147522695335953E-2</v>
      </c>
      <c r="Q4" s="5">
        <v>3.0803231556495243E-2</v>
      </c>
      <c r="R4" s="5">
        <v>2.6408282406241438E-2</v>
      </c>
      <c r="S4" s="5">
        <v>4.3791949260229585E-2</v>
      </c>
      <c r="T4" s="5">
        <v>4.9237957514862506E-2</v>
      </c>
      <c r="U4" s="5">
        <v>4.4717439795579732E-2</v>
      </c>
      <c r="V4" s="5">
        <v>0.14167028169328583</v>
      </c>
      <c r="W4" s="5">
        <v>0.19442579311632738</v>
      </c>
      <c r="X4" s="5">
        <v>0.18575060572259502</v>
      </c>
      <c r="Y4" s="5">
        <v>0.16728838957905137</v>
      </c>
      <c r="Z4" s="5">
        <v>0.13727306297211983</v>
      </c>
      <c r="AA4" s="5">
        <v>0.12976379692554474</v>
      </c>
      <c r="AB4" s="5">
        <v>0.1135290032719555</v>
      </c>
      <c r="AC4" s="5">
        <v>9.3297172886990409E-2</v>
      </c>
      <c r="AD4" s="5">
        <v>7.8559665629888753E-2</v>
      </c>
      <c r="AE4" s="5">
        <v>7.1719433831371596E-2</v>
      </c>
    </row>
    <row r="5" spans="1:31" ht="14.6">
      <c r="A5" s="33" t="s">
        <v>78</v>
      </c>
      <c r="B5" s="6" t="s">
        <v>6</v>
      </c>
      <c r="C5" s="5">
        <v>12.624419921779809</v>
      </c>
      <c r="D5" s="5">
        <v>13.073822057703291</v>
      </c>
      <c r="E5" s="5">
        <v>14.350747982103389</v>
      </c>
      <c r="F5" s="5">
        <v>16.001673351363738</v>
      </c>
      <c r="G5" s="5">
        <v>18.785277619108719</v>
      </c>
      <c r="H5" s="5">
        <v>21.968524463488883</v>
      </c>
      <c r="I5" s="5">
        <v>24.310721151759612</v>
      </c>
      <c r="J5" s="5">
        <v>26.566203955123587</v>
      </c>
      <c r="K5" s="5">
        <v>29.644061210291905</v>
      </c>
      <c r="L5" s="5">
        <v>32.236546854371028</v>
      </c>
      <c r="M5" s="5">
        <v>37.197064026511647</v>
      </c>
      <c r="N5" s="5">
        <v>40.238497034778007</v>
      </c>
      <c r="O5" s="5">
        <v>43.813784394545912</v>
      </c>
      <c r="P5" s="5">
        <v>49.204753870390547</v>
      </c>
      <c r="Q5" s="5">
        <v>53.55267322634856</v>
      </c>
      <c r="R5" s="5">
        <v>56.836000639538199</v>
      </c>
      <c r="S5" s="5">
        <v>64.386682346438434</v>
      </c>
      <c r="T5" s="5">
        <v>85.462286644418839</v>
      </c>
      <c r="U5" s="5">
        <v>80.862801018086827</v>
      </c>
      <c r="V5" s="5">
        <v>72.528725826082123</v>
      </c>
      <c r="W5" s="5">
        <v>69.417601296223992</v>
      </c>
      <c r="X5" s="5">
        <v>73.437671160912899</v>
      </c>
      <c r="Y5" s="5">
        <v>89.789971732299321</v>
      </c>
      <c r="Z5" s="5">
        <v>82.668329636755843</v>
      </c>
      <c r="AA5" s="5">
        <v>78.860710144042969</v>
      </c>
      <c r="AB5" s="5">
        <v>79.720269796774389</v>
      </c>
      <c r="AC5" s="5">
        <v>75.468412547810118</v>
      </c>
      <c r="AD5" s="5">
        <v>73.40376979343786</v>
      </c>
      <c r="AE5" s="5">
        <v>123.3804929403678</v>
      </c>
    </row>
    <row r="6" spans="1:31" ht="14.6">
      <c r="A6" s="31" t="s">
        <v>24</v>
      </c>
      <c r="B6" s="6" t="s">
        <v>7</v>
      </c>
      <c r="C6" s="5">
        <v>1.8953070272308421</v>
      </c>
      <c r="D6" s="5">
        <v>1.9468779498765618</v>
      </c>
      <c r="E6" s="5">
        <v>2.119086938786598</v>
      </c>
      <c r="F6" s="5">
        <v>2.3455909285893104</v>
      </c>
      <c r="G6" s="5">
        <v>2.7355788092679933</v>
      </c>
      <c r="H6" s="5">
        <v>3.1838724189028365</v>
      </c>
      <c r="I6" s="5">
        <v>3.5151543324414622</v>
      </c>
      <c r="J6" s="5">
        <v>3.8235536602376174</v>
      </c>
      <c r="K6" s="5">
        <v>4.2654250720539864</v>
      </c>
      <c r="L6" s="5">
        <v>4.6461169956243582</v>
      </c>
      <c r="M6" s="5">
        <v>5.2951677462176576</v>
      </c>
      <c r="N6" s="5">
        <v>5.7985166178050243</v>
      </c>
      <c r="O6" s="5">
        <v>6.3568925549984385</v>
      </c>
      <c r="P6" s="5">
        <v>6.7573404332073004</v>
      </c>
      <c r="Q6" s="5">
        <v>7.9685752560011167</v>
      </c>
      <c r="R6" s="5">
        <v>8.3844320407097719</v>
      </c>
      <c r="S6" s="5">
        <v>7.372330483268172</v>
      </c>
      <c r="T6" s="5">
        <v>16.641641468263789</v>
      </c>
      <c r="U6" s="5">
        <v>13.265499935320761</v>
      </c>
      <c r="V6" s="5">
        <v>12.256976533580508</v>
      </c>
      <c r="W6" s="5">
        <v>11.524825884555174</v>
      </c>
      <c r="X6" s="5">
        <v>8.7161576054146703</v>
      </c>
      <c r="Y6" s="5">
        <v>8.3341103739665101</v>
      </c>
      <c r="Z6" s="5">
        <v>6.0979212981853026</v>
      </c>
      <c r="AA6" s="5">
        <v>5.1358294486999512</v>
      </c>
      <c r="AB6" s="5">
        <v>10.432030220618071</v>
      </c>
      <c r="AC6" s="5">
        <v>11.531859712820719</v>
      </c>
      <c r="AD6" s="5">
        <v>9.0700235905363567</v>
      </c>
      <c r="AE6" s="5">
        <v>8.2454899226866996</v>
      </c>
    </row>
    <row r="7" spans="1:31" ht="14.6">
      <c r="A7" s="34" t="s">
        <v>25</v>
      </c>
      <c r="B7" s="6" t="s">
        <v>8</v>
      </c>
      <c r="C7" s="5">
        <v>3.7878414024969573</v>
      </c>
      <c r="D7" s="5">
        <v>3.9645657557786453</v>
      </c>
      <c r="E7" s="5">
        <v>4.4042571369038281</v>
      </c>
      <c r="F7" s="5">
        <v>4.9655582540344367</v>
      </c>
      <c r="G7" s="5">
        <v>5.883636684641151</v>
      </c>
      <c r="H7" s="5">
        <v>6.9326463704412928</v>
      </c>
      <c r="I7" s="5">
        <v>7.702896907907399</v>
      </c>
      <c r="J7" s="5">
        <v>8.4474339438283401</v>
      </c>
      <c r="K7" s="5">
        <v>9.4532050337441618</v>
      </c>
      <c r="L7" s="5">
        <v>10.297197824514859</v>
      </c>
      <c r="M7" s="5">
        <v>11.903808021517404</v>
      </c>
      <c r="N7" s="5">
        <v>12.888340269253586</v>
      </c>
      <c r="O7" s="5">
        <v>14.033054587300713</v>
      </c>
      <c r="P7" s="5">
        <v>15.801583213234464</v>
      </c>
      <c r="Q7" s="5">
        <v>17.172052269713298</v>
      </c>
      <c r="R7" s="5">
        <v>18.170714030324561</v>
      </c>
      <c r="S7" s="5">
        <v>20.806304236919036</v>
      </c>
      <c r="T7" s="5">
        <v>27.279272936131061</v>
      </c>
      <c r="U7" s="5">
        <v>28.212247584488154</v>
      </c>
      <c r="V7" s="5">
        <v>24.452102774898375</v>
      </c>
      <c r="W7" s="5">
        <v>23.826861121689014</v>
      </c>
      <c r="X7" s="5">
        <v>25.715394191383485</v>
      </c>
      <c r="Y7" s="5">
        <v>26.377145900075707</v>
      </c>
      <c r="Z7" s="5">
        <v>24.132286981430433</v>
      </c>
      <c r="AA7" s="5">
        <v>21.258987426757813</v>
      </c>
      <c r="AB7" s="5">
        <v>21.326841393642017</v>
      </c>
      <c r="AC7" s="5">
        <v>19.235680140449496</v>
      </c>
      <c r="AD7" s="5">
        <v>18.564778421129322</v>
      </c>
      <c r="AE7" s="5">
        <v>23.557088839700231</v>
      </c>
    </row>
    <row r="8" spans="1:31" ht="14.6">
      <c r="A8" s="32" t="s">
        <v>82</v>
      </c>
      <c r="B8" s="6" t="s">
        <v>30</v>
      </c>
      <c r="C8" s="5">
        <v>52.62174025910258</v>
      </c>
      <c r="D8" s="5">
        <v>54.624245549508608</v>
      </c>
      <c r="E8" s="5">
        <v>59.635631448725029</v>
      </c>
      <c r="F8" s="5">
        <v>65.907564173392032</v>
      </c>
      <c r="G8" s="5">
        <v>76.611220422769122</v>
      </c>
      <c r="H8" s="5">
        <v>88.644801779661506</v>
      </c>
      <c r="I8" s="5">
        <v>97.902430617454996</v>
      </c>
      <c r="J8" s="5">
        <v>106.59479965079919</v>
      </c>
      <c r="K8" s="5">
        <v>118.2259193512769</v>
      </c>
      <c r="L8" s="5">
        <v>128.81054034180067</v>
      </c>
      <c r="M8" s="5">
        <v>148.05099631013746</v>
      </c>
      <c r="N8" s="5">
        <v>158.76733952455186</v>
      </c>
      <c r="O8" s="5">
        <v>176.44604412308959</v>
      </c>
      <c r="P8" s="5">
        <v>194.18208817618037</v>
      </c>
      <c r="Q8" s="5">
        <v>206.55986971693412</v>
      </c>
      <c r="R8" s="5">
        <v>243.0532731434395</v>
      </c>
      <c r="S8" s="5">
        <v>238.87948662478513</v>
      </c>
      <c r="T8" s="5">
        <v>299.78322228771998</v>
      </c>
      <c r="U8" s="5">
        <v>357.37067136249914</v>
      </c>
      <c r="V8" s="5">
        <v>345.26231175497992</v>
      </c>
      <c r="W8" s="5">
        <v>317.88898164081502</v>
      </c>
      <c r="X8" s="5">
        <v>327.55770281161813</v>
      </c>
      <c r="Y8" s="5">
        <v>329.04305974757978</v>
      </c>
      <c r="Z8" s="5">
        <v>297.82522101887741</v>
      </c>
      <c r="AA8" s="5">
        <v>279.9896240234375</v>
      </c>
      <c r="AB8" s="5">
        <v>257.32169865933332</v>
      </c>
      <c r="AC8" s="5">
        <v>243.6372534989558</v>
      </c>
      <c r="AD8" s="5">
        <v>261.12629802696358</v>
      </c>
      <c r="AE8" s="5">
        <v>301.66515610827139</v>
      </c>
    </row>
    <row r="9" spans="1:31" ht="14.6">
      <c r="A9" s="35" t="s">
        <v>79</v>
      </c>
      <c r="B9" s="6" t="s">
        <v>9</v>
      </c>
      <c r="C9" s="5">
        <v>65.887845308054025</v>
      </c>
      <c r="D9" s="5">
        <v>68.480476863443272</v>
      </c>
      <c r="E9" s="5">
        <v>75.715293344994848</v>
      </c>
      <c r="F9" s="5">
        <v>85.121102980897561</v>
      </c>
      <c r="G9" s="5">
        <v>100.68115235636994</v>
      </c>
      <c r="H9" s="5">
        <v>118.53478154867196</v>
      </c>
      <c r="I9" s="5">
        <v>131.5104388516009</v>
      </c>
      <c r="J9" s="5">
        <v>144.01542394379393</v>
      </c>
      <c r="K9" s="5">
        <v>161.09310265998957</v>
      </c>
      <c r="L9" s="5">
        <v>175.61774216247926</v>
      </c>
      <c r="M9" s="5">
        <v>202.36524568898031</v>
      </c>
      <c r="N9" s="5">
        <v>219.28389918495378</v>
      </c>
      <c r="O9" s="5">
        <v>240.11695506478335</v>
      </c>
      <c r="P9" s="5">
        <v>266.14388312853009</v>
      </c>
      <c r="Q9" s="5">
        <v>292.54401581410099</v>
      </c>
      <c r="R9" s="5">
        <v>316.10077569924692</v>
      </c>
      <c r="S9" s="5">
        <v>334.57521286647477</v>
      </c>
      <c r="T9" s="5">
        <v>492.20376679494672</v>
      </c>
      <c r="U9" s="5">
        <v>473.10805822852097</v>
      </c>
      <c r="V9" s="5">
        <v>431.06604641234452</v>
      </c>
      <c r="W9" s="5">
        <v>380.27428405053149</v>
      </c>
      <c r="X9" s="5">
        <v>400.13670916855176</v>
      </c>
      <c r="Y9" s="5">
        <v>463.43066657875113</v>
      </c>
      <c r="Z9" s="5">
        <v>534.74228319095187</v>
      </c>
      <c r="AA9" s="5">
        <v>589.3193359375</v>
      </c>
      <c r="AB9" s="5">
        <v>601.12496113131976</v>
      </c>
      <c r="AC9" s="5">
        <v>651.66649030545182</v>
      </c>
      <c r="AD9" s="5">
        <v>670.22610972906932</v>
      </c>
      <c r="AE9" s="5">
        <v>703.71186700156545</v>
      </c>
    </row>
    <row r="10" spans="1:31" ht="14.6">
      <c r="A10" s="32" t="s">
        <v>83</v>
      </c>
      <c r="B10" s="6" t="s">
        <v>10</v>
      </c>
      <c r="C10" s="5">
        <v>3.1814358234119986</v>
      </c>
      <c r="D10" s="5">
        <v>3.3040793622775504</v>
      </c>
      <c r="E10" s="5">
        <v>3.6278286912731716</v>
      </c>
      <c r="F10" s="5">
        <v>4.0401373133327718</v>
      </c>
      <c r="G10" s="5">
        <v>4.7347916116142628</v>
      </c>
      <c r="H10" s="5">
        <v>5.5264703124180414</v>
      </c>
      <c r="I10" s="5">
        <v>6.1135473037740375</v>
      </c>
      <c r="J10" s="5">
        <v>6.6804515312104877</v>
      </c>
      <c r="K10" s="5">
        <v>7.4525101823600508</v>
      </c>
      <c r="L10" s="5">
        <v>8.0845651335598969</v>
      </c>
      <c r="M10" s="5">
        <v>9.3546060724078668</v>
      </c>
      <c r="N10" s="5">
        <v>10.125421972018001</v>
      </c>
      <c r="O10" s="5">
        <v>10.908588143024174</v>
      </c>
      <c r="P10" s="5">
        <v>12.48285684227435</v>
      </c>
      <c r="Q10" s="5">
        <v>13.506920863885888</v>
      </c>
      <c r="R10" s="5">
        <v>13.740681085562677</v>
      </c>
      <c r="S10" s="5">
        <v>17.247293238081557</v>
      </c>
      <c r="T10" s="5">
        <v>20.949418950569097</v>
      </c>
      <c r="U10" s="5">
        <v>18.755130905485757</v>
      </c>
      <c r="V10" s="5">
        <v>16.536034690650723</v>
      </c>
      <c r="W10" s="5">
        <v>17.274035476989027</v>
      </c>
      <c r="X10" s="5">
        <v>17.072619029353152</v>
      </c>
      <c r="Y10" s="5">
        <v>18.379624728940939</v>
      </c>
      <c r="Z10" s="5">
        <v>18.313335071965852</v>
      </c>
      <c r="AA10" s="5">
        <v>20.297342300415039</v>
      </c>
      <c r="AB10" s="5">
        <v>18.987887451603999</v>
      </c>
      <c r="AC10" s="5">
        <v>17.033276794884937</v>
      </c>
      <c r="AD10" s="5">
        <v>14.660826641221945</v>
      </c>
      <c r="AE10" s="5">
        <v>14.585317300379788</v>
      </c>
    </row>
    <row r="11" spans="1:31" ht="14.6">
      <c r="A11" s="32" t="s">
        <v>84</v>
      </c>
      <c r="B11" s="32" t="s">
        <v>11</v>
      </c>
      <c r="C11" s="5">
        <v>10.158191561145857</v>
      </c>
      <c r="D11" s="5">
        <v>10.562157800859989</v>
      </c>
      <c r="E11" s="5">
        <v>11.655608340841097</v>
      </c>
      <c r="F11" s="5">
        <v>13.065020406948745</v>
      </c>
      <c r="G11" s="5">
        <v>15.408992834401495</v>
      </c>
      <c r="H11" s="5">
        <v>18.092026002230671</v>
      </c>
      <c r="I11" s="5">
        <v>20.055346459577997</v>
      </c>
      <c r="J11" s="5">
        <v>21.955244768601546</v>
      </c>
      <c r="K11" s="5">
        <v>24.54004670927451</v>
      </c>
      <c r="L11" s="5">
        <v>26.69234473848379</v>
      </c>
      <c r="M11" s="5">
        <v>30.846289697023867</v>
      </c>
      <c r="N11" s="5">
        <v>33.399321258015036</v>
      </c>
      <c r="O11" s="5">
        <v>36.263483525001348</v>
      </c>
      <c r="P11" s="5">
        <v>40.942600720531793</v>
      </c>
      <c r="Q11" s="5">
        <v>44.54122551340356</v>
      </c>
      <c r="R11" s="5">
        <v>46.640894631752055</v>
      </c>
      <c r="S11" s="5">
        <v>54.438952349275453</v>
      </c>
      <c r="T11" s="5">
        <v>70.975448034071476</v>
      </c>
      <c r="U11" s="5">
        <v>70.250686432849719</v>
      </c>
      <c r="V11" s="5">
        <v>72.40518654038398</v>
      </c>
      <c r="W11" s="5">
        <v>75.295033190733889</v>
      </c>
      <c r="X11" s="5">
        <v>100.22086928329847</v>
      </c>
      <c r="Y11" s="5">
        <v>116.05146041204432</v>
      </c>
      <c r="Z11" s="5">
        <v>102.05771630024674</v>
      </c>
      <c r="AA11" s="5">
        <v>113.82196807861328</v>
      </c>
      <c r="AB11" s="5">
        <v>115.34825291729454</v>
      </c>
      <c r="AC11" s="5">
        <v>121.3526769361751</v>
      </c>
      <c r="AD11" s="5">
        <v>127.36878226789094</v>
      </c>
      <c r="AE11" s="5">
        <v>124.99894995505592</v>
      </c>
    </row>
    <row r="13" spans="1:31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E13"/>
  <sheetViews>
    <sheetView zoomScale="85" zoomScaleNormal="85" workbookViewId="0">
      <pane xSplit="2" ySplit="1" topLeftCell="C2" activePane="bottomRight" state="frozen"/>
      <selection activeCell="AE11" sqref="C2:AE11"/>
      <selection pane="topRight" activeCell="AE11" sqref="C2:AE11"/>
      <selection pane="bottomLeft" activeCell="AE11" sqref="C2:AE11"/>
      <selection pane="bottomRight" activeCell="O5" sqref="O5"/>
    </sheetView>
  </sheetViews>
  <sheetFormatPr baseColWidth="10" defaultColWidth="9.15234375" defaultRowHeight="12.9"/>
  <cols>
    <col min="1" max="1" width="46.4609375" customWidth="1"/>
    <col min="2" max="2" width="6.84375" customWidth="1"/>
    <col min="3" max="5" width="9.15234375" style="1"/>
    <col min="15" max="29" width="9.15234375" style="1"/>
  </cols>
  <sheetData>
    <row r="1" spans="1:31" ht="14.6">
      <c r="A1" s="6" t="s">
        <v>0</v>
      </c>
      <c r="B1" s="6" t="s">
        <v>1</v>
      </c>
      <c r="C1" s="6">
        <v>1990</v>
      </c>
      <c r="D1" s="6">
        <v>1991</v>
      </c>
      <c r="E1" s="6">
        <v>1992</v>
      </c>
      <c r="F1" s="6">
        <v>1993</v>
      </c>
      <c r="G1" s="6">
        <v>1994</v>
      </c>
      <c r="H1" s="6">
        <v>1995</v>
      </c>
      <c r="I1" s="6">
        <v>1996</v>
      </c>
      <c r="J1" s="6">
        <v>1997</v>
      </c>
      <c r="K1" s="6">
        <v>1998</v>
      </c>
      <c r="L1" s="6">
        <v>1999</v>
      </c>
      <c r="M1" s="6">
        <v>2000</v>
      </c>
      <c r="N1" s="6">
        <v>2001</v>
      </c>
      <c r="O1" s="6">
        <v>2002</v>
      </c>
      <c r="P1" s="6">
        <v>2003</v>
      </c>
      <c r="Q1" s="6">
        <v>2004</v>
      </c>
      <c r="R1" s="6">
        <v>2005</v>
      </c>
      <c r="S1" s="6">
        <v>2006</v>
      </c>
      <c r="T1" s="6">
        <v>2007</v>
      </c>
      <c r="U1" s="6">
        <v>2008</v>
      </c>
      <c r="V1" s="6">
        <v>2009</v>
      </c>
      <c r="W1" s="6">
        <v>2010</v>
      </c>
      <c r="X1" s="6">
        <v>2011</v>
      </c>
      <c r="Y1" s="6">
        <v>2012</v>
      </c>
      <c r="Z1" s="6">
        <v>2013</v>
      </c>
      <c r="AA1" s="6">
        <v>2014</v>
      </c>
      <c r="AB1" s="6">
        <v>2015</v>
      </c>
      <c r="AC1" s="6">
        <v>2016</v>
      </c>
      <c r="AD1" s="6">
        <v>2017</v>
      </c>
      <c r="AE1" s="6">
        <v>2018</v>
      </c>
    </row>
    <row r="2" spans="1:31" ht="14.6">
      <c r="A2" s="31" t="s">
        <v>85</v>
      </c>
      <c r="B2" s="6" t="s">
        <v>3</v>
      </c>
      <c r="C2" s="5">
        <v>2890.2572519434566</v>
      </c>
      <c r="D2" s="5">
        <v>3084.7894892458194</v>
      </c>
      <c r="E2" s="5">
        <v>3372.9220357959161</v>
      </c>
      <c r="F2" s="5">
        <v>3674.2766064350822</v>
      </c>
      <c r="G2" s="5">
        <v>4142.5118274266533</v>
      </c>
      <c r="H2" s="5">
        <v>4645.9992127546811</v>
      </c>
      <c r="I2" s="5">
        <v>4908.4199415656403</v>
      </c>
      <c r="J2" s="5">
        <v>5081.5389405778033</v>
      </c>
      <c r="K2" s="5">
        <v>5356.8673646014631</v>
      </c>
      <c r="L2" s="5">
        <v>5503.9769922940504</v>
      </c>
      <c r="M2" s="5">
        <v>6046.4729090323863</v>
      </c>
      <c r="N2" s="5">
        <v>6152.1122715334031</v>
      </c>
      <c r="O2" s="5">
        <v>6275.1842873170035</v>
      </c>
      <c r="P2" s="5">
        <v>6503.9700513953776</v>
      </c>
      <c r="Q2" s="5">
        <v>6785.097467253976</v>
      </c>
      <c r="R2" s="5">
        <v>7004.5466909327606</v>
      </c>
      <c r="S2" s="5">
        <v>7311.7545676871368</v>
      </c>
      <c r="T2" s="5">
        <v>8770.949201872123</v>
      </c>
      <c r="U2" s="5">
        <v>9802.8594317750485</v>
      </c>
      <c r="V2" s="5">
        <v>8245.3226203382637</v>
      </c>
      <c r="W2" s="5">
        <v>9787.8855815753632</v>
      </c>
      <c r="X2" s="5">
        <v>11006.651143035462</v>
      </c>
      <c r="Y2" s="5">
        <v>11036.042465825136</v>
      </c>
      <c r="Z2" s="5">
        <v>11584.178698744556</v>
      </c>
      <c r="AA2" s="5">
        <v>11084.544914245605</v>
      </c>
      <c r="AB2" s="5">
        <v>10738.638810194689</v>
      </c>
      <c r="AC2" s="5">
        <v>10550.126894132833</v>
      </c>
      <c r="AD2" s="5">
        <v>11426.39903123831</v>
      </c>
      <c r="AE2" s="5">
        <v>11706.189303848585</v>
      </c>
    </row>
    <row r="3" spans="1:31" ht="14.6">
      <c r="A3" s="32" t="s">
        <v>80</v>
      </c>
      <c r="B3" s="6" t="s">
        <v>4</v>
      </c>
      <c r="C3" s="5">
        <v>64.357625794551794</v>
      </c>
      <c r="D3" s="5">
        <v>66.274912352057925</v>
      </c>
      <c r="E3" s="5">
        <v>70.096359342665394</v>
      </c>
      <c r="F3" s="5">
        <v>74.120317525117343</v>
      </c>
      <c r="G3" s="5">
        <v>81.445723996334038</v>
      </c>
      <c r="H3" s="5">
        <v>89.39125351954111</v>
      </c>
      <c r="I3" s="5">
        <v>92.624953441512787</v>
      </c>
      <c r="J3" s="5">
        <v>94.295692083481953</v>
      </c>
      <c r="K3" s="5">
        <v>98.062262744745567</v>
      </c>
      <c r="L3" s="5">
        <v>99.420441023298949</v>
      </c>
      <c r="M3" s="5">
        <v>108.10592740397249</v>
      </c>
      <c r="N3" s="5">
        <v>109.06918643925927</v>
      </c>
      <c r="O3" s="5">
        <v>109.84779914267813</v>
      </c>
      <c r="P3" s="5">
        <v>112.92531935600731</v>
      </c>
      <c r="Q3" s="5">
        <v>117.93041166059858</v>
      </c>
      <c r="R3" s="5">
        <v>117.68448950148927</v>
      </c>
      <c r="S3" s="5">
        <v>125.02094469220198</v>
      </c>
      <c r="T3" s="5">
        <v>154.0962480771984</v>
      </c>
      <c r="U3" s="5">
        <v>159.11246021378395</v>
      </c>
      <c r="V3" s="5">
        <v>131.60351226731723</v>
      </c>
      <c r="W3" s="5">
        <v>158.33035731647061</v>
      </c>
      <c r="X3" s="5">
        <v>181.78859596029309</v>
      </c>
      <c r="Y3" s="5">
        <v>171.70255985127457</v>
      </c>
      <c r="Z3" s="5">
        <v>212.77503493663414</v>
      </c>
      <c r="AA3" s="5">
        <v>212.56585693359375</v>
      </c>
      <c r="AB3" s="5">
        <v>203.15408109582356</v>
      </c>
      <c r="AC3" s="5">
        <v>178.78199516725675</v>
      </c>
      <c r="AD3" s="5">
        <v>194.95748367406642</v>
      </c>
      <c r="AE3" s="5">
        <v>201.0589212534403</v>
      </c>
    </row>
    <row r="4" spans="1:31" ht="14.6">
      <c r="A4" s="31" t="s">
        <v>81</v>
      </c>
      <c r="B4" s="6" t="s">
        <v>5</v>
      </c>
      <c r="C4" s="5">
        <v>3.2836676279539785</v>
      </c>
      <c r="D4" s="5">
        <v>3.438027750339923</v>
      </c>
      <c r="E4" s="5">
        <v>3.6852541797043061</v>
      </c>
      <c r="F4" s="5">
        <v>3.9377411686287904</v>
      </c>
      <c r="G4" s="5">
        <v>4.3630422643127522</v>
      </c>
      <c r="H4" s="5">
        <v>4.8091606966728158</v>
      </c>
      <c r="I4" s="5">
        <v>5.0313233382685763</v>
      </c>
      <c r="J4" s="5">
        <v>5.1597908139565742</v>
      </c>
      <c r="K4" s="5">
        <v>5.3809681582643272</v>
      </c>
      <c r="L4" s="5">
        <v>5.503305355527278</v>
      </c>
      <c r="M4" s="5">
        <v>5.999610161603151</v>
      </c>
      <c r="N4" s="5">
        <v>6.0305975238785026</v>
      </c>
      <c r="O4" s="5">
        <v>6.2102694098132956</v>
      </c>
      <c r="P4" s="5">
        <v>6.3534801629454742</v>
      </c>
      <c r="Q4" s="5">
        <v>6.4323613546620528</v>
      </c>
      <c r="R4" s="5">
        <v>7.1314514405432501</v>
      </c>
      <c r="S4" s="5">
        <v>6.795320001604833</v>
      </c>
      <c r="T4" s="5">
        <v>7.4614673589852307</v>
      </c>
      <c r="U4" s="5">
        <v>7.9490946004766432</v>
      </c>
      <c r="V4" s="5">
        <v>7.0181600215567164</v>
      </c>
      <c r="W4" s="5">
        <v>8.3627597971109235</v>
      </c>
      <c r="X4" s="5">
        <v>9.6077767028998426</v>
      </c>
      <c r="Y4" s="5">
        <v>10.594731702202134</v>
      </c>
      <c r="Z4" s="5">
        <v>13.528752687254491</v>
      </c>
      <c r="AA4" s="5">
        <v>16.387229919433594</v>
      </c>
      <c r="AB4" s="5">
        <v>14.546705138146699</v>
      </c>
      <c r="AC4" s="5">
        <v>13.601319396532713</v>
      </c>
      <c r="AD4" s="5">
        <v>13.55218520528288</v>
      </c>
      <c r="AE4" s="5">
        <v>16.091020697712786</v>
      </c>
    </row>
    <row r="5" spans="1:31" ht="14.6">
      <c r="A5" s="33" t="s">
        <v>78</v>
      </c>
      <c r="B5" s="6" t="s">
        <v>6</v>
      </c>
      <c r="C5" s="5">
        <v>1387.0957141532365</v>
      </c>
      <c r="D5" s="5">
        <v>1484.9281716047765</v>
      </c>
      <c r="E5" s="5">
        <v>1625.1259211306326</v>
      </c>
      <c r="F5" s="5">
        <v>1769.1653000021715</v>
      </c>
      <c r="G5" s="5">
        <v>1992.4357641627184</v>
      </c>
      <c r="H5" s="5">
        <v>2228.338696572237</v>
      </c>
      <c r="I5" s="5">
        <v>2360.8699187301222</v>
      </c>
      <c r="J5" s="5">
        <v>2448.0524611421988</v>
      </c>
      <c r="K5" s="5">
        <v>2582.5690142516132</v>
      </c>
      <c r="L5" s="5">
        <v>2658.5422669547547</v>
      </c>
      <c r="M5" s="5">
        <v>2919.4360041685868</v>
      </c>
      <c r="N5" s="5">
        <v>2978.8505753927743</v>
      </c>
      <c r="O5" s="5">
        <v>3046.348450701611</v>
      </c>
      <c r="P5" s="5">
        <v>3158.5293781342807</v>
      </c>
      <c r="Q5" s="5">
        <v>3313.9003286311504</v>
      </c>
      <c r="R5" s="5">
        <v>3419.5089642270996</v>
      </c>
      <c r="S5" s="5">
        <v>3543.2019356106493</v>
      </c>
      <c r="T5" s="5">
        <v>4352.8369571745206</v>
      </c>
      <c r="U5" s="5">
        <v>4909.1615825823155</v>
      </c>
      <c r="V5" s="5">
        <v>4025.7246546287579</v>
      </c>
      <c r="W5" s="5">
        <v>4943.2280217200805</v>
      </c>
      <c r="X5" s="5">
        <v>5825.0101088130768</v>
      </c>
      <c r="Y5" s="5">
        <v>5805.8161735488557</v>
      </c>
      <c r="Z5" s="5">
        <v>6238.9579504218627</v>
      </c>
      <c r="AA5" s="5">
        <v>5938.06689453125</v>
      </c>
      <c r="AB5" s="5">
        <v>5874.8793309117846</v>
      </c>
      <c r="AC5" s="5">
        <v>5720.7110533518844</v>
      </c>
      <c r="AD5" s="5">
        <v>6425.3645858606287</v>
      </c>
      <c r="AE5" s="5">
        <v>6504.8578129557927</v>
      </c>
    </row>
    <row r="6" spans="1:31" ht="14.6">
      <c r="A6" s="31" t="s">
        <v>24</v>
      </c>
      <c r="B6" s="6" t="s">
        <v>7</v>
      </c>
      <c r="C6" s="5">
        <v>466.59961609097866</v>
      </c>
      <c r="D6" s="5">
        <v>495.11222708938544</v>
      </c>
      <c r="E6" s="5">
        <v>536.97164122053994</v>
      </c>
      <c r="F6" s="5">
        <v>579.3173189622928</v>
      </c>
      <c r="G6" s="5">
        <v>647.14284436430103</v>
      </c>
      <c r="H6" s="5">
        <v>718.09554086115634</v>
      </c>
      <c r="I6" s="5">
        <v>756.73978271754163</v>
      </c>
      <c r="J6" s="5">
        <v>781.23165191295266</v>
      </c>
      <c r="K6" s="5">
        <v>820.8424945669999</v>
      </c>
      <c r="L6" s="5">
        <v>840.38214213161348</v>
      </c>
      <c r="M6" s="5">
        <v>921.90270785173834</v>
      </c>
      <c r="N6" s="5">
        <v>938.78931594606115</v>
      </c>
      <c r="O6" s="5">
        <v>949.93690292749739</v>
      </c>
      <c r="P6" s="5">
        <v>996.77633809529357</v>
      </c>
      <c r="Q6" s="5">
        <v>1040.0118699679833</v>
      </c>
      <c r="R6" s="5">
        <v>1033.6541817525761</v>
      </c>
      <c r="S6" s="5">
        <v>1165.8476014919613</v>
      </c>
      <c r="T6" s="5">
        <v>1344.717302262864</v>
      </c>
      <c r="U6" s="5">
        <v>1391.5427263072911</v>
      </c>
      <c r="V6" s="5">
        <v>1345.6314967312314</v>
      </c>
      <c r="W6" s="5">
        <v>1592.6350941089543</v>
      </c>
      <c r="X6" s="5">
        <v>1473.1110829494846</v>
      </c>
      <c r="Y6" s="5">
        <v>1513.4479478486153</v>
      </c>
      <c r="Z6" s="5">
        <v>1386.412626650972</v>
      </c>
      <c r="AA6" s="5">
        <v>1353.8480224609375</v>
      </c>
      <c r="AB6" s="5">
        <v>1293.3996664152783</v>
      </c>
      <c r="AC6" s="5">
        <v>1278.8993305948206</v>
      </c>
      <c r="AD6" s="5">
        <v>1279.9813945883461</v>
      </c>
      <c r="AE6" s="5">
        <v>1431.6839102619997</v>
      </c>
    </row>
    <row r="7" spans="1:31" ht="14.6">
      <c r="A7" s="34" t="s">
        <v>25</v>
      </c>
      <c r="B7" s="6" t="s">
        <v>8</v>
      </c>
      <c r="C7" s="5">
        <v>155.43227856572082</v>
      </c>
      <c r="D7" s="5">
        <v>167.54533880358017</v>
      </c>
      <c r="E7" s="5">
        <v>185.80186025974891</v>
      </c>
      <c r="F7" s="5">
        <v>205.74407146014903</v>
      </c>
      <c r="G7" s="5">
        <v>235.50193424105279</v>
      </c>
      <c r="H7" s="5">
        <v>268.86857456579594</v>
      </c>
      <c r="I7" s="5">
        <v>284.38708428404522</v>
      </c>
      <c r="J7" s="5">
        <v>295.2882414212803</v>
      </c>
      <c r="K7" s="5">
        <v>312.81277472263702</v>
      </c>
      <c r="L7" s="5">
        <v>321.54017198863363</v>
      </c>
      <c r="M7" s="5">
        <v>354.80938380675684</v>
      </c>
      <c r="N7" s="5">
        <v>360.91603744136984</v>
      </c>
      <c r="O7" s="5">
        <v>366.35901607562357</v>
      </c>
      <c r="P7" s="5">
        <v>379.597289814421</v>
      </c>
      <c r="Q7" s="5">
        <v>396.55499688362579</v>
      </c>
      <c r="R7" s="5">
        <v>404.68713380942046</v>
      </c>
      <c r="S7" s="5">
        <v>428.81887858129573</v>
      </c>
      <c r="T7" s="5">
        <v>516.91955201399969</v>
      </c>
      <c r="U7" s="5">
        <v>665.00045667920665</v>
      </c>
      <c r="V7" s="5">
        <v>516.38244982896788</v>
      </c>
      <c r="W7" s="5">
        <v>594.86252557837713</v>
      </c>
      <c r="X7" s="5">
        <v>687.87460094978087</v>
      </c>
      <c r="Y7" s="5">
        <v>667.70564168878673</v>
      </c>
      <c r="Z7" s="5">
        <v>706.84460131660194</v>
      </c>
      <c r="AA7" s="5">
        <v>696.22674560546875</v>
      </c>
      <c r="AB7" s="5">
        <v>642.44927733874124</v>
      </c>
      <c r="AC7" s="5">
        <v>610.54392878849501</v>
      </c>
      <c r="AD7" s="5">
        <v>645.14898843068704</v>
      </c>
      <c r="AE7" s="5">
        <v>682.02920093070668</v>
      </c>
    </row>
    <row r="8" spans="1:31" ht="14.6">
      <c r="A8" s="32" t="s">
        <v>82</v>
      </c>
      <c r="B8" s="6" t="s">
        <v>30</v>
      </c>
      <c r="C8" s="5">
        <v>363.48909038565535</v>
      </c>
      <c r="D8" s="5">
        <v>386.13304838146212</v>
      </c>
      <c r="E8" s="5">
        <v>421.21050309722574</v>
      </c>
      <c r="F8" s="5">
        <v>458.70069232682204</v>
      </c>
      <c r="G8" s="5">
        <v>517.3798468953097</v>
      </c>
      <c r="H8" s="5">
        <v>581.57616943992934</v>
      </c>
      <c r="I8" s="5">
        <v>612.68171872243761</v>
      </c>
      <c r="J8" s="5">
        <v>633.09527764453287</v>
      </c>
      <c r="K8" s="5">
        <v>666.3713190821685</v>
      </c>
      <c r="L8" s="5">
        <v>684.36165356023139</v>
      </c>
      <c r="M8" s="5">
        <v>751.16948959124147</v>
      </c>
      <c r="N8" s="5">
        <v>760.3204224364481</v>
      </c>
      <c r="O8" s="5">
        <v>779.22323075154043</v>
      </c>
      <c r="P8" s="5">
        <v>800.56479100436536</v>
      </c>
      <c r="Q8" s="5">
        <v>825.14670226995088</v>
      </c>
      <c r="R8" s="5">
        <v>883.78088433097275</v>
      </c>
      <c r="S8" s="5">
        <v>872.49691849221711</v>
      </c>
      <c r="T8" s="5">
        <v>1024.7583484371378</v>
      </c>
      <c r="U8" s="5">
        <v>1133.1547524360913</v>
      </c>
      <c r="V8" s="5">
        <v>933.72086841139287</v>
      </c>
      <c r="W8" s="5">
        <v>1003.8935255838843</v>
      </c>
      <c r="X8" s="5">
        <v>1092.5067975642482</v>
      </c>
      <c r="Y8" s="5">
        <v>1097.4406501081532</v>
      </c>
      <c r="Z8" s="5">
        <v>1137.5579337851639</v>
      </c>
      <c r="AA8" s="5">
        <v>1038.7567138671875</v>
      </c>
      <c r="AB8" s="5">
        <v>934.52250164595023</v>
      </c>
      <c r="AC8" s="5">
        <v>875.03763180871988</v>
      </c>
      <c r="AD8" s="5">
        <v>845.3017873126206</v>
      </c>
      <c r="AE8" s="5">
        <v>787.56997398565306</v>
      </c>
    </row>
    <row r="9" spans="1:31" ht="14.6">
      <c r="A9" s="35" t="s">
        <v>79</v>
      </c>
      <c r="B9" s="6" t="s">
        <v>9</v>
      </c>
      <c r="C9" s="5">
        <v>163.82070280721811</v>
      </c>
      <c r="D9" s="5">
        <v>175.5697116826201</v>
      </c>
      <c r="E9" s="5">
        <v>193.6508419843619</v>
      </c>
      <c r="F9" s="5">
        <v>213.42261779580124</v>
      </c>
      <c r="G9" s="5">
        <v>243.33266481823793</v>
      </c>
      <c r="H9" s="5">
        <v>276.82619476613911</v>
      </c>
      <c r="I9" s="5">
        <v>292.18450912427136</v>
      </c>
      <c r="J9" s="5">
        <v>302.78424340506012</v>
      </c>
      <c r="K9" s="5">
        <v>320.02105576974407</v>
      </c>
      <c r="L9" s="5">
        <v>328.8474252240942</v>
      </c>
      <c r="M9" s="5">
        <v>362.26310873801935</v>
      </c>
      <c r="N9" s="5">
        <v>367.25242945018539</v>
      </c>
      <c r="O9" s="5">
        <v>374.75337108172874</v>
      </c>
      <c r="P9" s="5">
        <v>386.02887479493575</v>
      </c>
      <c r="Q9" s="5">
        <v>399.76036422791515</v>
      </c>
      <c r="R9" s="5">
        <v>420.85204363143771</v>
      </c>
      <c r="S9" s="5">
        <v>428.74312362805898</v>
      </c>
      <c r="T9" s="5">
        <v>508.25564928697708</v>
      </c>
      <c r="U9" s="5">
        <v>581.58408923528111</v>
      </c>
      <c r="V9" s="5">
        <v>491.77880535767093</v>
      </c>
      <c r="W9" s="5">
        <v>537.54246811921007</v>
      </c>
      <c r="X9" s="5">
        <v>618.15782435163908</v>
      </c>
      <c r="Y9" s="5">
        <v>594.73509699396232</v>
      </c>
      <c r="Z9" s="5">
        <v>594.2725077585194</v>
      </c>
      <c r="AA9" s="5">
        <v>538.8712158203125</v>
      </c>
      <c r="AB9" s="5">
        <v>483.7764561525525</v>
      </c>
      <c r="AC9" s="5">
        <v>450.33728403543637</v>
      </c>
      <c r="AD9" s="5">
        <v>456.75349631910683</v>
      </c>
      <c r="AE9" s="5">
        <v>452.62812418567455</v>
      </c>
    </row>
    <row r="10" spans="1:31" ht="14.6">
      <c r="A10" s="32" t="s">
        <v>83</v>
      </c>
      <c r="B10" s="6" t="s">
        <v>10</v>
      </c>
      <c r="C10" s="5">
        <v>79.665892462837306</v>
      </c>
      <c r="D10" s="5">
        <v>84.947792527945055</v>
      </c>
      <c r="E10" s="5">
        <v>93.127414907998059</v>
      </c>
      <c r="F10" s="5">
        <v>101.97513701828095</v>
      </c>
      <c r="G10" s="5">
        <v>115.60658238184187</v>
      </c>
      <c r="H10" s="5">
        <v>130.71711949545079</v>
      </c>
      <c r="I10" s="5">
        <v>137.80518681668929</v>
      </c>
      <c r="J10" s="5">
        <v>142.60585362557688</v>
      </c>
      <c r="K10" s="5">
        <v>150.45262101923583</v>
      </c>
      <c r="L10" s="5">
        <v>154.41597615769132</v>
      </c>
      <c r="M10" s="5">
        <v>169.95764498863056</v>
      </c>
      <c r="N10" s="5">
        <v>172.31990179652661</v>
      </c>
      <c r="O10" s="5">
        <v>175.45408542168315</v>
      </c>
      <c r="P10" s="5">
        <v>181.5927719764411</v>
      </c>
      <c r="Q10" s="5">
        <v>187.80093135021914</v>
      </c>
      <c r="R10" s="5">
        <v>195.47842853355735</v>
      </c>
      <c r="S10" s="5">
        <v>203.90959004337344</v>
      </c>
      <c r="T10" s="5">
        <v>236.82399457095281</v>
      </c>
      <c r="U10" s="5">
        <v>273.62411591122532</v>
      </c>
      <c r="V10" s="5">
        <v>223.44353906410745</v>
      </c>
      <c r="W10" s="5">
        <v>258.90454037699953</v>
      </c>
      <c r="X10" s="5">
        <v>294.27245770245935</v>
      </c>
      <c r="Y10" s="5">
        <v>300.47066174388704</v>
      </c>
      <c r="Z10" s="5">
        <v>375.10406729632001</v>
      </c>
      <c r="AA10" s="5">
        <v>392.87149047851563</v>
      </c>
      <c r="AB10" s="5">
        <v>412.2189460006137</v>
      </c>
      <c r="AC10" s="5">
        <v>513.72681748020182</v>
      </c>
      <c r="AD10" s="5">
        <v>596.53287707131824</v>
      </c>
      <c r="AE10" s="5">
        <v>623.16854999336874</v>
      </c>
    </row>
    <row r="11" spans="1:31" ht="14.6">
      <c r="A11" s="32" t="s">
        <v>84</v>
      </c>
      <c r="B11" s="32" t="s">
        <v>11</v>
      </c>
      <c r="C11" s="5">
        <v>206.51266405530444</v>
      </c>
      <c r="D11" s="5">
        <v>220.84025905365215</v>
      </c>
      <c r="E11" s="5">
        <v>243.2522396730393</v>
      </c>
      <c r="F11" s="5">
        <v>267.89341017581927</v>
      </c>
      <c r="G11" s="5">
        <v>305.3034243025453</v>
      </c>
      <c r="H11" s="5">
        <v>347.37650283775872</v>
      </c>
      <c r="I11" s="5">
        <v>366.09546439075137</v>
      </c>
      <c r="J11" s="5">
        <v>379.02572852876358</v>
      </c>
      <c r="K11" s="5">
        <v>400.35485428605483</v>
      </c>
      <c r="L11" s="5">
        <v>410.96360989820511</v>
      </c>
      <c r="M11" s="5">
        <v>452.82903232183679</v>
      </c>
      <c r="N11" s="5">
        <v>458.56380510690104</v>
      </c>
      <c r="O11" s="5">
        <v>467.05116180482736</v>
      </c>
      <c r="P11" s="5">
        <v>481.60180805668699</v>
      </c>
      <c r="Q11" s="5">
        <v>497.55950090787081</v>
      </c>
      <c r="R11" s="5">
        <v>521.76911370566495</v>
      </c>
      <c r="S11" s="5">
        <v>536.92025514577449</v>
      </c>
      <c r="T11" s="5">
        <v>625.07968268948741</v>
      </c>
      <c r="U11" s="5">
        <v>681.7301538093775</v>
      </c>
      <c r="V11" s="5">
        <v>570.0191340272612</v>
      </c>
      <c r="W11" s="5">
        <v>690.12628897427533</v>
      </c>
      <c r="X11" s="5">
        <v>824.32189804157906</v>
      </c>
      <c r="Y11" s="5">
        <v>874.12900233939774</v>
      </c>
      <c r="Z11" s="5">
        <v>918.72522389122651</v>
      </c>
      <c r="AA11" s="5">
        <v>896.95074462890625</v>
      </c>
      <c r="AB11" s="5">
        <v>879.69184549579779</v>
      </c>
      <c r="AC11" s="5">
        <v>908.48753350948607</v>
      </c>
      <c r="AD11" s="5">
        <v>968.80623277625364</v>
      </c>
      <c r="AE11" s="5">
        <v>1007.1017895842374</v>
      </c>
    </row>
    <row r="12" spans="1:31">
      <c r="C12" s="28"/>
      <c r="F12" s="1"/>
      <c r="G12" s="1"/>
      <c r="H12" s="1"/>
      <c r="I12" s="1"/>
      <c r="J12" s="1"/>
      <c r="K12" s="1"/>
      <c r="L12" s="1"/>
      <c r="M12" s="1"/>
      <c r="N12" s="1"/>
    </row>
    <row r="13" spans="1:31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E13"/>
  <sheetViews>
    <sheetView zoomScale="85" zoomScaleNormal="85" workbookViewId="0">
      <pane xSplit="2" ySplit="1" topLeftCell="C2" activePane="bottomRight" state="frozen"/>
      <selection activeCell="AE11" sqref="C2:AE11"/>
      <selection pane="topRight" activeCell="AE11" sqref="C2:AE11"/>
      <selection pane="bottomLeft" activeCell="AE11" sqref="C2:AE11"/>
      <selection pane="bottomRight" activeCell="P7" sqref="P7"/>
    </sheetView>
  </sheetViews>
  <sheetFormatPr baseColWidth="10" defaultColWidth="9.15234375" defaultRowHeight="12.9"/>
  <cols>
    <col min="1" max="1" width="46.4609375" customWidth="1"/>
    <col min="2" max="2" width="6.84375" customWidth="1"/>
    <col min="3" max="5" width="9.15234375" style="1"/>
    <col min="15" max="19" width="9.15234375" style="1"/>
    <col min="20" max="29" width="11" style="1" customWidth="1"/>
  </cols>
  <sheetData>
    <row r="1" spans="1:31" ht="14.6">
      <c r="A1" s="6" t="s">
        <v>0</v>
      </c>
      <c r="B1" s="6" t="s">
        <v>1</v>
      </c>
      <c r="C1" s="6">
        <v>1990</v>
      </c>
      <c r="D1" s="6">
        <v>1991</v>
      </c>
      <c r="E1" s="6">
        <v>1992</v>
      </c>
      <c r="F1" s="6">
        <v>1993</v>
      </c>
      <c r="G1" s="6">
        <v>1994</v>
      </c>
      <c r="H1" s="6">
        <v>1995</v>
      </c>
      <c r="I1" s="6">
        <v>1996</v>
      </c>
      <c r="J1" s="6">
        <v>1997</v>
      </c>
      <c r="K1" s="6">
        <v>1998</v>
      </c>
      <c r="L1" s="6">
        <v>1999</v>
      </c>
      <c r="M1" s="6">
        <v>2000</v>
      </c>
      <c r="N1" s="6">
        <v>2001</v>
      </c>
      <c r="O1" s="6">
        <v>2002</v>
      </c>
      <c r="P1" s="6">
        <v>2003</v>
      </c>
      <c r="Q1" s="6">
        <v>2004</v>
      </c>
      <c r="R1" s="6">
        <v>2005</v>
      </c>
      <c r="S1" s="6">
        <v>2006</v>
      </c>
      <c r="T1" s="6">
        <v>2007</v>
      </c>
      <c r="U1" s="6">
        <v>2008</v>
      </c>
      <c r="V1" s="6">
        <v>2009</v>
      </c>
      <c r="W1" s="6">
        <v>2010</v>
      </c>
      <c r="X1" s="6">
        <v>2011</v>
      </c>
      <c r="Y1" s="6">
        <v>2012</v>
      </c>
      <c r="Z1" s="6">
        <v>2013</v>
      </c>
      <c r="AA1" s="6">
        <v>2014</v>
      </c>
      <c r="AB1" s="6">
        <v>2015</v>
      </c>
      <c r="AC1" s="6">
        <v>2016</v>
      </c>
      <c r="AD1" s="6">
        <v>2017</v>
      </c>
      <c r="AE1" s="6">
        <v>2018</v>
      </c>
    </row>
    <row r="2" spans="1:31" ht="14.6">
      <c r="A2" s="31" t="s">
        <v>85</v>
      </c>
      <c r="B2" s="6" t="s">
        <v>3</v>
      </c>
      <c r="C2" s="5">
        <v>6785.3582637570471</v>
      </c>
      <c r="D2" s="5">
        <v>7205.6742066336064</v>
      </c>
      <c r="E2" s="5">
        <v>7742.2687343031002</v>
      </c>
      <c r="F2" s="5">
        <v>8196.7294203486417</v>
      </c>
      <c r="G2" s="5">
        <v>8966.0035735980491</v>
      </c>
      <c r="H2" s="5">
        <v>9575.1423923471975</v>
      </c>
      <c r="I2" s="5">
        <v>10144.473095386818</v>
      </c>
      <c r="J2" s="5">
        <v>10466.157212526934</v>
      </c>
      <c r="K2" s="5">
        <v>10922.273039007712</v>
      </c>
      <c r="L2" s="5">
        <v>11234.963295675458</v>
      </c>
      <c r="M2" s="5">
        <v>12158.328953906288</v>
      </c>
      <c r="N2" s="5">
        <v>12448.981576785322</v>
      </c>
      <c r="O2" s="5">
        <v>12909.888337307722</v>
      </c>
      <c r="P2" s="5">
        <v>13590.598245486906</v>
      </c>
      <c r="Q2" s="5">
        <v>14245.559235767714</v>
      </c>
      <c r="R2" s="5">
        <v>14823.353058424864</v>
      </c>
      <c r="S2" s="5">
        <v>15550.094282225089</v>
      </c>
      <c r="T2" s="5">
        <v>18774.306757494269</v>
      </c>
      <c r="U2" s="5">
        <v>21301.418264063101</v>
      </c>
      <c r="V2" s="5">
        <v>19199.334566751728</v>
      </c>
      <c r="W2" s="5">
        <v>21377.44754835904</v>
      </c>
      <c r="X2" s="5">
        <v>25133.623785698488</v>
      </c>
      <c r="Y2" s="5">
        <v>25941.024082533604</v>
      </c>
      <c r="Z2" s="5">
        <v>27570.030742445088</v>
      </c>
      <c r="AA2" s="5">
        <v>27948.902046203613</v>
      </c>
      <c r="AB2" s="5">
        <v>27557.911537413609</v>
      </c>
      <c r="AC2" s="5">
        <v>27731.847478610056</v>
      </c>
      <c r="AD2" s="5">
        <v>28699.594148465683</v>
      </c>
      <c r="AE2" s="5">
        <v>31026.684657243721</v>
      </c>
    </row>
    <row r="3" spans="1:31" ht="14.6">
      <c r="A3" s="32" t="s">
        <v>80</v>
      </c>
      <c r="B3" s="6" t="s">
        <v>4</v>
      </c>
      <c r="C3" s="5">
        <v>3183.5665058752061</v>
      </c>
      <c r="D3" s="5">
        <v>3325.1728850222016</v>
      </c>
      <c r="E3" s="5">
        <v>3499.1928622288833</v>
      </c>
      <c r="F3" s="5">
        <v>3617.4252441296226</v>
      </c>
      <c r="G3" s="5">
        <v>3852.0416611875321</v>
      </c>
      <c r="H3" s="5">
        <v>4001.2054535508464</v>
      </c>
      <c r="I3" s="5">
        <v>4118.8149782248729</v>
      </c>
      <c r="J3" s="5">
        <v>4124.2417911685134</v>
      </c>
      <c r="K3" s="5">
        <v>4169.8674730897674</v>
      </c>
      <c r="L3" s="5">
        <v>4152.0709958185171</v>
      </c>
      <c r="M3" s="5">
        <v>4356.2842416851981</v>
      </c>
      <c r="N3" s="5">
        <v>4322.5773588026659</v>
      </c>
      <c r="O3" s="5">
        <v>4311.0280317037696</v>
      </c>
      <c r="P3" s="5">
        <v>4389.644666792814</v>
      </c>
      <c r="Q3" s="5">
        <v>4499.0784919017024</v>
      </c>
      <c r="R3" s="5">
        <v>4476.8903679955565</v>
      </c>
      <c r="S3" s="5">
        <v>4597.2078297109392</v>
      </c>
      <c r="T3" s="5">
        <v>5507.8110448967409</v>
      </c>
      <c r="U3" s="5">
        <v>5786.7971078335586</v>
      </c>
      <c r="V3" s="5">
        <v>5142.1829828074724</v>
      </c>
      <c r="W3" s="5">
        <v>5732.3695347893727</v>
      </c>
      <c r="X3" s="5">
        <v>6620.9534480774755</v>
      </c>
      <c r="Y3" s="5">
        <v>6077.2161875667098</v>
      </c>
      <c r="Z3" s="5">
        <v>6493.3062752800352</v>
      </c>
      <c r="AA3" s="5">
        <v>6413.638671875</v>
      </c>
      <c r="AB3" s="5">
        <v>6415.6884363514764</v>
      </c>
      <c r="AC3" s="5">
        <v>5917.5040476138574</v>
      </c>
      <c r="AD3" s="5">
        <v>5928.7931357905782</v>
      </c>
      <c r="AE3" s="5">
        <v>6398.7735938778878</v>
      </c>
    </row>
    <row r="4" spans="1:31" ht="14.6">
      <c r="A4" s="31" t="s">
        <v>81</v>
      </c>
      <c r="B4" s="6" t="s">
        <v>5</v>
      </c>
      <c r="C4" s="5">
        <v>23.631371143569623</v>
      </c>
      <c r="D4" s="5">
        <v>24.922364560640467</v>
      </c>
      <c r="E4" s="5">
        <v>26.622346131503072</v>
      </c>
      <c r="F4" s="5">
        <v>28.086112426690821</v>
      </c>
      <c r="G4" s="5">
        <v>30.676890667688159</v>
      </c>
      <c r="H4" s="5">
        <v>32.724899211047273</v>
      </c>
      <c r="I4" s="5">
        <v>34.620425430567074</v>
      </c>
      <c r="J4" s="5">
        <v>35.709312970176569</v>
      </c>
      <c r="K4" s="5">
        <v>37.06908575165501</v>
      </c>
      <c r="L4" s="5">
        <v>38.031555398745915</v>
      </c>
      <c r="M4" s="5">
        <v>41.003123702461011</v>
      </c>
      <c r="N4" s="5">
        <v>41.751891233161871</v>
      </c>
      <c r="O4" s="5">
        <v>43.122891166602422</v>
      </c>
      <c r="P4" s="5">
        <v>45.153075827417233</v>
      </c>
      <c r="Q4" s="5">
        <v>46.669685011627998</v>
      </c>
      <c r="R4" s="5">
        <v>48.723749811033528</v>
      </c>
      <c r="S4" s="5">
        <v>50.725852276594814</v>
      </c>
      <c r="T4" s="5">
        <v>60.461106522628107</v>
      </c>
      <c r="U4" s="5">
        <v>68.188152184679339</v>
      </c>
      <c r="V4" s="5">
        <v>63.09677525077079</v>
      </c>
      <c r="W4" s="5">
        <v>66.3120691095951</v>
      </c>
      <c r="X4" s="5">
        <v>76.224096249742786</v>
      </c>
      <c r="Y4" s="5">
        <v>81.300653761075992</v>
      </c>
      <c r="Z4" s="5">
        <v>85.111350809311858</v>
      </c>
      <c r="AA4" s="5">
        <v>87.878059387207031</v>
      </c>
      <c r="AB4" s="5">
        <v>82.532982365751707</v>
      </c>
      <c r="AC4" s="5">
        <v>85.493244657434573</v>
      </c>
      <c r="AD4" s="5">
        <v>87.197243007924357</v>
      </c>
      <c r="AE4" s="5">
        <v>92.806860279211492</v>
      </c>
    </row>
    <row r="5" spans="1:31" ht="14.6">
      <c r="A5" s="33" t="s">
        <v>78</v>
      </c>
      <c r="B5" s="6" t="s">
        <v>6</v>
      </c>
      <c r="C5" s="5">
        <v>1349.8413496976916</v>
      </c>
      <c r="D5" s="5">
        <v>1456.378616344613</v>
      </c>
      <c r="E5" s="5">
        <v>1591.9104637226087</v>
      </c>
      <c r="F5" s="5">
        <v>1715.6244850901212</v>
      </c>
      <c r="G5" s="5">
        <v>1908.797238364873</v>
      </c>
      <c r="H5" s="5">
        <v>2069.9509333954488</v>
      </c>
      <c r="I5" s="5">
        <v>2224.1414780476935</v>
      </c>
      <c r="J5" s="5">
        <v>2323.8664055052836</v>
      </c>
      <c r="K5" s="5">
        <v>2452.963149328421</v>
      </c>
      <c r="L5" s="5">
        <v>2550.4141882608665</v>
      </c>
      <c r="M5" s="5">
        <v>2784.9601785920081</v>
      </c>
      <c r="N5" s="5">
        <v>2874.114421995771</v>
      </c>
      <c r="O5" s="5">
        <v>3011.5559314603188</v>
      </c>
      <c r="P5" s="5">
        <v>3199.2081996118482</v>
      </c>
      <c r="Q5" s="5">
        <v>3388.2382300676213</v>
      </c>
      <c r="R5" s="5">
        <v>3526.289888425732</v>
      </c>
      <c r="S5" s="5">
        <v>3640.3927485929371</v>
      </c>
      <c r="T5" s="5">
        <v>4376.0353336842272</v>
      </c>
      <c r="U5" s="5">
        <v>5016.0835423776243</v>
      </c>
      <c r="V5" s="5">
        <v>4328.8477527330551</v>
      </c>
      <c r="W5" s="5">
        <v>4901.7616516332018</v>
      </c>
      <c r="X5" s="5">
        <v>5914.8864207602819</v>
      </c>
      <c r="Y5" s="5">
        <v>6070.4474465236744</v>
      </c>
      <c r="Z5" s="5">
        <v>6270.2815128678885</v>
      </c>
      <c r="AA5" s="5">
        <v>6292.5859375</v>
      </c>
      <c r="AB5" s="5">
        <v>6168.7765519209261</v>
      </c>
      <c r="AC5" s="5">
        <v>6150.4562127448744</v>
      </c>
      <c r="AD5" s="5">
        <v>6427.9369093506966</v>
      </c>
      <c r="AE5" s="5">
        <v>6891.1117291685605</v>
      </c>
    </row>
    <row r="6" spans="1:31" ht="14.6">
      <c r="A6" s="31" t="s">
        <v>24</v>
      </c>
      <c r="B6" s="6" t="s">
        <v>7</v>
      </c>
      <c r="C6" s="5">
        <v>155.86460405944854</v>
      </c>
      <c r="D6" s="5">
        <v>166.38886441155489</v>
      </c>
      <c r="E6" s="5">
        <v>180.2178954319379</v>
      </c>
      <c r="F6" s="5">
        <v>192.58281820130335</v>
      </c>
      <c r="G6" s="5">
        <v>213.03161768384948</v>
      </c>
      <c r="H6" s="5">
        <v>230.73764928453758</v>
      </c>
      <c r="I6" s="5">
        <v>248.37750260113168</v>
      </c>
      <c r="J6" s="5">
        <v>261.47855398486257</v>
      </c>
      <c r="K6" s="5">
        <v>280.05364492760401</v>
      </c>
      <c r="L6" s="5">
        <v>295.55307743343803</v>
      </c>
      <c r="M6" s="5">
        <v>327.34365000429716</v>
      </c>
      <c r="N6" s="5">
        <v>342.4624161517263</v>
      </c>
      <c r="O6" s="5">
        <v>361.20709853641034</v>
      </c>
      <c r="P6" s="5">
        <v>387.04276094942514</v>
      </c>
      <c r="Q6" s="5">
        <v>410.28918201947823</v>
      </c>
      <c r="R6" s="5">
        <v>424.98129917716943</v>
      </c>
      <c r="S6" s="5">
        <v>460.84082223911514</v>
      </c>
      <c r="T6" s="5">
        <v>564.41484479789756</v>
      </c>
      <c r="U6" s="5">
        <v>628.1949714103431</v>
      </c>
      <c r="V6" s="5">
        <v>661.96738548310736</v>
      </c>
      <c r="W6" s="5">
        <v>780.53736780706777</v>
      </c>
      <c r="X6" s="5">
        <v>779.06569755053522</v>
      </c>
      <c r="Y6" s="5">
        <v>910.24649881041842</v>
      </c>
      <c r="Z6" s="5">
        <v>890.80361404848304</v>
      </c>
      <c r="AA6" s="5">
        <v>942.73223876953125</v>
      </c>
      <c r="AB6" s="5">
        <v>956.16834030528571</v>
      </c>
      <c r="AC6" s="5">
        <v>1052.6311080043135</v>
      </c>
      <c r="AD6" s="5">
        <v>1062.5440805065598</v>
      </c>
      <c r="AE6" s="5">
        <v>1136.992797509823</v>
      </c>
    </row>
    <row r="7" spans="1:31" ht="14.6">
      <c r="A7" s="34" t="s">
        <v>25</v>
      </c>
      <c r="B7" s="6" t="s">
        <v>8</v>
      </c>
      <c r="C7" s="5">
        <v>168.75340112260827</v>
      </c>
      <c r="D7" s="5">
        <v>182.88089934165509</v>
      </c>
      <c r="E7" s="5">
        <v>202.71345376945911</v>
      </c>
      <c r="F7" s="5">
        <v>222.43017566780998</v>
      </c>
      <c r="G7" s="5">
        <v>253.32882737982823</v>
      </c>
      <c r="H7" s="5">
        <v>281.00629565263438</v>
      </c>
      <c r="I7" s="5">
        <v>308.78352104783016</v>
      </c>
      <c r="J7" s="5">
        <v>329.51752720132987</v>
      </c>
      <c r="K7" s="5">
        <v>356.36893136617908</v>
      </c>
      <c r="L7" s="5">
        <v>378.88852559344821</v>
      </c>
      <c r="M7" s="5">
        <v>423.07631931691617</v>
      </c>
      <c r="N7" s="5">
        <v>447.61420625154716</v>
      </c>
      <c r="O7" s="5">
        <v>479.34394788736734</v>
      </c>
      <c r="P7" s="5">
        <v>520.23880107638126</v>
      </c>
      <c r="Q7" s="5">
        <v>555.36583160182488</v>
      </c>
      <c r="R7" s="5">
        <v>581.24025614167931</v>
      </c>
      <c r="S7" s="5">
        <v>618.44168666553992</v>
      </c>
      <c r="T7" s="5">
        <v>746.36454651673762</v>
      </c>
      <c r="U7" s="5">
        <v>942.28611348456661</v>
      </c>
      <c r="V7" s="5">
        <v>755.7373174875039</v>
      </c>
      <c r="W7" s="5">
        <v>848.87166149882546</v>
      </c>
      <c r="X7" s="5">
        <v>1036.4917316163753</v>
      </c>
      <c r="Y7" s="5">
        <v>1098.4092010490601</v>
      </c>
      <c r="Z7" s="5">
        <v>1173.2091786781</v>
      </c>
      <c r="AA7" s="5">
        <v>1221.705078125</v>
      </c>
      <c r="AB7" s="5">
        <v>1159.4482467056616</v>
      </c>
      <c r="AC7" s="5">
        <v>1219.9214381351048</v>
      </c>
      <c r="AD7" s="5">
        <v>1270.7724058907431</v>
      </c>
      <c r="AE7" s="5">
        <v>1426.4607387178723</v>
      </c>
    </row>
    <row r="8" spans="1:31" ht="14.6">
      <c r="A8" s="32" t="s">
        <v>82</v>
      </c>
      <c r="B8" s="6" t="s">
        <v>30</v>
      </c>
      <c r="C8" s="5">
        <v>754.45711486699804</v>
      </c>
      <c r="D8" s="5">
        <v>810.33030451182083</v>
      </c>
      <c r="E8" s="5">
        <v>882.17954841621122</v>
      </c>
      <c r="F8" s="5">
        <v>946.47857722369201</v>
      </c>
      <c r="G8" s="5">
        <v>1050.0381633936411</v>
      </c>
      <c r="H8" s="5">
        <v>1135.5062179261297</v>
      </c>
      <c r="I8" s="5">
        <v>1215.8184721340847</v>
      </c>
      <c r="J8" s="5">
        <v>1265.8416898062155</v>
      </c>
      <c r="K8" s="5">
        <v>1330.0815546461724</v>
      </c>
      <c r="L8" s="5">
        <v>1376.0224201033461</v>
      </c>
      <c r="M8" s="5">
        <v>1496.5797667949591</v>
      </c>
      <c r="N8" s="5">
        <v>1539.9872613225612</v>
      </c>
      <c r="O8" s="5">
        <v>1613.0279018174485</v>
      </c>
      <c r="P8" s="5">
        <v>1716.31951077128</v>
      </c>
      <c r="Q8" s="5">
        <v>1804.8865617527479</v>
      </c>
      <c r="R8" s="5">
        <v>1904.3831911272171</v>
      </c>
      <c r="S8" s="5">
        <v>2024.0674092291529</v>
      </c>
      <c r="T8" s="5">
        <v>2413.433452292501</v>
      </c>
      <c r="U8" s="5">
        <v>2800.2869607468183</v>
      </c>
      <c r="V8" s="5">
        <v>2573.9173954368757</v>
      </c>
      <c r="W8" s="5">
        <v>2825.9506595408079</v>
      </c>
      <c r="X8" s="5">
        <v>3239.0836117912754</v>
      </c>
      <c r="Y8" s="5">
        <v>3522.4272232789722</v>
      </c>
      <c r="Z8" s="5">
        <v>3782.7667893302951</v>
      </c>
      <c r="AA8" s="5">
        <v>3849.2861328125</v>
      </c>
      <c r="AB8" s="5">
        <v>3731.3376116034215</v>
      </c>
      <c r="AC8" s="5">
        <v>3891.8019738474318</v>
      </c>
      <c r="AD8" s="5">
        <v>4046.015398201901</v>
      </c>
      <c r="AE8" s="5">
        <v>4335.7275587189524</v>
      </c>
    </row>
    <row r="9" spans="1:31" ht="14.6">
      <c r="A9" s="35" t="s">
        <v>79</v>
      </c>
      <c r="B9" s="6" t="s">
        <v>9</v>
      </c>
      <c r="C9" s="5">
        <v>281.39483967946234</v>
      </c>
      <c r="D9" s="5">
        <v>304.84917788319473</v>
      </c>
      <c r="E9" s="5">
        <v>335.57364130348208</v>
      </c>
      <c r="F9" s="5">
        <v>364.71160758543948</v>
      </c>
      <c r="G9" s="5">
        <v>409.55822218415489</v>
      </c>
      <c r="H9" s="5">
        <v>449.10243884804339</v>
      </c>
      <c r="I9" s="5">
        <v>489.43802660589529</v>
      </c>
      <c r="J9" s="5">
        <v>521.40473170003452</v>
      </c>
      <c r="K9" s="5">
        <v>564.28328325046982</v>
      </c>
      <c r="L9" s="5">
        <v>604.15694109828803</v>
      </c>
      <c r="M9" s="5">
        <v>678.64524771438266</v>
      </c>
      <c r="N9" s="5">
        <v>718.50531594268659</v>
      </c>
      <c r="O9" s="5">
        <v>776.39409713358384</v>
      </c>
      <c r="P9" s="5">
        <v>839.78708839208252</v>
      </c>
      <c r="Q9" s="5">
        <v>895.89858892630775</v>
      </c>
      <c r="R9" s="5">
        <v>983.75520680967475</v>
      </c>
      <c r="S9" s="5">
        <v>1026.7915607947477</v>
      </c>
      <c r="T9" s="5">
        <v>1227.5884886419024</v>
      </c>
      <c r="U9" s="5">
        <v>1451.0441350678855</v>
      </c>
      <c r="V9" s="5">
        <v>1360.8361492671354</v>
      </c>
      <c r="W9" s="5">
        <v>1454.3149004120276</v>
      </c>
      <c r="X9" s="5">
        <v>1772.3829498973407</v>
      </c>
      <c r="Y9" s="5">
        <v>1916.3677239602061</v>
      </c>
      <c r="Z9" s="5">
        <v>2047.1305497001042</v>
      </c>
      <c r="AA9" s="5">
        <v>2088.53125</v>
      </c>
      <c r="AB9" s="5">
        <v>2034.9423200960723</v>
      </c>
      <c r="AC9" s="5">
        <v>2104.0959695869742</v>
      </c>
      <c r="AD9" s="5">
        <v>2196.4039228696847</v>
      </c>
      <c r="AE9" s="5">
        <v>2363.4286392242743</v>
      </c>
    </row>
    <row r="10" spans="1:31" ht="14.6">
      <c r="A10" s="32" t="s">
        <v>83</v>
      </c>
      <c r="B10" s="6" t="s">
        <v>10</v>
      </c>
      <c r="C10" s="5">
        <v>457.79186485281184</v>
      </c>
      <c r="D10" s="5">
        <v>491.29294963021647</v>
      </c>
      <c r="E10" s="5">
        <v>536.92733697673384</v>
      </c>
      <c r="F10" s="5">
        <v>581.00857277595594</v>
      </c>
      <c r="G10" s="5">
        <v>653.90260270344743</v>
      </c>
      <c r="H10" s="5">
        <v>720.47662555239424</v>
      </c>
      <c r="I10" s="5">
        <v>787.99893925166248</v>
      </c>
      <c r="J10" s="5">
        <v>840.12073087007809</v>
      </c>
      <c r="K10" s="5">
        <v>905.62860831915941</v>
      </c>
      <c r="L10" s="5">
        <v>959.71522583087005</v>
      </c>
      <c r="M10" s="5">
        <v>1067.7870599168746</v>
      </c>
      <c r="N10" s="5">
        <v>1123.2639521072733</v>
      </c>
      <c r="O10" s="5">
        <v>1200.3807166944116</v>
      </c>
      <c r="P10" s="5">
        <v>1296.881452476254</v>
      </c>
      <c r="Q10" s="5">
        <v>1372.2100039543582</v>
      </c>
      <c r="R10" s="5">
        <v>1470.909612782033</v>
      </c>
      <c r="S10" s="5">
        <v>1602.4387755323248</v>
      </c>
      <c r="T10" s="5">
        <v>1925.5812515068369</v>
      </c>
      <c r="U10" s="5">
        <v>2276.7221319674572</v>
      </c>
      <c r="V10" s="5">
        <v>2112.1635560550271</v>
      </c>
      <c r="W10" s="5">
        <v>2341.1761905138842</v>
      </c>
      <c r="X10" s="5">
        <v>2757.8051243133987</v>
      </c>
      <c r="Y10" s="5">
        <v>2990.3195789303118</v>
      </c>
      <c r="Z10" s="5">
        <v>3237.3730529194236</v>
      </c>
      <c r="AA10" s="5">
        <v>3327.425537109375</v>
      </c>
      <c r="AB10" s="5">
        <v>3297.6141414886019</v>
      </c>
      <c r="AC10" s="5">
        <v>3408.8142423940108</v>
      </c>
      <c r="AD10" s="5">
        <v>3563.705268172946</v>
      </c>
      <c r="AE10" s="5">
        <v>3894.6926921216677</v>
      </c>
    </row>
    <row r="11" spans="1:31" ht="14.6">
      <c r="A11" s="32" t="s">
        <v>84</v>
      </c>
      <c r="B11" s="32" t="s">
        <v>11</v>
      </c>
      <c r="C11" s="5">
        <v>410.05721245925065</v>
      </c>
      <c r="D11" s="5">
        <v>443.45814492770847</v>
      </c>
      <c r="E11" s="5">
        <v>486.93118632227976</v>
      </c>
      <c r="F11" s="5">
        <v>528.38182724800618</v>
      </c>
      <c r="G11" s="5">
        <v>594.62835003303371</v>
      </c>
      <c r="H11" s="5">
        <v>654.43187892611672</v>
      </c>
      <c r="I11" s="5">
        <v>716.47975204308125</v>
      </c>
      <c r="J11" s="5">
        <v>763.97646932044051</v>
      </c>
      <c r="K11" s="5">
        <v>825.95730832828474</v>
      </c>
      <c r="L11" s="5">
        <v>880.1103661379359</v>
      </c>
      <c r="M11" s="5">
        <v>982.6493661791917</v>
      </c>
      <c r="N11" s="5">
        <v>1038.7047529779309</v>
      </c>
      <c r="O11" s="5">
        <v>1113.8277209078112</v>
      </c>
      <c r="P11" s="5">
        <v>1196.3226895894036</v>
      </c>
      <c r="Q11" s="5">
        <v>1272.9226605320459</v>
      </c>
      <c r="R11" s="5">
        <v>1406.1794861547701</v>
      </c>
      <c r="S11" s="5">
        <v>1529.1875971837392</v>
      </c>
      <c r="T11" s="5">
        <v>1952.6166886347969</v>
      </c>
      <c r="U11" s="5">
        <v>2331.8151489901688</v>
      </c>
      <c r="V11" s="5">
        <v>2200.585252230781</v>
      </c>
      <c r="W11" s="5">
        <v>2426.1535130542593</v>
      </c>
      <c r="X11" s="5">
        <v>2936.7307054420626</v>
      </c>
      <c r="Y11" s="5">
        <v>3274.2895686531747</v>
      </c>
      <c r="Z11" s="5">
        <v>3590.0484188114428</v>
      </c>
      <c r="AA11" s="5">
        <v>3725.119140625</v>
      </c>
      <c r="AB11" s="5">
        <v>3711.4029065764134</v>
      </c>
      <c r="AC11" s="5">
        <v>3901.1292416260508</v>
      </c>
      <c r="AD11" s="5">
        <v>4116.225784674647</v>
      </c>
      <c r="AE11" s="5">
        <v>4486.6900476254687</v>
      </c>
    </row>
    <row r="12" spans="1:31">
      <c r="F12" s="1"/>
      <c r="G12" s="1"/>
      <c r="H12" s="1"/>
      <c r="I12" s="1"/>
      <c r="J12" s="1"/>
      <c r="K12" s="1"/>
      <c r="L12" s="1"/>
      <c r="M12" s="1"/>
      <c r="N12" s="1"/>
    </row>
    <row r="13" spans="1:31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E13"/>
  <sheetViews>
    <sheetView tabSelected="1" zoomScale="85" zoomScaleNormal="85" workbookViewId="0">
      <pane xSplit="2" ySplit="1" topLeftCell="C2" activePane="bottomRight" state="frozen"/>
      <selection activeCell="AE11" sqref="C2:AE11"/>
      <selection pane="topRight" activeCell="AE11" sqref="C2:AE11"/>
      <selection pane="bottomLeft" activeCell="AE11" sqref="C2:AE11"/>
      <selection pane="bottomRight" activeCell="AE11" sqref="C2:AE11"/>
    </sheetView>
  </sheetViews>
  <sheetFormatPr baseColWidth="10" defaultColWidth="9.15234375" defaultRowHeight="12.9"/>
  <cols>
    <col min="1" max="1" width="46.4609375" customWidth="1"/>
    <col min="2" max="2" width="6.84375" customWidth="1"/>
    <col min="3" max="5" width="9.15234375" style="1"/>
    <col min="15" max="17" width="9.15234375" style="1"/>
    <col min="18" max="29" width="11" style="1" customWidth="1"/>
  </cols>
  <sheetData>
    <row r="1" spans="1:31" ht="14.6">
      <c r="A1" s="6" t="s">
        <v>0</v>
      </c>
      <c r="B1" s="6" t="s">
        <v>1</v>
      </c>
      <c r="C1" s="6">
        <v>1990</v>
      </c>
      <c r="D1" s="6">
        <v>1991</v>
      </c>
      <c r="E1" s="6">
        <v>1992</v>
      </c>
      <c r="F1" s="6">
        <v>1993</v>
      </c>
      <c r="G1" s="6">
        <v>1994</v>
      </c>
      <c r="H1" s="6">
        <v>1995</v>
      </c>
      <c r="I1" s="6">
        <v>1996</v>
      </c>
      <c r="J1" s="6">
        <v>1997</v>
      </c>
      <c r="K1" s="6">
        <v>1998</v>
      </c>
      <c r="L1" s="6">
        <v>1999</v>
      </c>
      <c r="M1" s="6">
        <v>2000</v>
      </c>
      <c r="N1" s="6">
        <v>2001</v>
      </c>
      <c r="O1" s="6">
        <v>2002</v>
      </c>
      <c r="P1" s="6">
        <v>2003</v>
      </c>
      <c r="Q1" s="6">
        <v>2004</v>
      </c>
      <c r="R1" s="6">
        <v>2005</v>
      </c>
      <c r="S1" s="6">
        <v>2006</v>
      </c>
      <c r="T1" s="6">
        <v>2007</v>
      </c>
      <c r="U1" s="6">
        <v>2008</v>
      </c>
      <c r="V1" s="6">
        <v>2009</v>
      </c>
      <c r="W1" s="6">
        <v>2010</v>
      </c>
      <c r="X1" s="6">
        <v>2011</v>
      </c>
      <c r="Y1" s="6">
        <v>2012</v>
      </c>
      <c r="Z1" s="6">
        <v>2013</v>
      </c>
      <c r="AA1" s="6">
        <v>2014</v>
      </c>
      <c r="AB1" s="6">
        <v>2015</v>
      </c>
      <c r="AC1" s="6">
        <v>2016</v>
      </c>
      <c r="AD1" s="6">
        <v>2017</v>
      </c>
      <c r="AE1" s="6">
        <v>2018</v>
      </c>
    </row>
    <row r="2" spans="1:31" ht="14.6">
      <c r="A2" s="31" t="s">
        <v>85</v>
      </c>
      <c r="B2" s="6" t="s">
        <v>3</v>
      </c>
      <c r="C2" s="5">
        <v>6135.9689506032155</v>
      </c>
      <c r="D2" s="5">
        <v>6635.6347619546377</v>
      </c>
      <c r="E2" s="5">
        <v>7259.4403824240262</v>
      </c>
      <c r="F2" s="5">
        <v>7822.6421170113972</v>
      </c>
      <c r="G2" s="5">
        <v>8705.5753890487395</v>
      </c>
      <c r="H2" s="5">
        <v>9452.6151914921174</v>
      </c>
      <c r="I2" s="5">
        <v>10177.033065122663</v>
      </c>
      <c r="J2" s="5">
        <v>10663.815582420533</v>
      </c>
      <c r="K2" s="5">
        <v>11293.379333686984</v>
      </c>
      <c r="L2" s="5">
        <v>11787.519838247967</v>
      </c>
      <c r="M2" s="5">
        <v>12936.583656232038</v>
      </c>
      <c r="N2" s="5">
        <v>13415.151463912793</v>
      </c>
      <c r="O2" s="5">
        <v>14104.971623404359</v>
      </c>
      <c r="P2" s="5">
        <v>15026.572812419192</v>
      </c>
      <c r="Q2" s="5">
        <v>15911.274342504441</v>
      </c>
      <c r="R2" s="5">
        <v>16829.29957535307</v>
      </c>
      <c r="S2" s="5">
        <v>17698.495774557126</v>
      </c>
      <c r="T2" s="5">
        <v>20781.474141169965</v>
      </c>
      <c r="U2" s="5">
        <v>23957.975292147254</v>
      </c>
      <c r="V2" s="5">
        <v>21993.378660795897</v>
      </c>
      <c r="W2" s="5">
        <v>23981.36292259063</v>
      </c>
      <c r="X2" s="5">
        <v>27529.270085196196</v>
      </c>
      <c r="Y2" s="5">
        <v>29117.912442782199</v>
      </c>
      <c r="Z2" s="5">
        <v>30837.470431266531</v>
      </c>
      <c r="AA2" s="5">
        <v>31122.111328125</v>
      </c>
      <c r="AB2" s="5">
        <v>30352.08389743447</v>
      </c>
      <c r="AC2" s="5">
        <v>30763.066121874199</v>
      </c>
      <c r="AD2" s="5">
        <v>31397.039752365676</v>
      </c>
      <c r="AE2" s="5">
        <v>33184.945155902707</v>
      </c>
    </row>
    <row r="3" spans="1:31" ht="14.6">
      <c r="A3" s="32" t="s">
        <v>80</v>
      </c>
      <c r="B3" s="6" t="s">
        <v>4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</row>
    <row r="4" spans="1:31" ht="14.6">
      <c r="A4" s="31" t="s">
        <v>81</v>
      </c>
      <c r="B4" s="6" t="s">
        <v>5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</row>
    <row r="5" spans="1:31" ht="14.6">
      <c r="A5" s="33" t="s">
        <v>78</v>
      </c>
      <c r="B5" s="6" t="s">
        <v>6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</row>
    <row r="6" spans="1:31" ht="14.6">
      <c r="A6" s="31" t="s">
        <v>24</v>
      </c>
      <c r="B6" s="6" t="s">
        <v>7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</row>
    <row r="7" spans="1:31" ht="14.6">
      <c r="A7" s="34" t="s">
        <v>25</v>
      </c>
      <c r="B7" s="6" t="s">
        <v>8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</row>
    <row r="8" spans="1:31" ht="14.6">
      <c r="A8" s="32" t="s">
        <v>82</v>
      </c>
      <c r="B8" s="6" t="s">
        <v>30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</row>
    <row r="9" spans="1:31" ht="14.6">
      <c r="A9" s="35" t="s">
        <v>79</v>
      </c>
      <c r="B9" s="6" t="s">
        <v>9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</row>
    <row r="10" spans="1:31" ht="14.6">
      <c r="A10" s="32" t="s">
        <v>83</v>
      </c>
      <c r="B10" s="6" t="s">
        <v>10</v>
      </c>
      <c r="C10" s="5">
        <v>6135.9689506032155</v>
      </c>
      <c r="D10" s="5">
        <v>6635.6347619546377</v>
      </c>
      <c r="E10" s="5">
        <v>7259.4403824240262</v>
      </c>
      <c r="F10" s="5">
        <v>7822.6421170113972</v>
      </c>
      <c r="G10" s="5">
        <v>8705.5753890487395</v>
      </c>
      <c r="H10" s="5">
        <v>9452.6151914921174</v>
      </c>
      <c r="I10" s="5">
        <v>10177.033065122663</v>
      </c>
      <c r="J10" s="5">
        <v>10663.815582420533</v>
      </c>
      <c r="K10" s="5">
        <v>11293.379333686984</v>
      </c>
      <c r="L10" s="5">
        <v>11787.519838247967</v>
      </c>
      <c r="M10" s="5">
        <v>12936.583656232038</v>
      </c>
      <c r="N10" s="5">
        <v>13415.151463912793</v>
      </c>
      <c r="O10" s="5">
        <v>14104.971623404359</v>
      </c>
      <c r="P10" s="5">
        <v>15026.572812419192</v>
      </c>
      <c r="Q10" s="5">
        <v>15911.274342504441</v>
      </c>
      <c r="R10" s="5">
        <v>16829.29957535307</v>
      </c>
      <c r="S10" s="5">
        <v>17698.495774557126</v>
      </c>
      <c r="T10" s="5">
        <v>20781.474141169965</v>
      </c>
      <c r="U10" s="5">
        <v>23957.975292147254</v>
      </c>
      <c r="V10" s="5">
        <v>21993.378660795897</v>
      </c>
      <c r="W10" s="5">
        <v>23981.36292259063</v>
      </c>
      <c r="X10" s="5">
        <v>27529.270085196196</v>
      </c>
      <c r="Y10" s="5">
        <v>29117.912442782199</v>
      </c>
      <c r="Z10" s="5">
        <v>30837.470431266531</v>
      </c>
      <c r="AA10" s="5">
        <v>31122.111328125</v>
      </c>
      <c r="AB10" s="5">
        <v>30352.08389743447</v>
      </c>
      <c r="AC10" s="5">
        <v>30763.066121874199</v>
      </c>
      <c r="AD10" s="5">
        <v>31397.039752365676</v>
      </c>
      <c r="AE10" s="5">
        <v>33184.945155902707</v>
      </c>
    </row>
    <row r="11" spans="1:31" ht="14.6">
      <c r="A11" s="32" t="s">
        <v>84</v>
      </c>
      <c r="B11" s="32" t="s">
        <v>11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</row>
    <row r="12" spans="1:31">
      <c r="F12" s="1"/>
      <c r="G12" s="1"/>
      <c r="H12" s="1"/>
      <c r="I12" s="1"/>
      <c r="J12" s="1"/>
      <c r="K12" s="1"/>
      <c r="L12" s="1"/>
      <c r="M12" s="1"/>
      <c r="N12" s="1"/>
    </row>
    <row r="13" spans="1:31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E13"/>
  <sheetViews>
    <sheetView zoomScale="85" zoomScaleNormal="85" workbookViewId="0">
      <pane xSplit="2" ySplit="1" topLeftCell="C2" activePane="bottomRight" state="frozen"/>
      <selection activeCell="AE11" sqref="C2:AE11"/>
      <selection pane="topRight" activeCell="AE11" sqref="C2:AE11"/>
      <selection pane="bottomLeft" activeCell="AE11" sqref="C2:AE11"/>
      <selection pane="bottomRight" activeCell="AE11" sqref="C2:AE11"/>
    </sheetView>
  </sheetViews>
  <sheetFormatPr baseColWidth="10" defaultColWidth="9.15234375" defaultRowHeight="12.9"/>
  <cols>
    <col min="1" max="1" width="46.4609375" style="1" customWidth="1"/>
    <col min="2" max="2" width="6.84375" style="1" customWidth="1"/>
    <col min="3" max="16384" width="9.15234375" style="1"/>
  </cols>
  <sheetData>
    <row r="1" spans="1:31" ht="14.6">
      <c r="A1" s="6" t="s">
        <v>0</v>
      </c>
      <c r="B1" s="6" t="s">
        <v>1</v>
      </c>
      <c r="C1" s="6">
        <v>1990</v>
      </c>
      <c r="D1" s="6">
        <v>1991</v>
      </c>
      <c r="E1" s="6">
        <v>1992</v>
      </c>
      <c r="F1" s="6">
        <v>1993</v>
      </c>
      <c r="G1" s="6">
        <v>1994</v>
      </c>
      <c r="H1" s="6">
        <v>1995</v>
      </c>
      <c r="I1" s="6">
        <v>1996</v>
      </c>
      <c r="J1" s="6">
        <v>1997</v>
      </c>
      <c r="K1" s="6">
        <v>1998</v>
      </c>
      <c r="L1" s="6">
        <v>1999</v>
      </c>
      <c r="M1" s="6">
        <v>2000</v>
      </c>
      <c r="N1" s="6">
        <v>2001</v>
      </c>
      <c r="O1" s="6">
        <v>2002</v>
      </c>
      <c r="P1" s="6">
        <v>2003</v>
      </c>
      <c r="Q1" s="6">
        <v>2004</v>
      </c>
      <c r="R1" s="6">
        <v>2005</v>
      </c>
      <c r="S1" s="6">
        <v>2006</v>
      </c>
      <c r="T1" s="6">
        <v>2007</v>
      </c>
      <c r="U1" s="6">
        <v>2008</v>
      </c>
      <c r="V1" s="6">
        <v>2009</v>
      </c>
      <c r="W1" s="6">
        <v>2010</v>
      </c>
      <c r="X1" s="6">
        <v>2011</v>
      </c>
      <c r="Y1" s="6">
        <v>2012</v>
      </c>
      <c r="Z1" s="6">
        <v>2013</v>
      </c>
      <c r="AA1" s="6">
        <v>2014</v>
      </c>
      <c r="AB1" s="6">
        <v>2015</v>
      </c>
      <c r="AC1" s="6">
        <v>2016</v>
      </c>
      <c r="AD1" s="6"/>
      <c r="AE1" s="6"/>
    </row>
    <row r="2" spans="1:31" ht="14.6">
      <c r="A2" s="31" t="s">
        <v>85</v>
      </c>
      <c r="B2" s="6" t="s">
        <v>3</v>
      </c>
      <c r="C2" s="5">
        <v>76.971678488695844</v>
      </c>
      <c r="D2" s="5">
        <v>78.676262767973611</v>
      </c>
      <c r="E2" s="5">
        <v>83.21952397115507</v>
      </c>
      <c r="F2" s="5">
        <v>88.395000123670357</v>
      </c>
      <c r="G2" s="5">
        <v>98.282034125884834</v>
      </c>
      <c r="H2" s="5">
        <v>108.42876086198477</v>
      </c>
      <c r="I2" s="5">
        <v>115.2198630550342</v>
      </c>
      <c r="J2" s="5">
        <v>120.34576861143931</v>
      </c>
      <c r="K2" s="5">
        <v>128.03243445676287</v>
      </c>
      <c r="L2" s="5">
        <v>133.56247204395501</v>
      </c>
      <c r="M2" s="5">
        <v>147.33913563382785</v>
      </c>
      <c r="N2" s="5">
        <v>152.82773659491104</v>
      </c>
      <c r="O2" s="5">
        <v>160.71067051894289</v>
      </c>
      <c r="P2" s="5">
        <v>171.32724416236789</v>
      </c>
      <c r="Q2" s="5">
        <v>180.26905188893133</v>
      </c>
      <c r="R2" s="5">
        <v>189.68235782065142</v>
      </c>
      <c r="S2" s="5">
        <v>198.02945583518297</v>
      </c>
      <c r="T2" s="5">
        <v>230.7607954293583</v>
      </c>
      <c r="U2" s="5">
        <v>236.66206371223936</v>
      </c>
      <c r="V2" s="5">
        <v>225.0948663490521</v>
      </c>
      <c r="W2" s="5">
        <v>254.89641861874338</v>
      </c>
      <c r="X2" s="5">
        <v>268.78450538795818</v>
      </c>
      <c r="Y2" s="5">
        <v>272.62691508468987</v>
      </c>
      <c r="Z2" s="5">
        <v>309.02815881878928</v>
      </c>
      <c r="AA2" s="5">
        <v>286.43914794921875</v>
      </c>
      <c r="AB2" s="5">
        <v>297.69305638741525</v>
      </c>
      <c r="AC2" s="5">
        <v>272.19202727886733</v>
      </c>
      <c r="AD2" s="6"/>
      <c r="AE2" s="6"/>
    </row>
    <row r="3" spans="1:31" ht="14.6">
      <c r="A3" s="32" t="s">
        <v>80</v>
      </c>
      <c r="B3" s="6" t="s">
        <v>4</v>
      </c>
      <c r="C3" s="5">
        <v>76.971678488695844</v>
      </c>
      <c r="D3" s="5">
        <v>78.676262767973611</v>
      </c>
      <c r="E3" s="5">
        <v>83.21952397115507</v>
      </c>
      <c r="F3" s="5">
        <v>88.395000123670357</v>
      </c>
      <c r="G3" s="5">
        <v>98.282034125884834</v>
      </c>
      <c r="H3" s="5">
        <v>108.42876086198477</v>
      </c>
      <c r="I3" s="5">
        <v>115.2198630550342</v>
      </c>
      <c r="J3" s="5">
        <v>120.34576861143931</v>
      </c>
      <c r="K3" s="5">
        <v>128.03243445676287</v>
      </c>
      <c r="L3" s="5">
        <v>133.56247204395501</v>
      </c>
      <c r="M3" s="5">
        <v>147.33913563382785</v>
      </c>
      <c r="N3" s="5">
        <v>152.82773659491104</v>
      </c>
      <c r="O3" s="5">
        <v>160.71067051894289</v>
      </c>
      <c r="P3" s="5">
        <v>171.32724416236789</v>
      </c>
      <c r="Q3" s="5">
        <v>180.26905188893133</v>
      </c>
      <c r="R3" s="5">
        <v>189.68235782065142</v>
      </c>
      <c r="S3" s="5">
        <v>198.02945583518297</v>
      </c>
      <c r="T3" s="5">
        <v>230.7607954293583</v>
      </c>
      <c r="U3" s="5">
        <v>236.66206371223936</v>
      </c>
      <c r="V3" s="5">
        <v>225.0948663490521</v>
      </c>
      <c r="W3" s="5">
        <v>254.89641861874338</v>
      </c>
      <c r="X3" s="5">
        <v>268.78450538795818</v>
      </c>
      <c r="Y3" s="5">
        <v>272.62691508468987</v>
      </c>
      <c r="Z3" s="5">
        <v>309.02815881878928</v>
      </c>
      <c r="AA3" s="5">
        <v>286.43914794921875</v>
      </c>
      <c r="AB3" s="5">
        <v>297.69305638741525</v>
      </c>
      <c r="AC3" s="5">
        <v>272.19202727886733</v>
      </c>
      <c r="AD3" s="6"/>
      <c r="AE3" s="6"/>
    </row>
    <row r="4" spans="1:31" ht="14.6">
      <c r="A4" s="31" t="s">
        <v>81</v>
      </c>
      <c r="B4" s="6" t="s">
        <v>5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6"/>
      <c r="AE4" s="6"/>
    </row>
    <row r="5" spans="1:31" ht="14.6">
      <c r="A5" s="33" t="s">
        <v>78</v>
      </c>
      <c r="B5" s="6" t="s">
        <v>6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6"/>
      <c r="AE5" s="6"/>
    </row>
    <row r="6" spans="1:31" ht="14.6">
      <c r="A6" s="31" t="s">
        <v>24</v>
      </c>
      <c r="B6" s="6" t="s">
        <v>7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6"/>
      <c r="AE6" s="6"/>
    </row>
    <row r="7" spans="1:31" ht="14.6">
      <c r="A7" s="34" t="s">
        <v>25</v>
      </c>
      <c r="B7" s="6" t="s">
        <v>8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6"/>
      <c r="AE7" s="6"/>
    </row>
    <row r="8" spans="1:31" ht="14.6">
      <c r="A8" s="32" t="s">
        <v>82</v>
      </c>
      <c r="B8" s="6" t="s">
        <v>30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6"/>
      <c r="AE8" s="6"/>
    </row>
    <row r="9" spans="1:31" ht="14.6">
      <c r="A9" s="35" t="s">
        <v>79</v>
      </c>
      <c r="B9" s="6" t="s">
        <v>9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6"/>
      <c r="AE9" s="6"/>
    </row>
    <row r="10" spans="1:31" ht="14.6">
      <c r="A10" s="32" t="s">
        <v>83</v>
      </c>
      <c r="B10" s="6" t="s">
        <v>10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6"/>
      <c r="AE10" s="6"/>
    </row>
    <row r="11" spans="1:31" ht="14.6">
      <c r="A11" s="32" t="s">
        <v>84</v>
      </c>
      <c r="B11" s="32" t="s">
        <v>11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6"/>
      <c r="AE11" s="6"/>
    </row>
    <row r="13" spans="1:31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E13"/>
  <sheetViews>
    <sheetView zoomScale="85" zoomScaleNormal="85" workbookViewId="0">
      <pane xSplit="2" ySplit="1" topLeftCell="C2" activePane="bottomRight" state="frozen"/>
      <selection activeCell="AE11" sqref="C2:AE11"/>
      <selection pane="topRight" activeCell="AE11" sqref="C2:AE11"/>
      <selection pane="bottomLeft" activeCell="AE11" sqref="C2:AE11"/>
      <selection pane="bottomRight" activeCell="AE11" sqref="C2:AE11"/>
    </sheetView>
  </sheetViews>
  <sheetFormatPr baseColWidth="10" defaultColWidth="9.15234375" defaultRowHeight="12.9"/>
  <cols>
    <col min="1" max="1" width="46.4609375" customWidth="1"/>
    <col min="2" max="2" width="6.84375" customWidth="1"/>
    <col min="3" max="5" width="9.15234375" style="1"/>
    <col min="15" max="15" width="9.15234375" style="1"/>
    <col min="16" max="29" width="11.15234375" style="1" customWidth="1"/>
    <col min="30" max="31" width="11.15234375" customWidth="1"/>
  </cols>
  <sheetData>
    <row r="1" spans="1:31" ht="14.6">
      <c r="A1" s="6" t="s">
        <v>0</v>
      </c>
      <c r="B1" s="6" t="s">
        <v>1</v>
      </c>
      <c r="C1" s="6">
        <v>1990</v>
      </c>
      <c r="D1" s="6">
        <v>1991</v>
      </c>
      <c r="E1" s="6">
        <v>1992</v>
      </c>
      <c r="F1" s="6">
        <v>1993</v>
      </c>
      <c r="G1" s="6">
        <v>1994</v>
      </c>
      <c r="H1" s="6">
        <v>1995</v>
      </c>
      <c r="I1" s="6">
        <v>1996</v>
      </c>
      <c r="J1" s="6">
        <v>1997</v>
      </c>
      <c r="K1" s="6">
        <v>1998</v>
      </c>
      <c r="L1" s="6">
        <v>1999</v>
      </c>
      <c r="M1" s="6">
        <v>2000</v>
      </c>
      <c r="N1" s="6">
        <v>2001</v>
      </c>
      <c r="O1" s="6">
        <v>2002</v>
      </c>
      <c r="P1" s="6">
        <v>2003</v>
      </c>
      <c r="Q1" s="6">
        <v>2004</v>
      </c>
      <c r="R1" s="6">
        <v>2005</v>
      </c>
      <c r="S1" s="6">
        <v>2006</v>
      </c>
      <c r="T1" s="6">
        <v>2007</v>
      </c>
      <c r="U1" s="6">
        <v>2008</v>
      </c>
      <c r="V1" s="6">
        <v>2009</v>
      </c>
      <c r="W1" s="6">
        <v>2010</v>
      </c>
      <c r="X1" s="6">
        <v>2011</v>
      </c>
      <c r="Y1" s="6">
        <v>2012</v>
      </c>
      <c r="Z1" s="6">
        <v>2013</v>
      </c>
      <c r="AA1" s="6">
        <v>2014</v>
      </c>
      <c r="AB1" s="6">
        <v>2015</v>
      </c>
      <c r="AC1" s="6">
        <v>2016</v>
      </c>
      <c r="AD1" s="6">
        <v>2017</v>
      </c>
      <c r="AE1" s="6">
        <v>2018</v>
      </c>
    </row>
    <row r="2" spans="1:31" ht="14.6">
      <c r="A2" s="31" t="s">
        <v>85</v>
      </c>
      <c r="B2" s="6" t="s">
        <v>3</v>
      </c>
      <c r="C2" s="4">
        <v>16199.776497992061</v>
      </c>
      <c r="D2" s="4">
        <v>17328.109851251796</v>
      </c>
      <c r="E2" s="4">
        <v>18813.161290923083</v>
      </c>
      <c r="F2" s="4">
        <v>20178.659014366549</v>
      </c>
      <c r="G2" s="4">
        <v>22378.255080506373</v>
      </c>
      <c r="H2" s="4">
        <v>24335.007881056736</v>
      </c>
      <c r="I2" s="4">
        <v>25948.68729374231</v>
      </c>
      <c r="J2" s="4">
        <v>26996.940122128424</v>
      </c>
      <c r="K2" s="4">
        <v>28430.844879076307</v>
      </c>
      <c r="L2" s="4">
        <v>29478.052767688856</v>
      </c>
      <c r="M2" s="4">
        <v>32234.679214709624</v>
      </c>
      <c r="N2" s="4">
        <v>33203.953921176188</v>
      </c>
      <c r="O2" s="4">
        <v>34596.83905329839</v>
      </c>
      <c r="P2" s="4">
        <v>36567.773046223148</v>
      </c>
      <c r="Q2" s="4">
        <v>38511.383875663363</v>
      </c>
      <c r="R2" s="4">
        <v>40428.027370031021</v>
      </c>
      <c r="S2" s="4">
        <v>42438.927208445071</v>
      </c>
      <c r="T2" s="4">
        <v>50646.10309115969</v>
      </c>
      <c r="U2" s="4">
        <v>57493.415874171806</v>
      </c>
      <c r="V2" s="4">
        <v>51624.724254414534</v>
      </c>
      <c r="W2" s="4">
        <v>57467.718962492821</v>
      </c>
      <c r="X2" s="4">
        <v>66129.671662696608</v>
      </c>
      <c r="Y2" s="4">
        <v>68722.033176030818</v>
      </c>
      <c r="Z2" s="4">
        <v>72663.135011550883</v>
      </c>
      <c r="AA2" s="4">
        <v>72789.290039747953</v>
      </c>
      <c r="AB2" s="4">
        <v>71201.906649552882</v>
      </c>
      <c r="AC2" s="4">
        <v>71549.898051362616</v>
      </c>
      <c r="AD2" s="4">
        <v>73902.948057064961</v>
      </c>
      <c r="AE2" s="4">
        <v>78545.124440525542</v>
      </c>
    </row>
    <row r="3" spans="1:31" ht="14.6">
      <c r="A3" s="32" t="s">
        <v>80</v>
      </c>
      <c r="B3" s="6" t="s">
        <v>4</v>
      </c>
      <c r="C3" s="4">
        <v>3329.0402811543331</v>
      </c>
      <c r="D3" s="4">
        <v>3474.3074293908012</v>
      </c>
      <c r="E3" s="4">
        <v>3656.9378629831499</v>
      </c>
      <c r="F3" s="4">
        <v>3784.7054704130314</v>
      </c>
      <c r="G3" s="4">
        <v>4037.1889445291818</v>
      </c>
      <c r="H3" s="4">
        <v>4205.2108441986747</v>
      </c>
      <c r="I3" s="4">
        <v>4333.3798213865703</v>
      </c>
      <c r="J3" s="4">
        <v>4346.1449027244735</v>
      </c>
      <c r="K3" s="4">
        <v>4403.9812883100612</v>
      </c>
      <c r="L3" s="4">
        <v>4393.7308235133332</v>
      </c>
      <c r="M3" s="4">
        <v>4621.731423388338</v>
      </c>
      <c r="N3" s="4">
        <v>4595.3960260731728</v>
      </c>
      <c r="O3" s="4">
        <v>4593.3649140204243</v>
      </c>
      <c r="P3" s="4">
        <v>4687.4526374917723</v>
      </c>
      <c r="Q3" s="4">
        <v>4812.422145594981</v>
      </c>
      <c r="R3" s="4">
        <v>4799.7735188914849</v>
      </c>
      <c r="S3" s="4">
        <v>4939.2618500012286</v>
      </c>
      <c r="T3" s="4">
        <v>5916.7433908559224</v>
      </c>
      <c r="U3" s="4">
        <v>6206.7459438485412</v>
      </c>
      <c r="V3" s="4">
        <v>5522.8206578648978</v>
      </c>
      <c r="W3" s="4">
        <v>6173.1737904856436</v>
      </c>
      <c r="X3" s="4">
        <v>7134.9489652893499</v>
      </c>
      <c r="Y3" s="4">
        <v>6579.2459682344534</v>
      </c>
      <c r="Z3" s="4">
        <v>7073.2064601921966</v>
      </c>
      <c r="AA3" s="4">
        <v>6967.4273988008499</v>
      </c>
      <c r="AB3" s="4">
        <v>6966.9095548953992</v>
      </c>
      <c r="AC3" s="4">
        <v>6410.6610340033858</v>
      </c>
      <c r="AD3" s="4">
        <v>6208.5832251923985</v>
      </c>
      <c r="AE3" s="4">
        <v>6703.1704795969135</v>
      </c>
    </row>
    <row r="4" spans="1:31" ht="14.6">
      <c r="A4" s="31" t="s">
        <v>81</v>
      </c>
      <c r="B4" s="6" t="s">
        <v>5</v>
      </c>
      <c r="C4" s="4">
        <v>26.987255698684493</v>
      </c>
      <c r="D4" s="4">
        <v>28.433946616044587</v>
      </c>
      <c r="E4" s="4">
        <v>30.386412862557794</v>
      </c>
      <c r="F4" s="4">
        <v>32.110137085328248</v>
      </c>
      <c r="G4" s="4">
        <v>35.14011177228808</v>
      </c>
      <c r="H4" s="4">
        <v>37.650786410547404</v>
      </c>
      <c r="I4" s="4">
        <v>39.781428226528504</v>
      </c>
      <c r="J4" s="4">
        <v>41.012684245205847</v>
      </c>
      <c r="K4" s="4">
        <v>42.611825887685136</v>
      </c>
      <c r="L4" s="4">
        <v>43.71456554222506</v>
      </c>
      <c r="M4" s="4">
        <v>47.216044482345318</v>
      </c>
      <c r="N4" s="4">
        <v>48.019403263317415</v>
      </c>
      <c r="O4" s="4">
        <v>49.597306979708357</v>
      </c>
      <c r="P4" s="4">
        <v>51.819609376459645</v>
      </c>
      <c r="Q4" s="4">
        <v>53.445210198902956</v>
      </c>
      <c r="R4" s="4">
        <v>56.230224797514104</v>
      </c>
      <c r="S4" s="4">
        <v>57.973562916477697</v>
      </c>
      <c r="T4" s="4">
        <v>68.373060467486653</v>
      </c>
      <c r="U4" s="4">
        <v>76.590430158940663</v>
      </c>
      <c r="V4" s="4">
        <v>70.610653805235472</v>
      </c>
      <c r="W4" s="4">
        <v>75.253289461661495</v>
      </c>
      <c r="X4" s="4">
        <v>87.036029759913376</v>
      </c>
      <c r="Y4" s="4">
        <v>92.888659078161439</v>
      </c>
      <c r="Z4" s="4">
        <v>99.50203550735867</v>
      </c>
      <c r="AA4" s="4">
        <v>105.2299676835537</v>
      </c>
      <c r="AB4" s="4">
        <v>97.809599047207456</v>
      </c>
      <c r="AC4" s="4">
        <v>99.694976059913529</v>
      </c>
      <c r="AD4" s="4">
        <v>101.27816345178307</v>
      </c>
      <c r="AE4" s="4">
        <v>109.41458293346867</v>
      </c>
    </row>
    <row r="5" spans="1:31" ht="14.6">
      <c r="A5" s="33" t="s">
        <v>78</v>
      </c>
      <c r="B5" s="6" t="s">
        <v>6</v>
      </c>
      <c r="C5" s="4">
        <v>2761.913522178661</v>
      </c>
      <c r="D5" s="4">
        <v>2967.1601586807456</v>
      </c>
      <c r="E5" s="4">
        <v>3245.4536710996663</v>
      </c>
      <c r="F5" s="4">
        <v>3516.5652687574029</v>
      </c>
      <c r="G5" s="4">
        <v>3938.6162709796286</v>
      </c>
      <c r="H5" s="4">
        <v>4342.8217361895568</v>
      </c>
      <c r="I5" s="4">
        <v>4633.316454673738</v>
      </c>
      <c r="J5" s="4">
        <v>4825.0687231124566</v>
      </c>
      <c r="K5" s="4">
        <v>5093.4938169553134</v>
      </c>
      <c r="L5" s="4">
        <v>5273.8909998183954</v>
      </c>
      <c r="M5" s="4">
        <v>5779.2427826008025</v>
      </c>
      <c r="N5" s="4">
        <v>5934.5200964276737</v>
      </c>
      <c r="O5" s="4">
        <v>6147.4426578855118</v>
      </c>
      <c r="P5" s="4">
        <v>6457.7331073774276</v>
      </c>
      <c r="Q5" s="4">
        <v>6809.7149465093362</v>
      </c>
      <c r="R5" s="4">
        <v>7065.8542755762992</v>
      </c>
      <c r="S5" s="4">
        <v>7317.1113553413625</v>
      </c>
      <c r="T5" s="4">
        <v>8887.1458125440095</v>
      </c>
      <c r="U5" s="4">
        <v>10074.268750027135</v>
      </c>
      <c r="V5" s="4">
        <v>8480.7601634304683</v>
      </c>
      <c r="W5" s="4">
        <v>9991.8811484703983</v>
      </c>
      <c r="X5" s="4">
        <v>11894.241439793381</v>
      </c>
      <c r="Y5" s="4">
        <v>12056.730546167866</v>
      </c>
      <c r="Z5" s="4">
        <v>12681.659038823967</v>
      </c>
      <c r="AA5" s="4">
        <v>12394.415378570557</v>
      </c>
      <c r="AB5" s="4">
        <v>12211.793481126308</v>
      </c>
      <c r="AC5" s="4">
        <v>12033.627892753553</v>
      </c>
      <c r="AD5" s="4">
        <v>13028.488856117261</v>
      </c>
      <c r="AE5" s="4">
        <v>13624.799172006804</v>
      </c>
    </row>
    <row r="6" spans="1:31" ht="14.6">
      <c r="A6" s="31" t="s">
        <v>24</v>
      </c>
      <c r="B6" s="6" t="s">
        <v>7</v>
      </c>
      <c r="C6" s="4">
        <v>626.35277191783496</v>
      </c>
      <c r="D6" s="4">
        <v>665.49425408652394</v>
      </c>
      <c r="E6" s="4">
        <v>721.54271195815295</v>
      </c>
      <c r="F6" s="4">
        <v>776.7321276033914</v>
      </c>
      <c r="G6" s="4">
        <v>865.82622364727968</v>
      </c>
      <c r="H6" s="4">
        <v>955.54454138634105</v>
      </c>
      <c r="I6" s="4">
        <v>1012.3886037575371</v>
      </c>
      <c r="J6" s="4">
        <v>1050.7021655308454</v>
      </c>
      <c r="K6" s="4">
        <v>1109.6348333483054</v>
      </c>
      <c r="L6" s="4">
        <v>1145.7453857872263</v>
      </c>
      <c r="M6" s="4">
        <v>1260.5052991056134</v>
      </c>
      <c r="N6" s="4">
        <v>1293.6587982736332</v>
      </c>
      <c r="O6" s="4">
        <v>1324.7112371489989</v>
      </c>
      <c r="P6" s="4">
        <v>1398.6251766087757</v>
      </c>
      <c r="Q6" s="4">
        <v>1467.0481481986985</v>
      </c>
      <c r="R6" s="4">
        <v>1476.5144464182813</v>
      </c>
      <c r="S6" s="4">
        <v>1645.1893034857785</v>
      </c>
      <c r="T6" s="4">
        <v>1938.6661140046874</v>
      </c>
      <c r="U6" s="4">
        <v>2044.8361733181628</v>
      </c>
      <c r="V6" s="4">
        <v>2031.232604870635</v>
      </c>
      <c r="W6" s="4">
        <v>2399.1995778929563</v>
      </c>
      <c r="X6" s="4">
        <v>2272.1173144001191</v>
      </c>
      <c r="Y6" s="4">
        <v>2443.6469156642725</v>
      </c>
      <c r="Z6" s="4">
        <v>2295.7944674795376</v>
      </c>
      <c r="AA6" s="4">
        <v>2313.2557783126831</v>
      </c>
      <c r="AB6" s="4">
        <v>2270.9010840678602</v>
      </c>
      <c r="AC6" s="4">
        <v>2352.5598167405988</v>
      </c>
      <c r="AD6" s="4">
        <v>2373.0585529275922</v>
      </c>
      <c r="AE6" s="4">
        <v>2638.8908588734703</v>
      </c>
    </row>
    <row r="7" spans="1:31" ht="14.6">
      <c r="A7" s="34" t="s">
        <v>25</v>
      </c>
      <c r="B7" s="6" t="s">
        <v>8</v>
      </c>
      <c r="C7" s="4">
        <v>329.3562405678191</v>
      </c>
      <c r="D7" s="4">
        <v>355.83665737701534</v>
      </c>
      <c r="E7" s="4">
        <v>394.52579209271551</v>
      </c>
      <c r="F7" s="4">
        <v>434.95790732760321</v>
      </c>
      <c r="G7" s="4">
        <v>496.88314711784869</v>
      </c>
      <c r="H7" s="4">
        <v>559.43210337611458</v>
      </c>
      <c r="I7" s="4">
        <v>603.75838202525574</v>
      </c>
      <c r="J7" s="4">
        <v>636.48081355563386</v>
      </c>
      <c r="K7" s="4">
        <v>682.22166901943297</v>
      </c>
      <c r="L7" s="4">
        <v>714.83402503225216</v>
      </c>
      <c r="M7" s="4">
        <v>794.64247013348222</v>
      </c>
      <c r="N7" s="4">
        <v>826.83590738879229</v>
      </c>
      <c r="O7" s="4">
        <v>865.8232114631021</v>
      </c>
      <c r="P7" s="4">
        <v>922.64968425503434</v>
      </c>
      <c r="Q7" s="4">
        <v>976.74247774708147</v>
      </c>
      <c r="R7" s="4">
        <v>1012.7625992108735</v>
      </c>
      <c r="S7" s="4">
        <v>1077.7816048532757</v>
      </c>
      <c r="T7" s="4">
        <v>1300.5172442286339</v>
      </c>
      <c r="U7" s="4">
        <v>1646.2759004791521</v>
      </c>
      <c r="V7" s="4">
        <v>1304.3352738860519</v>
      </c>
      <c r="W7" s="4">
        <v>1476.7807018279232</v>
      </c>
      <c r="X7" s="4">
        <v>1759.2307037023277</v>
      </c>
      <c r="Y7" s="4">
        <v>1802.066838860424</v>
      </c>
      <c r="Z7" s="4">
        <v>1913.4683484349421</v>
      </c>
      <c r="AA7" s="4">
        <v>1947.8709878921509</v>
      </c>
      <c r="AB7" s="4">
        <v>1830.7408399276371</v>
      </c>
      <c r="AC7" s="4">
        <v>1856.7007305391221</v>
      </c>
      <c r="AD7" s="4">
        <v>1941.4135967235952</v>
      </c>
      <c r="AE7" s="4">
        <v>2139.3469287482189</v>
      </c>
    </row>
    <row r="8" spans="1:31" ht="14.6">
      <c r="A8" s="32" t="s">
        <v>82</v>
      </c>
      <c r="B8" s="6" t="s">
        <v>30</v>
      </c>
      <c r="C8" s="4">
        <v>1227.1969405109207</v>
      </c>
      <c r="D8" s="4">
        <v>1309.7352771726396</v>
      </c>
      <c r="E8" s="4">
        <v>1427.180801149739</v>
      </c>
      <c r="F8" s="4">
        <v>1542.4256182256472</v>
      </c>
      <c r="G8" s="4">
        <v>1727.5619329865649</v>
      </c>
      <c r="H8" s="4">
        <v>1905.9533772987461</v>
      </c>
      <c r="I8" s="4">
        <v>2034.1342452187048</v>
      </c>
      <c r="J8" s="4">
        <v>2125.0324480995068</v>
      </c>
      <c r="K8" s="4">
        <v>2243.7045656507967</v>
      </c>
      <c r="L8" s="4">
        <v>2337.2715083941666</v>
      </c>
      <c r="M8" s="4">
        <v>2567.6997381865494</v>
      </c>
      <c r="N8" s="4">
        <v>2649.1299048929868</v>
      </c>
      <c r="O8" s="4">
        <v>2779.8024912458027</v>
      </c>
      <c r="P8" s="4">
        <v>2948.1867202486837</v>
      </c>
      <c r="Q8" s="4">
        <v>3094.0337871428528</v>
      </c>
      <c r="R8" s="4">
        <v>3327.7368125147823</v>
      </c>
      <c r="S8" s="4">
        <v>3467.5011543247069</v>
      </c>
      <c r="T8" s="4">
        <v>4103.9436865365042</v>
      </c>
      <c r="U8" s="4">
        <v>4692.3505826687615</v>
      </c>
      <c r="V8" s="4">
        <v>4190.173821396399</v>
      </c>
      <c r="W8" s="4">
        <v>4504.7311042005385</v>
      </c>
      <c r="X8" s="4">
        <v>5015.5650269627058</v>
      </c>
      <c r="Y8" s="4">
        <v>5291.1308471089706</v>
      </c>
      <c r="Z8" s="4">
        <v>5532.5321676382473</v>
      </c>
      <c r="AA8" s="4">
        <v>5463.5518317222595</v>
      </c>
      <c r="AB8" s="4">
        <v>5183.0811804290215</v>
      </c>
      <c r="AC8" s="4">
        <v>5251.9415848834024</v>
      </c>
      <c r="AD8" s="4">
        <v>5408.9828487340274</v>
      </c>
      <c r="AE8" s="4">
        <v>5697.0653838698754</v>
      </c>
    </row>
    <row r="9" spans="1:31" ht="14.6">
      <c r="A9" s="35" t="s">
        <v>79</v>
      </c>
      <c r="B9" s="6" t="s">
        <v>9</v>
      </c>
      <c r="C9" s="4">
        <v>558.18306655731089</v>
      </c>
      <c r="D9" s="4">
        <v>598.27570953990244</v>
      </c>
      <c r="E9" s="4">
        <v>659.36938956351833</v>
      </c>
      <c r="F9" s="4">
        <v>724.14643148775281</v>
      </c>
      <c r="G9" s="4">
        <v>825.25998837523787</v>
      </c>
      <c r="H9" s="4">
        <v>930.29655654147064</v>
      </c>
      <c r="I9" s="4">
        <v>1007.235562709778</v>
      </c>
      <c r="J9" s="4">
        <v>1073.1862852314175</v>
      </c>
      <c r="K9" s="4">
        <v>1161.4074106762437</v>
      </c>
      <c r="L9" s="4">
        <v>1241.4212712957783</v>
      </c>
      <c r="M9" s="4">
        <v>1398.8152418726436</v>
      </c>
      <c r="N9" s="4">
        <v>1479.1705415130577</v>
      </c>
      <c r="O9" s="4">
        <v>1587.1430373976277</v>
      </c>
      <c r="P9" s="4">
        <v>1711.5806964877575</v>
      </c>
      <c r="Q9" s="4">
        <v>1837.175252907411</v>
      </c>
      <c r="R9" s="4">
        <v>2005.0382700906146</v>
      </c>
      <c r="S9" s="4">
        <v>2083.9257910974025</v>
      </c>
      <c r="T9" s="4">
        <v>2596.5562950945528</v>
      </c>
      <c r="U9" s="4">
        <v>2922.3458399943302</v>
      </c>
      <c r="V9" s="4">
        <v>2641.4014094415925</v>
      </c>
      <c r="W9" s="4">
        <v>2786.2366589435815</v>
      </c>
      <c r="X9" s="4">
        <v>3239.6633130220553</v>
      </c>
      <c r="Y9" s="4">
        <v>3465.1504340620381</v>
      </c>
      <c r="Z9" s="4">
        <v>3708.6174617836132</v>
      </c>
      <c r="AA9" s="4">
        <v>3730.7928776741028</v>
      </c>
      <c r="AB9" s="4">
        <v>3583.2654197615248</v>
      </c>
      <c r="AC9" s="4">
        <v>3614.0208103567948</v>
      </c>
      <c r="AD9" s="4">
        <v>3741.252616457085</v>
      </c>
      <c r="AE9" s="4">
        <v>3983.7305220671169</v>
      </c>
    </row>
    <row r="10" spans="1:31" ht="14.6">
      <c r="A10" s="32" t="s">
        <v>83</v>
      </c>
      <c r="B10" s="6" t="s">
        <v>10</v>
      </c>
      <c r="C10" s="4">
        <v>6703.7701106853237</v>
      </c>
      <c r="D10" s="4">
        <v>7243.300661105136</v>
      </c>
      <c r="E10" s="4">
        <v>7924.127738948112</v>
      </c>
      <c r="F10" s="4">
        <v>8544.4604987601651</v>
      </c>
      <c r="G10" s="4">
        <v>9520.8511601179525</v>
      </c>
      <c r="H10" s="4">
        <v>10359.445007832501</v>
      </c>
      <c r="I10" s="4">
        <v>11161.639901175005</v>
      </c>
      <c r="J10" s="4">
        <v>11711.568635837042</v>
      </c>
      <c r="K10" s="4">
        <v>12417.977108584822</v>
      </c>
      <c r="L10" s="4">
        <v>12980.968719206689</v>
      </c>
      <c r="M10" s="4">
        <v>14264.894169633639</v>
      </c>
      <c r="N10" s="4">
        <v>14809.401442322793</v>
      </c>
      <c r="O10" s="4">
        <v>15589.800956549368</v>
      </c>
      <c r="P10" s="4">
        <v>16623.551730136587</v>
      </c>
      <c r="Q10" s="4">
        <v>17594.884323767321</v>
      </c>
      <c r="R10" s="4">
        <v>18646.885990469251</v>
      </c>
      <c r="S10" s="4">
        <v>19663.895819557263</v>
      </c>
      <c r="T10" s="4">
        <v>23116.229647241431</v>
      </c>
      <c r="U10" s="4">
        <v>26667.282505230614</v>
      </c>
      <c r="V10" s="4">
        <v>24463.557914221736</v>
      </c>
      <c r="W10" s="4">
        <v>26761.868328602934</v>
      </c>
      <c r="X10" s="4">
        <v>30757.030221807618</v>
      </c>
      <c r="Y10" s="4">
        <v>32615.608937482422</v>
      </c>
      <c r="Z10" s="4">
        <v>34648.787328459635</v>
      </c>
      <c r="AA10" s="4">
        <v>35043.728598594666</v>
      </c>
      <c r="AB10" s="4">
        <v>34271.463609475461</v>
      </c>
      <c r="AC10" s="4">
        <v>34919.211695101083</v>
      </c>
      <c r="AD10" s="4">
        <v>35792.988427924109</v>
      </c>
      <c r="AE10" s="4">
        <v>37931.615273147865</v>
      </c>
    </row>
    <row r="11" spans="1:31" ht="14.6">
      <c r="A11" s="32" t="s">
        <v>84</v>
      </c>
      <c r="B11" s="32" t="s">
        <v>11</v>
      </c>
      <c r="C11" s="4">
        <v>636.97630872117509</v>
      </c>
      <c r="D11" s="4">
        <v>685.56575728298776</v>
      </c>
      <c r="E11" s="4">
        <v>753.63691026547099</v>
      </c>
      <c r="F11" s="4">
        <v>822.55555470623017</v>
      </c>
      <c r="G11" s="4">
        <v>930.92730098039101</v>
      </c>
      <c r="H11" s="4">
        <v>1038.6529278227849</v>
      </c>
      <c r="I11" s="4">
        <v>1123.0528945691947</v>
      </c>
      <c r="J11" s="4">
        <v>1187.7434637918482</v>
      </c>
      <c r="K11" s="4">
        <v>1275.812360643642</v>
      </c>
      <c r="L11" s="4">
        <v>1346.4754690987918</v>
      </c>
      <c r="M11" s="4">
        <v>1499.9320453062101</v>
      </c>
      <c r="N11" s="4">
        <v>1567.821801020762</v>
      </c>
      <c r="O11" s="4">
        <v>1659.1532406078454</v>
      </c>
      <c r="P11" s="4">
        <v>1766.173684240646</v>
      </c>
      <c r="Q11" s="4">
        <v>1865.9175835967808</v>
      </c>
      <c r="R11" s="4">
        <v>2037.2312320619239</v>
      </c>
      <c r="S11" s="4">
        <v>2186.2867668675749</v>
      </c>
      <c r="T11" s="4">
        <v>2717.9278401864653</v>
      </c>
      <c r="U11" s="4">
        <v>3162.7197484461708</v>
      </c>
      <c r="V11" s="4">
        <v>2919.8317554975256</v>
      </c>
      <c r="W11" s="4">
        <v>3298.5943626071817</v>
      </c>
      <c r="X11" s="4">
        <v>3969.8386479591331</v>
      </c>
      <c r="Y11" s="4">
        <v>4375.5640293722063</v>
      </c>
      <c r="Z11" s="4">
        <v>4709.5677032313706</v>
      </c>
      <c r="AA11" s="4">
        <v>4823.0172204971313</v>
      </c>
      <c r="AB11" s="4">
        <v>4785.9418808224655</v>
      </c>
      <c r="AC11" s="4">
        <v>5011.479510924748</v>
      </c>
      <c r="AD11" s="4">
        <v>5306.9017695371112</v>
      </c>
      <c r="AE11" s="4">
        <v>5717.0912392818209</v>
      </c>
    </row>
    <row r="12" spans="1:31">
      <c r="F12" s="1"/>
      <c r="G12" s="1"/>
      <c r="H12" s="1"/>
      <c r="I12" s="1"/>
      <c r="J12" s="1"/>
      <c r="K12" s="1"/>
      <c r="L12" s="1"/>
      <c r="M12" s="1"/>
      <c r="N12" s="1"/>
    </row>
    <row r="13" spans="1:31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E13"/>
  <sheetViews>
    <sheetView zoomScale="85" zoomScaleNormal="85" workbookViewId="0">
      <pane xSplit="2" ySplit="1" topLeftCell="C2" activePane="bottomRight" state="frozen"/>
      <selection activeCell="AE11" sqref="C2:AE11"/>
      <selection pane="topRight" activeCell="AE11" sqref="C2:AE11"/>
      <selection pane="bottomLeft" activeCell="AE11" sqref="C2:AE11"/>
      <selection pane="bottomRight" activeCell="AE11" sqref="C2:AE11"/>
    </sheetView>
  </sheetViews>
  <sheetFormatPr baseColWidth="10" defaultColWidth="9.15234375" defaultRowHeight="12.9"/>
  <cols>
    <col min="1" max="1" width="46.4609375" customWidth="1"/>
    <col min="2" max="2" width="6.84375" customWidth="1"/>
    <col min="3" max="6" width="9.15234375" style="1"/>
  </cols>
  <sheetData>
    <row r="1" spans="1:31" ht="14.6">
      <c r="A1" s="6" t="s">
        <v>0</v>
      </c>
      <c r="B1" s="6" t="s">
        <v>1</v>
      </c>
      <c r="C1" s="6">
        <v>1990</v>
      </c>
      <c r="D1" s="6">
        <v>1991</v>
      </c>
      <c r="E1" s="6">
        <v>1992</v>
      </c>
      <c r="F1" s="6">
        <v>1993</v>
      </c>
      <c r="G1" s="6">
        <v>1994</v>
      </c>
      <c r="H1" s="6">
        <v>1995</v>
      </c>
      <c r="I1" s="6">
        <v>1996</v>
      </c>
      <c r="J1" s="6">
        <v>1997</v>
      </c>
      <c r="K1" s="6">
        <v>1998</v>
      </c>
      <c r="L1" s="6">
        <v>1999</v>
      </c>
      <c r="M1" s="6">
        <v>2000</v>
      </c>
      <c r="N1" s="6">
        <v>2001</v>
      </c>
      <c r="O1" s="6">
        <v>2002</v>
      </c>
      <c r="P1" s="6">
        <v>2003</v>
      </c>
      <c r="Q1" s="6">
        <v>2004</v>
      </c>
      <c r="R1" s="6">
        <v>2005</v>
      </c>
      <c r="S1" s="6">
        <v>2006</v>
      </c>
      <c r="T1" s="6">
        <v>2007</v>
      </c>
      <c r="U1" s="6">
        <v>2008</v>
      </c>
      <c r="V1" s="6">
        <v>2009</v>
      </c>
      <c r="W1" s="6">
        <v>2010</v>
      </c>
      <c r="X1" s="6">
        <v>2011</v>
      </c>
      <c r="Y1" s="6">
        <v>2012</v>
      </c>
      <c r="Z1" s="6">
        <v>2013</v>
      </c>
      <c r="AA1" s="6">
        <v>2014</v>
      </c>
      <c r="AB1" s="6">
        <v>2015</v>
      </c>
      <c r="AC1" s="6">
        <v>2016</v>
      </c>
      <c r="AD1" s="6">
        <v>2017</v>
      </c>
      <c r="AE1" s="6">
        <v>2018</v>
      </c>
    </row>
    <row r="2" spans="1:31" ht="14.6">
      <c r="A2" s="31" t="s">
        <v>85</v>
      </c>
      <c r="B2" s="6" t="s">
        <v>3</v>
      </c>
      <c r="C2" s="6">
        <v>249.44587707519531</v>
      </c>
      <c r="D2" s="6">
        <v>242.67144775390625</v>
      </c>
      <c r="E2" s="6">
        <v>250.52499389648438</v>
      </c>
      <c r="F2" s="6">
        <v>268.17303466796875</v>
      </c>
      <c r="G2" s="6">
        <v>292.7186279296875</v>
      </c>
      <c r="H2" s="6">
        <v>341.498779296875</v>
      </c>
      <c r="I2" s="6">
        <v>338.55245971679688</v>
      </c>
      <c r="J2" s="6">
        <v>367.70089721679688</v>
      </c>
      <c r="K2" s="6">
        <v>367.9681396484375</v>
      </c>
      <c r="L2" s="6">
        <v>425.83779907226563</v>
      </c>
      <c r="M2" s="6">
        <v>449.89599609375</v>
      </c>
      <c r="N2" s="6">
        <v>487.0230712890625</v>
      </c>
      <c r="O2" s="6">
        <v>517.8157958984375</v>
      </c>
      <c r="P2" s="6">
        <v>535.38128662109375</v>
      </c>
      <c r="Q2" s="6">
        <v>538.86090087890625</v>
      </c>
      <c r="R2" s="6">
        <v>611.65228271484375</v>
      </c>
      <c r="S2" s="6">
        <v>643.79449462890625</v>
      </c>
      <c r="T2" s="6">
        <v>618.3648681640625</v>
      </c>
      <c r="U2" s="6">
        <v>582.14703369140625</v>
      </c>
      <c r="V2" s="6">
        <v>558.24322509765625</v>
      </c>
      <c r="W2" s="6">
        <v>559.5372314453125</v>
      </c>
      <c r="X2" s="6">
        <v>533.0008544921875</v>
      </c>
      <c r="Y2" s="6">
        <v>568.3590087890625</v>
      </c>
      <c r="Z2" s="6">
        <v>544.70587158203125</v>
      </c>
      <c r="AA2" s="6">
        <v>517.33984375</v>
      </c>
      <c r="AB2" s="6">
        <v>520.00439453125</v>
      </c>
      <c r="AC2" s="6">
        <v>467.30770874023438</v>
      </c>
      <c r="AD2" s="6">
        <v>410.51602172851563</v>
      </c>
      <c r="AE2" s="6">
        <v>378.7431640625</v>
      </c>
    </row>
    <row r="3" spans="1:31" ht="14.6">
      <c r="A3" s="32" t="s">
        <v>80</v>
      </c>
      <c r="B3" s="6" t="s">
        <v>4</v>
      </c>
      <c r="C3" s="6">
        <v>0.50112825632095337</v>
      </c>
      <c r="D3" s="6">
        <v>0.47074699401855469</v>
      </c>
      <c r="E3" s="6">
        <v>0.47213521599769592</v>
      </c>
      <c r="F3" s="6">
        <v>0.49483570456504822</v>
      </c>
      <c r="G3" s="6">
        <v>0.53250712156295776</v>
      </c>
      <c r="H3" s="6">
        <v>0.61519104242324829</v>
      </c>
      <c r="I3" s="6">
        <v>0.60703068971633911</v>
      </c>
      <c r="J3" s="6">
        <v>0.65691983699798584</v>
      </c>
      <c r="K3" s="6">
        <v>0.65651494264602661</v>
      </c>
      <c r="L3" s="6">
        <v>0.75696176290512085</v>
      </c>
      <c r="M3" s="6">
        <v>0.8000451922416687</v>
      </c>
      <c r="N3" s="6">
        <v>0.86801958084106445</v>
      </c>
      <c r="O3" s="6">
        <v>0.91421473026275635</v>
      </c>
      <c r="P3" s="6">
        <v>0.95403921604156494</v>
      </c>
      <c r="Q3" s="6">
        <v>0.96631890535354614</v>
      </c>
      <c r="R3" s="6">
        <v>1.0423542261123657</v>
      </c>
      <c r="S3" s="6">
        <v>1.1750084161758423</v>
      </c>
      <c r="T3" s="6">
        <v>1.1274558305740356</v>
      </c>
      <c r="U3" s="6">
        <v>0.87538981437683105</v>
      </c>
      <c r="V3" s="6">
        <v>1.0579088926315308</v>
      </c>
      <c r="W3" s="6">
        <v>1.4565321207046509</v>
      </c>
      <c r="X3" s="6">
        <v>1.4667521715164185</v>
      </c>
      <c r="Y3" s="6">
        <v>1.2692365646362305</v>
      </c>
      <c r="Z3" s="6">
        <v>1.4831647872924805</v>
      </c>
      <c r="AA3" s="6">
        <v>1.9460469484329224</v>
      </c>
      <c r="AB3" s="6">
        <v>1.6298371553421021</v>
      </c>
      <c r="AC3" s="6">
        <v>1.1957292556762695</v>
      </c>
      <c r="AD3" s="6">
        <v>0.84336793422698975</v>
      </c>
      <c r="AE3" s="6">
        <v>0.65099442005157471</v>
      </c>
    </row>
    <row r="4" spans="1:31" ht="14.6">
      <c r="A4" s="31" t="s">
        <v>81</v>
      </c>
      <c r="B4" s="6" t="s">
        <v>5</v>
      </c>
      <c r="C4" s="6">
        <v>6.4385384321212769E-3</v>
      </c>
      <c r="D4" s="6">
        <v>6.1331065371632576E-3</v>
      </c>
      <c r="E4" s="6">
        <v>6.2228906899690628E-3</v>
      </c>
      <c r="F4" s="6">
        <v>6.5812729299068451E-3</v>
      </c>
      <c r="G4" s="6">
        <v>7.1228602901101112E-3</v>
      </c>
      <c r="H4" s="6">
        <v>8.2567287608981133E-3</v>
      </c>
      <c r="I4" s="6">
        <v>8.1766117364168167E-3</v>
      </c>
      <c r="J4" s="6">
        <v>8.8465427979826927E-3</v>
      </c>
      <c r="K4" s="6">
        <v>8.8317282497882843E-3</v>
      </c>
      <c r="L4" s="6">
        <v>1.0307698510587215E-2</v>
      </c>
      <c r="M4" s="6">
        <v>1.075064018368721E-2</v>
      </c>
      <c r="N4" s="6">
        <v>1.1620931327342987E-2</v>
      </c>
      <c r="O4" s="6">
        <v>1.2819647789001465E-2</v>
      </c>
      <c r="P4" s="6">
        <v>1.2357189320027828E-2</v>
      </c>
      <c r="Q4" s="6">
        <v>1.2806675396859646E-2</v>
      </c>
      <c r="R4" s="6">
        <v>1.7043272033333778E-2</v>
      </c>
      <c r="S4" s="6">
        <v>1.1674641631543636E-2</v>
      </c>
      <c r="T4" s="6">
        <v>1.5322908759117126E-2</v>
      </c>
      <c r="U4" s="6">
        <v>1.6005851328372955E-2</v>
      </c>
      <c r="V4" s="6">
        <v>1.0964008048176765E-2</v>
      </c>
      <c r="W4" s="6">
        <v>7.5103454291820526E-3</v>
      </c>
      <c r="X4" s="6">
        <v>0.70589208602905273</v>
      </c>
      <c r="Y4" s="6">
        <v>0.48353609442710876</v>
      </c>
      <c r="Z4" s="6">
        <v>0.36741229891777039</v>
      </c>
      <c r="AA4" s="6">
        <v>0.48432022333145142</v>
      </c>
      <c r="AB4" s="6">
        <v>0.33175936341285706</v>
      </c>
      <c r="AC4" s="6">
        <v>0.22725516557693481</v>
      </c>
      <c r="AD4" s="6">
        <v>0.15566979348659515</v>
      </c>
      <c r="AE4" s="6">
        <v>0.12747067213058472</v>
      </c>
    </row>
    <row r="5" spans="1:31" ht="14.6">
      <c r="A5" s="33" t="s">
        <v>78</v>
      </c>
      <c r="B5" s="6" t="s">
        <v>6</v>
      </c>
      <c r="C5" s="6">
        <v>24.230602264404297</v>
      </c>
      <c r="D5" s="6">
        <v>23.562557220458984</v>
      </c>
      <c r="E5" s="6">
        <v>24.316057205200195</v>
      </c>
      <c r="F5" s="6">
        <v>26.022611618041992</v>
      </c>
      <c r="G5" s="6">
        <v>28.401748657226563</v>
      </c>
      <c r="H5" s="6">
        <v>33.125400543212891</v>
      </c>
      <c r="I5" s="6">
        <v>32.840663909912109</v>
      </c>
      <c r="J5" s="6">
        <v>35.676528930664063</v>
      </c>
      <c r="K5" s="6">
        <v>35.677181243896484</v>
      </c>
      <c r="L5" s="6">
        <v>41.322841644287109</v>
      </c>
      <c r="M5" s="6">
        <v>43.687469482421875</v>
      </c>
      <c r="N5" s="6">
        <v>47.101772308349609</v>
      </c>
      <c r="O5" s="6">
        <v>50.354358673095703</v>
      </c>
      <c r="P5" s="6">
        <v>52.098697662353516</v>
      </c>
      <c r="Q5" s="6">
        <v>51.602264404296875</v>
      </c>
      <c r="R5" s="6">
        <v>60.731758117675781</v>
      </c>
      <c r="S5" s="6">
        <v>62.997035980224609</v>
      </c>
      <c r="T5" s="6">
        <v>56.901451110839844</v>
      </c>
      <c r="U5" s="6">
        <v>46.901176452636719</v>
      </c>
      <c r="V5" s="6">
        <v>43.20416259765625</v>
      </c>
      <c r="W5" s="6">
        <v>53.42144775390625</v>
      </c>
      <c r="X5" s="6">
        <v>46.917716979980469</v>
      </c>
      <c r="Y5" s="6">
        <v>54.859619140625</v>
      </c>
      <c r="Z5" s="6">
        <v>48.077110290527344</v>
      </c>
      <c r="AA5" s="6">
        <v>44.452877044677734</v>
      </c>
      <c r="AB5" s="6">
        <v>50.412452697753906</v>
      </c>
      <c r="AC5" s="6">
        <v>46.959678649902344</v>
      </c>
      <c r="AD5" s="6">
        <v>42.342533111572266</v>
      </c>
      <c r="AE5" s="6">
        <v>35.900703430175781</v>
      </c>
    </row>
    <row r="6" spans="1:31" ht="14.6">
      <c r="A6" s="31" t="s">
        <v>24</v>
      </c>
      <c r="B6" s="6" t="s">
        <v>7</v>
      </c>
      <c r="C6" s="6">
        <v>3.663161039352417</v>
      </c>
      <c r="D6" s="6">
        <v>3.5304760932922363</v>
      </c>
      <c r="E6" s="6">
        <v>3.6174743175506592</v>
      </c>
      <c r="F6" s="6">
        <v>3.8514535427093506</v>
      </c>
      <c r="G6" s="6">
        <v>4.1884794235229492</v>
      </c>
      <c r="H6" s="6">
        <v>4.8755855560302734</v>
      </c>
      <c r="I6" s="6">
        <v>4.8275046348571777</v>
      </c>
      <c r="J6" s="6">
        <v>5.2361669540405273</v>
      </c>
      <c r="K6" s="6">
        <v>5.2431473731994629</v>
      </c>
      <c r="L6" s="6">
        <v>6.0562705993652344</v>
      </c>
      <c r="M6" s="6">
        <v>6.3906764984130859</v>
      </c>
      <c r="N6" s="6">
        <v>6.9612612724304199</v>
      </c>
      <c r="O6" s="6">
        <v>7.3340787887573242</v>
      </c>
      <c r="P6" s="6">
        <v>7.5792093276977539</v>
      </c>
      <c r="Q6" s="6">
        <v>7.8177676200866699</v>
      </c>
      <c r="R6" s="6">
        <v>8.3471269607543945</v>
      </c>
      <c r="S6" s="6">
        <v>9.041295051574707</v>
      </c>
      <c r="T6" s="6">
        <v>9.4612388610839844</v>
      </c>
      <c r="U6" s="6">
        <v>8.2575092315673828</v>
      </c>
      <c r="V6" s="6">
        <v>7.8606247901916504</v>
      </c>
      <c r="W6" s="6">
        <v>7.3679966926574707</v>
      </c>
      <c r="X6" s="6">
        <v>5.7262387275695801</v>
      </c>
      <c r="Y6" s="6">
        <v>5.1057400703430176</v>
      </c>
      <c r="Z6" s="6">
        <v>6.7895078659057617</v>
      </c>
      <c r="AA6" s="6">
        <v>5.8868927955627441</v>
      </c>
      <c r="AB6" s="6">
        <v>5.5146479606628418</v>
      </c>
      <c r="AC6" s="6">
        <v>3.8507428169250488</v>
      </c>
      <c r="AD6" s="6">
        <v>2.8120248317718506</v>
      </c>
      <c r="AE6" s="6">
        <v>2.3580701351165771</v>
      </c>
    </row>
    <row r="7" spans="1:31" ht="14.6">
      <c r="A7" s="34" t="s">
        <v>25</v>
      </c>
      <c r="B7" s="6" t="s">
        <v>8</v>
      </c>
      <c r="C7" s="6">
        <v>1.5541300773620605</v>
      </c>
      <c r="D7" s="6">
        <v>1.530537486076355</v>
      </c>
      <c r="E7" s="6">
        <v>1.5953547954559326</v>
      </c>
      <c r="F7" s="6">
        <v>1.7195307016372681</v>
      </c>
      <c r="G7" s="6">
        <v>1.8854415416717529</v>
      </c>
      <c r="H7" s="6">
        <v>2.2057843208312988</v>
      </c>
      <c r="I7" s="6">
        <v>2.1905672550201416</v>
      </c>
      <c r="J7" s="6">
        <v>2.3818767070770264</v>
      </c>
      <c r="K7" s="6">
        <v>2.3825011253356934</v>
      </c>
      <c r="L7" s="6">
        <v>2.7664794921875</v>
      </c>
      <c r="M7" s="6">
        <v>2.9192986488342285</v>
      </c>
      <c r="N7" s="6">
        <v>3.1446630954742432</v>
      </c>
      <c r="O7" s="6">
        <v>3.3897871971130371</v>
      </c>
      <c r="P7" s="6">
        <v>3.4627699851989746</v>
      </c>
      <c r="Q7" s="6">
        <v>3.4363253116607666</v>
      </c>
      <c r="R7" s="6">
        <v>4.2045392990112305</v>
      </c>
      <c r="S7" s="6">
        <v>4.0349788665771484</v>
      </c>
      <c r="T7" s="6">
        <v>3.7887496948242188</v>
      </c>
      <c r="U7" s="6">
        <v>3.0938766002655029</v>
      </c>
      <c r="V7" s="6">
        <v>2.5951945781707764</v>
      </c>
      <c r="W7" s="6">
        <v>2.5938472747802734</v>
      </c>
      <c r="X7" s="6">
        <v>1.9545556306838989</v>
      </c>
      <c r="Y7" s="6">
        <v>2.6341805458068848</v>
      </c>
      <c r="Z7" s="6">
        <v>2.2439949512481689</v>
      </c>
      <c r="AA7" s="6">
        <v>1.709641695022583</v>
      </c>
      <c r="AB7" s="6">
        <v>1.5367944240570068</v>
      </c>
      <c r="AC7" s="6">
        <v>1.1323549747467041</v>
      </c>
      <c r="AD7" s="6">
        <v>0.8793761134147644</v>
      </c>
      <c r="AE7" s="6">
        <v>0.65806519985198975</v>
      </c>
    </row>
    <row r="8" spans="1:31" ht="14.6">
      <c r="A8" s="32" t="s">
        <v>82</v>
      </c>
      <c r="B8" s="6" t="s">
        <v>30</v>
      </c>
      <c r="C8" s="6">
        <v>89.315879821777344</v>
      </c>
      <c r="D8" s="6">
        <v>86.511054992675781</v>
      </c>
      <c r="E8" s="6">
        <v>88.999885559082031</v>
      </c>
      <c r="F8" s="6">
        <v>95.024078369140625</v>
      </c>
      <c r="G8" s="6">
        <v>103.55475616455078</v>
      </c>
      <c r="H8" s="6">
        <v>120.68869781494141</v>
      </c>
      <c r="I8" s="6">
        <v>119.54531860351563</v>
      </c>
      <c r="J8" s="6">
        <v>129.83647155761719</v>
      </c>
      <c r="K8" s="6">
        <v>129.93742370605469</v>
      </c>
      <c r="L8" s="6">
        <v>150.01084899902344</v>
      </c>
      <c r="M8" s="6">
        <v>158.93157958984375</v>
      </c>
      <c r="N8" s="6">
        <v>172.06216430664063</v>
      </c>
      <c r="O8" s="6">
        <v>181.352783203125</v>
      </c>
      <c r="P8" s="6">
        <v>190.57695007324219</v>
      </c>
      <c r="Q8" s="6">
        <v>190.45416259765625</v>
      </c>
      <c r="R8" s="6">
        <v>207.66964721679688</v>
      </c>
      <c r="S8" s="6">
        <v>239.96299743652344</v>
      </c>
      <c r="T8" s="6">
        <v>215.76577758789063</v>
      </c>
      <c r="U8" s="6">
        <v>218.03591918945313</v>
      </c>
      <c r="V8" s="6">
        <v>196.62136840820313</v>
      </c>
      <c r="W8" s="6">
        <v>148.47955322265625</v>
      </c>
      <c r="X8" s="6">
        <v>147.96478271484375</v>
      </c>
      <c r="Y8" s="6">
        <v>129.52815246582031</v>
      </c>
      <c r="Z8" s="6">
        <v>110.54257965087891</v>
      </c>
      <c r="AA8" s="6">
        <v>105.57899475097656</v>
      </c>
      <c r="AB8" s="6">
        <v>104.40544891357422</v>
      </c>
      <c r="AC8" s="6">
        <v>96.2269287109375</v>
      </c>
      <c r="AD8" s="6">
        <v>102.65187072753906</v>
      </c>
      <c r="AE8" s="6">
        <v>108.60208892822266</v>
      </c>
    </row>
    <row r="9" spans="1:31" ht="14.6">
      <c r="A9" s="35" t="s">
        <v>79</v>
      </c>
      <c r="B9" s="6" t="s">
        <v>9</v>
      </c>
      <c r="C9" s="6">
        <v>51.102188110351563</v>
      </c>
      <c r="D9" s="6">
        <v>50.040779113769531</v>
      </c>
      <c r="E9" s="6">
        <v>51.934261322021484</v>
      </c>
      <c r="F9" s="6">
        <v>55.800296783447266</v>
      </c>
      <c r="G9" s="6">
        <v>61.042980194091797</v>
      </c>
      <c r="H9" s="6">
        <v>71.366302490234375</v>
      </c>
      <c r="I9" s="6">
        <v>70.797569274902344</v>
      </c>
      <c r="J9" s="6">
        <v>76.865409851074219</v>
      </c>
      <c r="K9" s="6">
        <v>77.088027954101563</v>
      </c>
      <c r="L9" s="6">
        <v>89.106513977050781</v>
      </c>
      <c r="M9" s="6">
        <v>93.843849182128906</v>
      </c>
      <c r="N9" s="6">
        <v>102.76670074462891</v>
      </c>
      <c r="O9" s="6">
        <v>107.99911499023438</v>
      </c>
      <c r="P9" s="6">
        <v>110.62327575683594</v>
      </c>
      <c r="Q9" s="6">
        <v>116.86571502685547</v>
      </c>
      <c r="R9" s="6">
        <v>121.64389038085938</v>
      </c>
      <c r="S9" s="6">
        <v>128.02195739746094</v>
      </c>
      <c r="T9" s="6">
        <v>149.39707946777344</v>
      </c>
      <c r="U9" s="6">
        <v>139.58428955078125</v>
      </c>
      <c r="V9" s="6">
        <v>134.055908203125</v>
      </c>
      <c r="W9" s="6">
        <v>143.18486022949219</v>
      </c>
      <c r="X9" s="6">
        <v>146.75663757324219</v>
      </c>
      <c r="Y9" s="6">
        <v>170.84913635253906</v>
      </c>
      <c r="Z9" s="6">
        <v>205.35203552246094</v>
      </c>
      <c r="AA9" s="6">
        <v>193.38063049316406</v>
      </c>
      <c r="AB9" s="6">
        <v>178.34457397460938</v>
      </c>
      <c r="AC9" s="6">
        <v>152.69439697265625</v>
      </c>
      <c r="AD9" s="6">
        <v>118.44291687011719</v>
      </c>
      <c r="AE9" s="6">
        <v>102.26219177246094</v>
      </c>
    </row>
    <row r="10" spans="1:31" ht="14.6">
      <c r="A10" s="32" t="s">
        <v>83</v>
      </c>
      <c r="B10" s="6" t="s">
        <v>10</v>
      </c>
      <c r="C10" s="6">
        <v>65.384681701660156</v>
      </c>
      <c r="D10" s="6">
        <v>63.636592864990234</v>
      </c>
      <c r="E10" s="6">
        <v>65.714553833007813</v>
      </c>
      <c r="F10" s="6">
        <v>70.3651123046875</v>
      </c>
      <c r="G10" s="6">
        <v>76.821334838867188</v>
      </c>
      <c r="H10" s="6">
        <v>89.603218078613281</v>
      </c>
      <c r="I10" s="6">
        <v>88.869125366210938</v>
      </c>
      <c r="J10" s="6">
        <v>96.526512145996094</v>
      </c>
      <c r="K10" s="6">
        <v>96.490623474121094</v>
      </c>
      <c r="L10" s="6">
        <v>111.99524688720703</v>
      </c>
      <c r="M10" s="6">
        <v>118.14881896972656</v>
      </c>
      <c r="N10" s="6">
        <v>127.21232604980469</v>
      </c>
      <c r="O10" s="6">
        <v>137.18804931640625</v>
      </c>
      <c r="P10" s="6">
        <v>140.09159851074219</v>
      </c>
      <c r="Q10" s="6">
        <v>138.88174438476563</v>
      </c>
      <c r="R10" s="6">
        <v>170.43301391601563</v>
      </c>
      <c r="S10" s="6">
        <v>163.14486694335938</v>
      </c>
      <c r="T10" s="6">
        <v>152.69267272949219</v>
      </c>
      <c r="U10" s="6">
        <v>131.2008056640625</v>
      </c>
      <c r="V10" s="6">
        <v>127.32538604736328</v>
      </c>
      <c r="W10" s="6">
        <v>146.82650756835938</v>
      </c>
      <c r="X10" s="6">
        <v>128.80572509765625</v>
      </c>
      <c r="Y10" s="6">
        <v>152.29183959960938</v>
      </c>
      <c r="Z10" s="6">
        <v>132.23321533203125</v>
      </c>
      <c r="AA10" s="6">
        <v>135.95596313476563</v>
      </c>
      <c r="AB10" s="6">
        <v>151.65023803710938</v>
      </c>
      <c r="AC10" s="6">
        <v>139.74382019042969</v>
      </c>
      <c r="AD10" s="6">
        <v>119.11911773681641</v>
      </c>
      <c r="AE10" s="6">
        <v>105.84128570556641</v>
      </c>
    </row>
    <row r="11" spans="1:31" ht="14.6">
      <c r="A11" s="32" t="s">
        <v>84</v>
      </c>
      <c r="B11" s="32" t="s">
        <v>11</v>
      </c>
      <c r="C11" s="6">
        <v>13.687664031982422</v>
      </c>
      <c r="D11" s="6">
        <v>13.382574081420898</v>
      </c>
      <c r="E11" s="6">
        <v>13.869043350219727</v>
      </c>
      <c r="F11" s="6">
        <v>14.888538360595703</v>
      </c>
      <c r="G11" s="6">
        <v>16.284263610839844</v>
      </c>
      <c r="H11" s="6">
        <v>19.010351181030273</v>
      </c>
      <c r="I11" s="6">
        <v>18.866495132446289</v>
      </c>
      <c r="J11" s="6">
        <v>20.512178421020508</v>
      </c>
      <c r="K11" s="6">
        <v>20.483898162841797</v>
      </c>
      <c r="L11" s="6">
        <v>23.812334060668945</v>
      </c>
      <c r="M11" s="6">
        <v>25.163497924804688</v>
      </c>
      <c r="N11" s="6">
        <v>26.894529342651367</v>
      </c>
      <c r="O11" s="6">
        <v>29.270603179931641</v>
      </c>
      <c r="P11" s="6">
        <v>29.982398986816406</v>
      </c>
      <c r="Q11" s="6">
        <v>28.823806762695313</v>
      </c>
      <c r="R11" s="6">
        <v>37.562915802001953</v>
      </c>
      <c r="S11" s="6">
        <v>35.4046630859375</v>
      </c>
      <c r="T11" s="6">
        <v>29.215127944946289</v>
      </c>
      <c r="U11" s="6">
        <v>34.182060241699219</v>
      </c>
      <c r="V11" s="6">
        <v>45.511688232421875</v>
      </c>
      <c r="W11" s="6">
        <v>56.198986053466797</v>
      </c>
      <c r="X11" s="6">
        <v>52.702556610107422</v>
      </c>
      <c r="Y11" s="6">
        <v>51.337596893310547</v>
      </c>
      <c r="Z11" s="6">
        <v>37.616874694824219</v>
      </c>
      <c r="AA11" s="6">
        <v>27.944461822509766</v>
      </c>
      <c r="AB11" s="6">
        <v>26.178651809692383</v>
      </c>
      <c r="AC11" s="6">
        <v>25.276813507080078</v>
      </c>
      <c r="AD11" s="6">
        <v>23.269138336181641</v>
      </c>
      <c r="AE11" s="6">
        <v>22.342302322387695</v>
      </c>
    </row>
    <row r="13" spans="1:31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E13"/>
  <sheetViews>
    <sheetView zoomScale="85" zoomScaleNormal="85" workbookViewId="0">
      <pane xSplit="2" ySplit="1" topLeftCell="C2" activePane="bottomRight" state="frozen"/>
      <selection activeCell="AE11" sqref="C2:AE11"/>
      <selection pane="topRight" activeCell="AE11" sqref="C2:AE11"/>
      <selection pane="bottomLeft" activeCell="AE11" sqref="C2:AE11"/>
      <selection pane="bottomRight" activeCell="AE11" sqref="C2:AE11"/>
    </sheetView>
  </sheetViews>
  <sheetFormatPr baseColWidth="10" defaultColWidth="9.15234375" defaultRowHeight="12.9"/>
  <cols>
    <col min="1" max="1" width="46.4609375" customWidth="1"/>
    <col min="2" max="2" width="6.84375" customWidth="1"/>
    <col min="3" max="6" width="9.15234375" style="1"/>
  </cols>
  <sheetData>
    <row r="1" spans="1:31" ht="14.6">
      <c r="A1" s="6" t="s">
        <v>0</v>
      </c>
      <c r="B1" s="6" t="s">
        <v>1</v>
      </c>
      <c r="C1" s="6">
        <v>1990</v>
      </c>
      <c r="D1" s="6">
        <v>1991</v>
      </c>
      <c r="E1" s="6">
        <v>1992</v>
      </c>
      <c r="F1" s="6">
        <v>1993</v>
      </c>
      <c r="G1" s="6">
        <v>1994</v>
      </c>
      <c r="H1" s="6">
        <v>1995</v>
      </c>
      <c r="I1" s="6">
        <v>1996</v>
      </c>
      <c r="J1" s="6">
        <v>1997</v>
      </c>
      <c r="K1" s="6">
        <v>1998</v>
      </c>
      <c r="L1" s="6">
        <v>1999</v>
      </c>
      <c r="M1" s="6">
        <v>2000</v>
      </c>
      <c r="N1" s="6">
        <v>2001</v>
      </c>
      <c r="O1" s="6">
        <v>2002</v>
      </c>
      <c r="P1" s="6">
        <v>2003</v>
      </c>
      <c r="Q1" s="6">
        <v>2004</v>
      </c>
      <c r="R1" s="6">
        <v>2005</v>
      </c>
      <c r="S1" s="6">
        <v>2006</v>
      </c>
      <c r="T1" s="6">
        <v>2007</v>
      </c>
      <c r="U1" s="6">
        <v>2008</v>
      </c>
      <c r="V1" s="6">
        <v>2009</v>
      </c>
      <c r="W1" s="6">
        <v>2010</v>
      </c>
      <c r="X1" s="6">
        <v>2011</v>
      </c>
      <c r="Y1" s="6">
        <v>2012</v>
      </c>
      <c r="Z1" s="6">
        <v>2013</v>
      </c>
      <c r="AA1" s="6">
        <v>2014</v>
      </c>
      <c r="AB1" s="6">
        <v>2015</v>
      </c>
      <c r="AC1" s="6">
        <v>2016</v>
      </c>
      <c r="AD1" s="6">
        <v>2017</v>
      </c>
      <c r="AE1" s="6">
        <v>2018</v>
      </c>
    </row>
    <row r="2" spans="1:31" ht="14.6">
      <c r="A2" s="31" t="s">
        <v>85</v>
      </c>
      <c r="B2" s="6" t="s">
        <v>3</v>
      </c>
      <c r="C2" s="6">
        <v>212.01322937011719</v>
      </c>
      <c r="D2" s="6">
        <v>209.45338439941406</v>
      </c>
      <c r="E2" s="6">
        <v>213.7674560546875</v>
      </c>
      <c r="F2" s="6">
        <v>225.21929931640625</v>
      </c>
      <c r="G2" s="6">
        <v>243.38133239746094</v>
      </c>
      <c r="H2" s="6">
        <v>270.15914916992188</v>
      </c>
      <c r="I2" s="6">
        <v>292.29519653320313</v>
      </c>
      <c r="J2" s="6">
        <v>321.85418701171875</v>
      </c>
      <c r="K2" s="6">
        <v>359.51947021484375</v>
      </c>
      <c r="L2" s="6">
        <v>400.08193969726563</v>
      </c>
      <c r="M2" s="6">
        <v>448.484619140625</v>
      </c>
      <c r="N2" s="6">
        <v>502.11676025390625</v>
      </c>
      <c r="O2" s="6">
        <v>564.4705810546875</v>
      </c>
      <c r="P2" s="6">
        <v>635.0458984375</v>
      </c>
      <c r="Q2" s="6">
        <v>704.5234375</v>
      </c>
      <c r="R2" s="6">
        <v>781.4019775390625</v>
      </c>
      <c r="S2" s="6">
        <v>806.207763671875</v>
      </c>
      <c r="T2" s="6">
        <v>837.4949951171875</v>
      </c>
      <c r="U2" s="6">
        <v>842.93450927734375</v>
      </c>
      <c r="V2" s="6">
        <v>820.909423828125</v>
      </c>
      <c r="W2" s="6">
        <v>770.9599609375</v>
      </c>
      <c r="X2" s="6">
        <v>727.69000244140625</v>
      </c>
      <c r="Y2" s="6">
        <v>691.77288818359375</v>
      </c>
      <c r="Z2" s="6">
        <v>663.681884765625</v>
      </c>
      <c r="AA2" s="6">
        <v>628.2015380859375</v>
      </c>
      <c r="AB2" s="6">
        <v>610.4842529296875</v>
      </c>
      <c r="AC2" s="6">
        <v>633.670654296875</v>
      </c>
      <c r="AD2" s="6">
        <v>700.18218994140625</v>
      </c>
      <c r="AE2" s="6">
        <v>785.2149658203125</v>
      </c>
    </row>
    <row r="3" spans="1:31" ht="14.6">
      <c r="A3" s="32" t="s">
        <v>80</v>
      </c>
      <c r="B3" s="6" t="s">
        <v>4</v>
      </c>
      <c r="C3" s="6">
        <v>3.6837716102600098</v>
      </c>
      <c r="D3" s="6">
        <v>3.5292553901672363</v>
      </c>
      <c r="E3" s="6">
        <v>3.4736523628234863</v>
      </c>
      <c r="F3" s="6">
        <v>3.518296480178833</v>
      </c>
      <c r="G3" s="6">
        <v>3.6574497222900391</v>
      </c>
      <c r="H3" s="6">
        <v>3.9122638702392578</v>
      </c>
      <c r="I3" s="6">
        <v>4.1167716979980469</v>
      </c>
      <c r="J3" s="6">
        <v>4.4260048866271973</v>
      </c>
      <c r="K3" s="6">
        <v>4.8362202644348145</v>
      </c>
      <c r="L3" s="6">
        <v>5.2794947624206543</v>
      </c>
      <c r="M3" s="6">
        <v>5.8672871589660645</v>
      </c>
      <c r="N3" s="6">
        <v>6.4622907638549805</v>
      </c>
      <c r="O3" s="6">
        <v>7.1456799507141113</v>
      </c>
      <c r="P3" s="6">
        <v>8.2227916717529297</v>
      </c>
      <c r="Q3" s="6">
        <v>8.7509660720825195</v>
      </c>
      <c r="R3" s="6">
        <v>9.4206047058105469</v>
      </c>
      <c r="S3" s="6">
        <v>10.646899223327637</v>
      </c>
      <c r="T3" s="6">
        <v>9.4424991607666016</v>
      </c>
      <c r="U3" s="6">
        <v>8.3907356262207031</v>
      </c>
      <c r="V3" s="6">
        <v>7.4349026679992676</v>
      </c>
      <c r="W3" s="6">
        <v>6.6088318824768066</v>
      </c>
      <c r="X3" s="6">
        <v>5.8730487823486328</v>
      </c>
      <c r="Y3" s="6">
        <v>5.2130684852600098</v>
      </c>
      <c r="Z3" s="6">
        <v>4.6862964630126953</v>
      </c>
      <c r="AA3" s="6">
        <v>4.1951489448547363</v>
      </c>
      <c r="AB3" s="6">
        <v>3.7506849765777588</v>
      </c>
      <c r="AC3" s="6">
        <v>3.3578755855560303</v>
      </c>
      <c r="AD3" s="6">
        <v>3.1291003227233887</v>
      </c>
      <c r="AE3" s="6">
        <v>2.905057430267334</v>
      </c>
    </row>
    <row r="4" spans="1:31" ht="14.6">
      <c r="A4" s="31" t="s">
        <v>81</v>
      </c>
      <c r="B4" s="6" t="s">
        <v>5</v>
      </c>
      <c r="C4" s="6">
        <v>0.16060879826545715</v>
      </c>
      <c r="D4" s="6">
        <v>0.15571190416812897</v>
      </c>
      <c r="E4" s="6">
        <v>0.15547287464141846</v>
      </c>
      <c r="F4" s="6">
        <v>0.15999132394790649</v>
      </c>
      <c r="G4" s="6">
        <v>0.1690153181552887</v>
      </c>
      <c r="H4" s="6">
        <v>0.18366076052188873</v>
      </c>
      <c r="I4" s="6">
        <v>0.19552545249462128</v>
      </c>
      <c r="J4" s="6">
        <v>0.21251115202903748</v>
      </c>
      <c r="K4" s="6">
        <v>0.23453418910503387</v>
      </c>
      <c r="L4" s="6">
        <v>0.25776961445808411</v>
      </c>
      <c r="M4" s="6">
        <v>0.28848391771316528</v>
      </c>
      <c r="N4" s="6">
        <v>0.31992635130882263</v>
      </c>
      <c r="O4" s="6">
        <v>0.35343801975250244</v>
      </c>
      <c r="P4" s="6">
        <v>0.41011196374893188</v>
      </c>
      <c r="Q4" s="6">
        <v>0.43974557518959045</v>
      </c>
      <c r="R4" s="6">
        <v>0.46789121627807617</v>
      </c>
      <c r="S4" s="6">
        <v>0.54204690456390381</v>
      </c>
      <c r="T4" s="6">
        <v>0.48049476742744446</v>
      </c>
      <c r="U4" s="6">
        <v>0.42539587616920471</v>
      </c>
      <c r="V4" s="6">
        <v>0.37759903073310852</v>
      </c>
      <c r="W4" s="6">
        <v>0.33830103278160095</v>
      </c>
      <c r="X4" s="6">
        <v>0.30139395594596863</v>
      </c>
      <c r="Y4" s="6">
        <v>0.26673364639282227</v>
      </c>
      <c r="Z4" s="6">
        <v>0.23625378310680389</v>
      </c>
      <c r="AA4" s="6">
        <v>0.21260510385036469</v>
      </c>
      <c r="AB4" s="6">
        <v>0.18815551698207855</v>
      </c>
      <c r="AC4" s="6">
        <v>0.16651763021945953</v>
      </c>
      <c r="AD4" s="6">
        <v>0.15027578175067902</v>
      </c>
      <c r="AE4" s="6">
        <v>0.13672567903995514</v>
      </c>
    </row>
    <row r="5" spans="1:31" ht="14.6">
      <c r="A5" s="33" t="s">
        <v>78</v>
      </c>
      <c r="B5" s="6" t="s">
        <v>6</v>
      </c>
      <c r="C5" s="6">
        <v>9.5214271545410156</v>
      </c>
      <c r="D5" s="6">
        <v>9.3953256607055664</v>
      </c>
      <c r="E5" s="6">
        <v>9.5758485794067383</v>
      </c>
      <c r="F5" s="6">
        <v>10.07380485534668</v>
      </c>
      <c r="G5" s="6">
        <v>10.872562408447266</v>
      </c>
      <c r="H5" s="6">
        <v>12.053779602050781</v>
      </c>
      <c r="I5" s="6">
        <v>13.025423049926758</v>
      </c>
      <c r="J5" s="6">
        <v>14.34153938293457</v>
      </c>
      <c r="K5" s="6">
        <v>16.003078460693359</v>
      </c>
      <c r="L5" s="6">
        <v>17.772377014160156</v>
      </c>
      <c r="M5" s="6">
        <v>19.998903274536133</v>
      </c>
      <c r="N5" s="6">
        <v>22.296817779541016</v>
      </c>
      <c r="O5" s="6">
        <v>24.93000602722168</v>
      </c>
      <c r="P5" s="6">
        <v>28.663675308227539</v>
      </c>
      <c r="Q5" s="6">
        <v>30.94325065612793</v>
      </c>
      <c r="R5" s="6">
        <v>34.014476776123047</v>
      </c>
      <c r="S5" s="6">
        <v>37.562587738037109</v>
      </c>
      <c r="T5" s="6">
        <v>34.606590270996094</v>
      </c>
      <c r="U5" s="6">
        <v>32.191947937011719</v>
      </c>
      <c r="V5" s="6">
        <v>29.603397369384766</v>
      </c>
      <c r="W5" s="6">
        <v>28.16497802734375</v>
      </c>
      <c r="X5" s="6">
        <v>28.079441070556641</v>
      </c>
      <c r="Y5" s="6">
        <v>29.097841262817383</v>
      </c>
      <c r="Z5" s="6">
        <v>32.534553527832031</v>
      </c>
      <c r="AA5" s="6">
        <v>32.091636657714844</v>
      </c>
      <c r="AB5" s="6">
        <v>32.711662292480469</v>
      </c>
      <c r="AC5" s="6">
        <v>38.565536499023438</v>
      </c>
      <c r="AD5" s="6">
        <v>51.870914459228516</v>
      </c>
      <c r="AE5" s="6">
        <v>56.333110809326172</v>
      </c>
    </row>
    <row r="6" spans="1:31" ht="14.6">
      <c r="A6" s="31" t="s">
        <v>24</v>
      </c>
      <c r="B6" s="6" t="s">
        <v>7</v>
      </c>
      <c r="C6" s="6">
        <v>1.7382018566131592</v>
      </c>
      <c r="D6" s="6">
        <v>1.7021260261535645</v>
      </c>
      <c r="E6" s="6">
        <v>1.7196232080459595</v>
      </c>
      <c r="F6" s="6">
        <v>1.7922396659851074</v>
      </c>
      <c r="G6" s="6">
        <v>1.9170421361923218</v>
      </c>
      <c r="H6" s="6">
        <v>2.107959508895874</v>
      </c>
      <c r="I6" s="6">
        <v>2.2639186382293701</v>
      </c>
      <c r="J6" s="6">
        <v>2.4793288707733154</v>
      </c>
      <c r="K6" s="6">
        <v>2.7554628849029541</v>
      </c>
      <c r="L6" s="6">
        <v>3.0460171699523926</v>
      </c>
      <c r="M6" s="6">
        <v>3.4190618991851807</v>
      </c>
      <c r="N6" s="6">
        <v>3.8116979598999023</v>
      </c>
      <c r="O6" s="6">
        <v>4.2279882431030273</v>
      </c>
      <c r="P6" s="6">
        <v>4.8794412612915039</v>
      </c>
      <c r="Q6" s="6">
        <v>5.3010454177856445</v>
      </c>
      <c r="R6" s="6">
        <v>5.6438021659851074</v>
      </c>
      <c r="S6" s="6">
        <v>6.3910679817199707</v>
      </c>
      <c r="T6" s="6">
        <v>5.970771312713623</v>
      </c>
      <c r="U6" s="6">
        <v>5.4967226982116699</v>
      </c>
      <c r="V6" s="6">
        <v>5.002504825592041</v>
      </c>
      <c r="W6" s="6">
        <v>4.8611297607421875</v>
      </c>
      <c r="X6" s="6">
        <v>4.4268760681152344</v>
      </c>
      <c r="Y6" s="6">
        <v>4.135918140411377</v>
      </c>
      <c r="Z6" s="6">
        <v>3.7528407573699951</v>
      </c>
      <c r="AA6" s="6">
        <v>3.4949142932891846</v>
      </c>
      <c r="AB6" s="6">
        <v>3.4210834503173828</v>
      </c>
      <c r="AC6" s="6">
        <v>3.2984731197357178</v>
      </c>
      <c r="AD6" s="6">
        <v>16.119380950927734</v>
      </c>
      <c r="AE6" s="6">
        <v>55.354434967041016</v>
      </c>
    </row>
    <row r="7" spans="1:31" ht="14.6">
      <c r="A7" s="34" t="s">
        <v>25</v>
      </c>
      <c r="B7" s="6" t="s">
        <v>8</v>
      </c>
      <c r="C7" s="6">
        <v>2.1558351516723633</v>
      </c>
      <c r="D7" s="6">
        <v>2.1504778861999512</v>
      </c>
      <c r="E7" s="6">
        <v>2.2189121246337891</v>
      </c>
      <c r="F7" s="6">
        <v>2.3640522956848145</v>
      </c>
      <c r="G7" s="6">
        <v>2.5822045803070068</v>
      </c>
      <c r="H7" s="6">
        <v>2.8943235874176025</v>
      </c>
      <c r="I7" s="6">
        <v>3.1512365341186523</v>
      </c>
      <c r="J7" s="6">
        <v>3.493671178817749</v>
      </c>
      <c r="K7" s="6">
        <v>3.9224565029144287</v>
      </c>
      <c r="L7" s="6">
        <v>4.3703479766845703</v>
      </c>
      <c r="M7" s="6">
        <v>4.9416007995605469</v>
      </c>
      <c r="N7" s="6">
        <v>5.5322608947753906</v>
      </c>
      <c r="O7" s="6">
        <v>6.1613502502441406</v>
      </c>
      <c r="P7" s="6">
        <v>7.1557269096374512</v>
      </c>
      <c r="Q7" s="6">
        <v>7.7499070167541504</v>
      </c>
      <c r="R7" s="6">
        <v>8.2917928695678711</v>
      </c>
      <c r="S7" s="6">
        <v>9.4729795455932617</v>
      </c>
      <c r="T7" s="6">
        <v>8.6594705581665039</v>
      </c>
      <c r="U7" s="6">
        <v>7.9307599067687988</v>
      </c>
      <c r="V7" s="6">
        <v>7.0922484397888184</v>
      </c>
      <c r="W7" s="6">
        <v>6.3142080307006836</v>
      </c>
      <c r="X7" s="6">
        <v>5.6227097511291504</v>
      </c>
      <c r="Y7" s="6">
        <v>5.020024299621582</v>
      </c>
      <c r="Z7" s="6">
        <v>4.5816268920898438</v>
      </c>
      <c r="AA7" s="6">
        <v>4.1981425285339355</v>
      </c>
      <c r="AB7" s="6">
        <v>3.7653276920318604</v>
      </c>
      <c r="AC7" s="6">
        <v>3.4321045875549316</v>
      </c>
      <c r="AD7" s="6">
        <v>3.2134037017822266</v>
      </c>
      <c r="AE7" s="6">
        <v>2.9622352123260498</v>
      </c>
    </row>
    <row r="8" spans="1:31" ht="14.6">
      <c r="A8" s="32" t="s">
        <v>82</v>
      </c>
      <c r="B8" s="6" t="s">
        <v>30</v>
      </c>
      <c r="C8" s="6">
        <v>77.841590881347656</v>
      </c>
      <c r="D8" s="6">
        <v>76.551513671875</v>
      </c>
      <c r="E8" s="6">
        <v>77.718765258789063</v>
      </c>
      <c r="F8" s="6">
        <v>81.433868408203125</v>
      </c>
      <c r="G8" s="6">
        <v>87.540458679199219</v>
      </c>
      <c r="H8" s="6">
        <v>96.693367004394531</v>
      </c>
      <c r="I8" s="6">
        <v>104.26415252685547</v>
      </c>
      <c r="J8" s="6">
        <v>114.45645904541016</v>
      </c>
      <c r="K8" s="6">
        <v>127.46089172363281</v>
      </c>
      <c r="L8" s="6">
        <v>141.66326904296875</v>
      </c>
      <c r="M8" s="6">
        <v>158.480224609375</v>
      </c>
      <c r="N8" s="6">
        <v>176.88282775878906</v>
      </c>
      <c r="O8" s="6">
        <v>199.56494140625</v>
      </c>
      <c r="P8" s="6">
        <v>223.44712829589844</v>
      </c>
      <c r="Q8" s="6">
        <v>246.27107238769531</v>
      </c>
      <c r="R8" s="6">
        <v>279.3370361328125</v>
      </c>
      <c r="S8" s="6">
        <v>282.560302734375</v>
      </c>
      <c r="T8" s="6">
        <v>290.1387939453125</v>
      </c>
      <c r="U8" s="6">
        <v>288.5198974609375</v>
      </c>
      <c r="V8" s="6">
        <v>289.06768798828125</v>
      </c>
      <c r="W8" s="6">
        <v>264.98577880859375</v>
      </c>
      <c r="X8" s="6">
        <v>243.82705688476563</v>
      </c>
      <c r="Y8" s="6">
        <v>221.34614562988281</v>
      </c>
      <c r="Z8" s="6">
        <v>200.10891723632813</v>
      </c>
      <c r="AA8" s="6">
        <v>182.48336791992188</v>
      </c>
      <c r="AB8" s="6">
        <v>167.57630920410156</v>
      </c>
      <c r="AC8" s="6">
        <v>158.65927124023438</v>
      </c>
      <c r="AD8" s="6">
        <v>152.62709045410156</v>
      </c>
      <c r="AE8" s="6">
        <v>151.06404113769531</v>
      </c>
    </row>
    <row r="9" spans="1:31" ht="14.6">
      <c r="A9" s="35" t="s">
        <v>79</v>
      </c>
      <c r="B9" s="6" t="s">
        <v>9</v>
      </c>
      <c r="C9" s="6">
        <v>88.527618408203125</v>
      </c>
      <c r="D9" s="6">
        <v>87.878021240234375</v>
      </c>
      <c r="E9" s="6">
        <v>90.178298950195313</v>
      </c>
      <c r="F9" s="6">
        <v>95.549285888671875</v>
      </c>
      <c r="G9" s="6">
        <v>103.80110931396484</v>
      </c>
      <c r="H9" s="6">
        <v>115.79542541503906</v>
      </c>
      <c r="I9" s="6">
        <v>125.72325897216797</v>
      </c>
      <c r="J9" s="6">
        <v>138.81517028808594</v>
      </c>
      <c r="K9" s="6">
        <v>155.55462646484375</v>
      </c>
      <c r="L9" s="6">
        <v>173.42953491210938</v>
      </c>
      <c r="M9" s="6">
        <v>194.43742370605469</v>
      </c>
      <c r="N9" s="6">
        <v>218.722412109375</v>
      </c>
      <c r="O9" s="6">
        <v>245.54637145996094</v>
      </c>
      <c r="P9" s="6">
        <v>274.90875244140625</v>
      </c>
      <c r="Q9" s="6">
        <v>310.58529663085938</v>
      </c>
      <c r="R9" s="6">
        <v>338.26516723632813</v>
      </c>
      <c r="S9" s="6">
        <v>345.45864868164063</v>
      </c>
      <c r="T9" s="6">
        <v>381.6907958984375</v>
      </c>
      <c r="U9" s="6">
        <v>399.2559814453125</v>
      </c>
      <c r="V9" s="6">
        <v>387.73190307617188</v>
      </c>
      <c r="W9" s="6">
        <v>361.35711669921875</v>
      </c>
      <c r="X9" s="6">
        <v>346.34140014648438</v>
      </c>
      <c r="Y9" s="6">
        <v>335.4716796875</v>
      </c>
      <c r="Z9" s="6">
        <v>329.81378173828125</v>
      </c>
      <c r="AA9" s="6">
        <v>316.480224609375</v>
      </c>
      <c r="AB9" s="6">
        <v>315.15798950195313</v>
      </c>
      <c r="AC9" s="6">
        <v>292.50030517578125</v>
      </c>
      <c r="AD9" s="6">
        <v>314.26412963867188</v>
      </c>
      <c r="AE9" s="6">
        <v>362.30380249023438</v>
      </c>
    </row>
    <row r="10" spans="1:31" ht="14.6">
      <c r="A10" s="32" t="s">
        <v>83</v>
      </c>
      <c r="B10" s="6" t="s">
        <v>10</v>
      </c>
      <c r="C10" s="6">
        <v>12.296525955200195</v>
      </c>
      <c r="D10" s="6">
        <v>12.142582893371582</v>
      </c>
      <c r="E10" s="6">
        <v>12.385988235473633</v>
      </c>
      <c r="F10" s="6">
        <v>13.041900634765625</v>
      </c>
      <c r="G10" s="6">
        <v>14.087867736816406</v>
      </c>
      <c r="H10" s="6">
        <v>15.628030776977539</v>
      </c>
      <c r="I10" s="6">
        <v>16.901138305664063</v>
      </c>
      <c r="J10" s="6">
        <v>18.61639404296875</v>
      </c>
      <c r="K10" s="6">
        <v>20.768466949462891</v>
      </c>
      <c r="L10" s="6">
        <v>23.107809066772461</v>
      </c>
      <c r="M10" s="6">
        <v>25.978179931640625</v>
      </c>
      <c r="N10" s="6">
        <v>28.902069091796875</v>
      </c>
      <c r="O10" s="6">
        <v>32.594947814941406</v>
      </c>
      <c r="P10" s="6">
        <v>37.115642547607422</v>
      </c>
      <c r="Q10" s="6">
        <v>39.844638824462891</v>
      </c>
      <c r="R10" s="6">
        <v>45.556671142578125</v>
      </c>
      <c r="S10" s="6">
        <v>48.201786041259766</v>
      </c>
      <c r="T10" s="6">
        <v>44.313068389892578</v>
      </c>
      <c r="U10" s="6">
        <v>40.520992279052734</v>
      </c>
      <c r="V10" s="6">
        <v>36.764225006103516</v>
      </c>
      <c r="W10" s="6">
        <v>35.133190155029297</v>
      </c>
      <c r="X10" s="6">
        <v>34.757717132568359</v>
      </c>
      <c r="Y10" s="6">
        <v>35.925979614257813</v>
      </c>
      <c r="Z10" s="6">
        <v>36.424003601074219</v>
      </c>
      <c r="AA10" s="6">
        <v>36.381267547607422</v>
      </c>
      <c r="AB10" s="6">
        <v>36.793560028076172</v>
      </c>
      <c r="AC10" s="6">
        <v>83.605133056640625</v>
      </c>
      <c r="AD10" s="6">
        <v>96.366256713867188</v>
      </c>
      <c r="AE10" s="6">
        <v>91.287002563476563</v>
      </c>
    </row>
    <row r="11" spans="1:31" ht="14.6">
      <c r="A11" s="32" t="s">
        <v>84</v>
      </c>
      <c r="B11" s="32" t="s">
        <v>11</v>
      </c>
      <c r="C11" s="6">
        <v>16.087646484375</v>
      </c>
      <c r="D11" s="6">
        <v>15.948362350463867</v>
      </c>
      <c r="E11" s="6">
        <v>16.340890884399414</v>
      </c>
      <c r="F11" s="6">
        <v>17.285863876342773</v>
      </c>
      <c r="G11" s="6">
        <v>18.753623962402344</v>
      </c>
      <c r="H11" s="6">
        <v>20.890336990356445</v>
      </c>
      <c r="I11" s="6">
        <v>22.653764724731445</v>
      </c>
      <c r="J11" s="6">
        <v>25.013095855712891</v>
      </c>
      <c r="K11" s="6">
        <v>27.983741760253906</v>
      </c>
      <c r="L11" s="6">
        <v>31.155323028564453</v>
      </c>
      <c r="M11" s="6">
        <v>35.073455810546875</v>
      </c>
      <c r="N11" s="6">
        <v>39.186443328857422</v>
      </c>
      <c r="O11" s="6">
        <v>43.945846557617188</v>
      </c>
      <c r="P11" s="6">
        <v>50.242652893066406</v>
      </c>
      <c r="Q11" s="6">
        <v>54.637538909912109</v>
      </c>
      <c r="R11" s="6">
        <v>60.404529571533203</v>
      </c>
      <c r="S11" s="6">
        <v>65.371444702148438</v>
      </c>
      <c r="T11" s="6">
        <v>62.192520141601563</v>
      </c>
      <c r="U11" s="6">
        <v>60.202102661132813</v>
      </c>
      <c r="V11" s="6">
        <v>57.834957122802734</v>
      </c>
      <c r="W11" s="6">
        <v>63.196445465087891</v>
      </c>
      <c r="X11" s="6">
        <v>58.460346221923828</v>
      </c>
      <c r="Y11" s="6">
        <v>55.295478820800781</v>
      </c>
      <c r="Z11" s="6">
        <v>51.543613433837891</v>
      </c>
      <c r="AA11" s="6">
        <v>48.664222717285156</v>
      </c>
      <c r="AB11" s="6">
        <v>47.119499206542969</v>
      </c>
      <c r="AC11" s="6">
        <v>50.085426330566406</v>
      </c>
      <c r="AD11" s="6">
        <v>62.441642761230469</v>
      </c>
      <c r="AE11" s="6">
        <v>62.868526458740234</v>
      </c>
    </row>
    <row r="12" spans="1:31"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31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13"/>
  <sheetViews>
    <sheetView zoomScale="85" zoomScaleNormal="85" workbookViewId="0">
      <pane xSplit="2" ySplit="1" topLeftCell="C2" activePane="bottomRight" state="frozen"/>
      <selection activeCell="T28" sqref="T28"/>
      <selection pane="topRight" activeCell="T28" sqref="T28"/>
      <selection pane="bottomLeft" activeCell="T28" sqref="T28"/>
      <selection pane="bottomRight" activeCell="T28" sqref="T28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  <col min="5" max="16" width="9.69140625" customWidth="1"/>
    <col min="17" max="19" width="10.69140625" bestFit="1" customWidth="1"/>
    <col min="20" max="21" width="11.84375" bestFit="1" customWidth="1"/>
    <col min="22" max="29" width="11.84375" style="1" bestFit="1" customWidth="1"/>
    <col min="32" max="32" width="12.23046875" bestFit="1" customWidth="1"/>
    <col min="33" max="33" width="9.23046875" bestFit="1" customWidth="1"/>
    <col min="62" max="62" width="9.23046875" bestFit="1" customWidth="1"/>
    <col min="86" max="86" width="9.23046875" bestFit="1" customWidth="1"/>
  </cols>
  <sheetData>
    <row r="1" spans="1:31" ht="14.6">
      <c r="A1" s="6" t="s">
        <v>0</v>
      </c>
      <c r="B1" s="6" t="s">
        <v>1</v>
      </c>
      <c r="C1" s="6">
        <v>1990</v>
      </c>
      <c r="D1" s="6">
        <v>1991</v>
      </c>
      <c r="E1" s="6">
        <v>1992</v>
      </c>
      <c r="F1" s="6">
        <v>1993</v>
      </c>
      <c r="G1" s="6">
        <v>1994</v>
      </c>
      <c r="H1" s="6">
        <v>1995</v>
      </c>
      <c r="I1" s="6">
        <v>1996</v>
      </c>
      <c r="J1" s="6">
        <v>1997</v>
      </c>
      <c r="K1" s="6">
        <v>1998</v>
      </c>
      <c r="L1" s="6">
        <v>1999</v>
      </c>
      <c r="M1" s="6">
        <v>2000</v>
      </c>
      <c r="N1" s="6">
        <v>2001</v>
      </c>
      <c r="O1" s="6">
        <v>2002</v>
      </c>
      <c r="P1" s="6">
        <v>2003</v>
      </c>
      <c r="Q1" s="6">
        <v>2004</v>
      </c>
      <c r="R1" s="6">
        <v>2005</v>
      </c>
      <c r="S1" s="6">
        <v>2006</v>
      </c>
      <c r="T1" s="6">
        <v>2007</v>
      </c>
      <c r="U1" s="6">
        <v>2008</v>
      </c>
      <c r="V1" s="6">
        <v>2009</v>
      </c>
      <c r="W1" s="6">
        <v>2010</v>
      </c>
      <c r="X1" s="6">
        <v>2011</v>
      </c>
      <c r="Y1" s="6">
        <v>2012</v>
      </c>
      <c r="Z1" s="6">
        <v>2013</v>
      </c>
      <c r="AA1" s="6">
        <v>2014</v>
      </c>
      <c r="AB1" s="6">
        <v>2015</v>
      </c>
      <c r="AC1" s="6">
        <v>2016</v>
      </c>
      <c r="AD1" s="6">
        <v>2017</v>
      </c>
      <c r="AE1" s="6">
        <v>2018</v>
      </c>
    </row>
    <row r="2" spans="1:31" ht="14.6">
      <c r="A2" s="31" t="s">
        <v>85</v>
      </c>
      <c r="B2" s="6" t="s">
        <v>3</v>
      </c>
      <c r="C2" s="4">
        <v>0.52668685756942946</v>
      </c>
      <c r="D2" s="4">
        <v>0.71792992175941006</v>
      </c>
      <c r="E2" s="4">
        <v>1.0047104222542</v>
      </c>
      <c r="F2" s="4">
        <v>1.3213342321560375</v>
      </c>
      <c r="G2" s="4">
        <v>1.72739369328204</v>
      </c>
      <c r="H2" s="4">
        <v>2.2109630109791247</v>
      </c>
      <c r="I2" s="4">
        <v>2.1879660348238414</v>
      </c>
      <c r="J2" s="4">
        <v>2.5544816284806298</v>
      </c>
      <c r="K2" s="4">
        <v>3.1827672770087925</v>
      </c>
      <c r="L2" s="4">
        <v>3.3771223623038762</v>
      </c>
      <c r="M2" s="4">
        <v>4.1678530771531594</v>
      </c>
      <c r="N2" s="4">
        <v>4.6459363159667699</v>
      </c>
      <c r="O2" s="4">
        <v>5.333596480444367</v>
      </c>
      <c r="P2" s="4">
        <v>6.3270536728515498</v>
      </c>
      <c r="Q2" s="4">
        <v>6.6412993889739678</v>
      </c>
      <c r="R2" s="4">
        <v>7.6593999999999998</v>
      </c>
      <c r="S2" s="4">
        <v>7.5838757378580413</v>
      </c>
      <c r="T2" s="4">
        <v>7.6994143457268747</v>
      </c>
      <c r="U2" s="4">
        <v>6.9731340048695918</v>
      </c>
      <c r="V2" s="4">
        <v>8.0266929424805795</v>
      </c>
      <c r="W2" s="4">
        <v>15.77951015863021</v>
      </c>
      <c r="X2" s="4">
        <v>13.362446621837343</v>
      </c>
      <c r="Y2" s="4">
        <v>11.77223437528745</v>
      </c>
      <c r="Z2" s="4">
        <v>17.170151681003389</v>
      </c>
      <c r="AA2" s="4">
        <v>15.857015374464737</v>
      </c>
      <c r="AB2" s="4">
        <v>15.857007448325103</v>
      </c>
      <c r="AC2" s="4">
        <v>18.727000000000004</v>
      </c>
      <c r="AD2" s="4">
        <v>18.653008234861993</v>
      </c>
      <c r="AE2" s="4">
        <v>23.720624637653536</v>
      </c>
    </row>
    <row r="3" spans="1:31" ht="14.6">
      <c r="A3" s="32" t="s">
        <v>80</v>
      </c>
      <c r="B3" s="6" t="s">
        <v>4</v>
      </c>
      <c r="C3" s="4">
        <v>6.9150872533175825E-2</v>
      </c>
      <c r="D3" s="4">
        <v>9.3659912832326692E-2</v>
      </c>
      <c r="E3" s="4">
        <v>0.11682739785979024</v>
      </c>
      <c r="F3" s="4">
        <v>0.14686541558229171</v>
      </c>
      <c r="G3" s="4">
        <v>0.18586377966442968</v>
      </c>
      <c r="H3" s="4">
        <v>0.22755180078895132</v>
      </c>
      <c r="I3" s="4">
        <v>0.20514931104257431</v>
      </c>
      <c r="J3" s="4">
        <v>0.22783594307872237</v>
      </c>
      <c r="K3" s="4">
        <v>0.25713311796180277</v>
      </c>
      <c r="L3" s="4">
        <v>0.23876713645762998</v>
      </c>
      <c r="M3" s="4">
        <v>0.26764743798941082</v>
      </c>
      <c r="N3" s="4">
        <v>0.28915579677019471</v>
      </c>
      <c r="O3" s="4">
        <v>0.31519525433769169</v>
      </c>
      <c r="P3" s="4">
        <v>0.36730876429813974</v>
      </c>
      <c r="Q3" s="4">
        <v>0.38374436984120719</v>
      </c>
      <c r="R3" s="4">
        <v>0.51843443600191919</v>
      </c>
      <c r="S3" s="4">
        <v>0.50499243603276389</v>
      </c>
      <c r="T3" s="4">
        <v>0.59210873264526687</v>
      </c>
      <c r="U3" s="4">
        <v>0.53920334705702033</v>
      </c>
      <c r="V3" s="4">
        <v>0.57790913017868362</v>
      </c>
      <c r="W3" s="4">
        <v>1.2006047711888637</v>
      </c>
      <c r="X3" s="4">
        <v>1.072072555773997</v>
      </c>
      <c r="Y3" s="4">
        <v>0.83860542822821826</v>
      </c>
      <c r="Z3" s="4">
        <v>1.055870688094303</v>
      </c>
      <c r="AA3" s="4">
        <v>1.0189657121415805</v>
      </c>
      <c r="AB3" s="4">
        <v>0.96536251975753129</v>
      </c>
      <c r="AC3" s="4">
        <v>1.1602481456596159</v>
      </c>
      <c r="AD3" s="4">
        <v>1.1093429632612049</v>
      </c>
      <c r="AE3" s="4">
        <v>1.3480176130057213</v>
      </c>
    </row>
    <row r="4" spans="1:31" ht="14.6">
      <c r="A4" s="31" t="s">
        <v>81</v>
      </c>
      <c r="B4" s="6" t="s">
        <v>5</v>
      </c>
      <c r="C4" s="4">
        <v>1.7371618851044887E-3</v>
      </c>
      <c r="D4" s="4">
        <v>2.460798062614991E-3</v>
      </c>
      <c r="E4" s="4">
        <v>3.5423222156543517E-3</v>
      </c>
      <c r="F4" s="4">
        <v>4.9138696970541934E-3</v>
      </c>
      <c r="G4" s="4">
        <v>6.6513642524467899E-3</v>
      </c>
      <c r="H4" s="4">
        <v>8.5444672319003323E-3</v>
      </c>
      <c r="I4" s="4">
        <v>8.3339736844852911E-3</v>
      </c>
      <c r="J4" s="4">
        <v>9.9194614719988854E-3</v>
      </c>
      <c r="K4" s="4">
        <v>1.108668374914459E-2</v>
      </c>
      <c r="L4" s="4">
        <v>1.2239441376118491E-2</v>
      </c>
      <c r="M4" s="4">
        <v>1.4781548113704225E-2</v>
      </c>
      <c r="N4" s="4">
        <v>1.6134590386232567E-2</v>
      </c>
      <c r="O4" s="4">
        <v>1.7682518106008405E-2</v>
      </c>
      <c r="P4" s="4">
        <v>2.1498304299356775E-2</v>
      </c>
      <c r="Q4" s="4">
        <v>1.9767483284461009E-2</v>
      </c>
      <c r="R4" s="4">
        <v>2.4621220693149318E-2</v>
      </c>
      <c r="S4" s="4">
        <v>2.7014573967515901E-2</v>
      </c>
      <c r="T4" s="4">
        <v>2.8917343224217205E-2</v>
      </c>
      <c r="U4" s="4">
        <v>2.2713268200882254E-2</v>
      </c>
      <c r="V4" s="4">
        <v>2.2446180071943798E-2</v>
      </c>
      <c r="W4" s="4">
        <v>4.1294733896230264E-2</v>
      </c>
      <c r="X4" s="4">
        <v>3.9202997536676581E-2</v>
      </c>
      <c r="Y4" s="4">
        <v>3.1463429253780213E-2</v>
      </c>
      <c r="Z4" s="4">
        <v>4.8173747309239269E-2</v>
      </c>
      <c r="AA4" s="4">
        <v>4.503949444703266E-2</v>
      </c>
      <c r="AB4" s="4">
        <v>4.1703172243398701E-2</v>
      </c>
      <c r="AC4" s="4">
        <v>5.3478781736062554E-2</v>
      </c>
      <c r="AD4" s="4">
        <v>5.5132401023166043E-2</v>
      </c>
      <c r="AE4" s="4">
        <v>7.1650559189029683E-2</v>
      </c>
    </row>
    <row r="5" spans="1:31" ht="14.6">
      <c r="A5" s="33" t="s">
        <v>78</v>
      </c>
      <c r="B5" s="6" t="s">
        <v>6</v>
      </c>
      <c r="C5" s="4">
        <v>0.1559047410214594</v>
      </c>
      <c r="D5" s="4">
        <v>0.21057803643320075</v>
      </c>
      <c r="E5" s="4">
        <v>0.29338022477854275</v>
      </c>
      <c r="F5" s="4">
        <v>0.38447170127944919</v>
      </c>
      <c r="G5" s="4">
        <v>0.48835743737157705</v>
      </c>
      <c r="H5" s="4">
        <v>0.6107211854012593</v>
      </c>
      <c r="I5" s="4">
        <v>0.5952738708234685</v>
      </c>
      <c r="J5" s="4">
        <v>0.68039458505029715</v>
      </c>
      <c r="K5" s="4">
        <v>0.83226981739286188</v>
      </c>
      <c r="L5" s="4">
        <v>0.87434791272801937</v>
      </c>
      <c r="M5" s="4">
        <v>1.0649064662777945</v>
      </c>
      <c r="N5" s="4">
        <v>1.1677402946658073</v>
      </c>
      <c r="O5" s="4">
        <v>1.3572377370220212</v>
      </c>
      <c r="P5" s="4">
        <v>1.6776973633494263</v>
      </c>
      <c r="Q5" s="4">
        <v>1.8359421695307923</v>
      </c>
      <c r="R5" s="4">
        <v>1.3966027378554859</v>
      </c>
      <c r="S5" s="4">
        <v>1.3656428312888758</v>
      </c>
      <c r="T5" s="4">
        <v>1.3738873647033509</v>
      </c>
      <c r="U5" s="4">
        <v>1.2825174577770322</v>
      </c>
      <c r="V5" s="4">
        <v>1.4020861877577964</v>
      </c>
      <c r="W5" s="4">
        <v>2.7756679521622569</v>
      </c>
      <c r="X5" s="4">
        <v>2.3761616748614349</v>
      </c>
      <c r="Y5" s="4">
        <v>2.0820338921565478</v>
      </c>
      <c r="Z5" s="4">
        <v>3.0053507030513269</v>
      </c>
      <c r="AA5" s="4">
        <v>2.7921411664212847</v>
      </c>
      <c r="AB5" s="4">
        <v>2.8608569815424145</v>
      </c>
      <c r="AC5" s="4">
        <v>3.343733316630642</v>
      </c>
      <c r="AD5" s="4">
        <v>3.3086110852111537</v>
      </c>
      <c r="AE5" s="4">
        <v>4.1200938747870124</v>
      </c>
    </row>
    <row r="6" spans="1:31" ht="14.6">
      <c r="A6" s="31" t="s">
        <v>24</v>
      </c>
      <c r="B6" s="6" t="s">
        <v>7</v>
      </c>
      <c r="C6" s="4">
        <v>1.1757755622254411E-2</v>
      </c>
      <c r="D6" s="4">
        <v>1.75759172908415E-2</v>
      </c>
      <c r="E6" s="4">
        <v>2.6569137119833958E-2</v>
      </c>
      <c r="F6" s="4">
        <v>3.5904176756801055E-2</v>
      </c>
      <c r="G6" s="4">
        <v>4.8645799964905978E-2</v>
      </c>
      <c r="H6" s="4">
        <v>6.6438559689656493E-2</v>
      </c>
      <c r="I6" s="4">
        <v>6.8947771112895975E-2</v>
      </c>
      <c r="J6" s="4">
        <v>8.7525060925807238E-2</v>
      </c>
      <c r="K6" s="4">
        <v>0.12035305228452683</v>
      </c>
      <c r="L6" s="4">
        <v>0.1322831742920175</v>
      </c>
      <c r="M6" s="4">
        <v>0.16088099065646869</v>
      </c>
      <c r="N6" s="4">
        <v>0.17425222064721008</v>
      </c>
      <c r="O6" s="4">
        <v>0.19443631664800864</v>
      </c>
      <c r="P6" s="4">
        <v>0.21934154954858734</v>
      </c>
      <c r="Q6" s="4">
        <v>0.21327081950084298</v>
      </c>
      <c r="R6" s="4">
        <v>0.24212581584616313</v>
      </c>
      <c r="S6" s="4">
        <v>0.26009684017999612</v>
      </c>
      <c r="T6" s="4">
        <v>0.2747545779701312</v>
      </c>
      <c r="U6" s="4">
        <v>0.26077554780823059</v>
      </c>
      <c r="V6" s="4">
        <v>0.32630414219523474</v>
      </c>
      <c r="W6" s="4">
        <v>0.68968730733956762</v>
      </c>
      <c r="X6" s="4">
        <v>0.63563366706744961</v>
      </c>
      <c r="Y6" s="4">
        <v>0.6150567701783064</v>
      </c>
      <c r="Z6" s="4">
        <v>0.83751496698097549</v>
      </c>
      <c r="AA6" s="4">
        <v>0.7534179572041686</v>
      </c>
      <c r="AB6" s="4">
        <v>0.62822898068752697</v>
      </c>
      <c r="AC6" s="4">
        <v>0.66193748106711991</v>
      </c>
      <c r="AD6" s="4">
        <v>0.73723425451829172</v>
      </c>
      <c r="AE6" s="4">
        <v>0.9523700682515357</v>
      </c>
    </row>
    <row r="7" spans="1:31" ht="14.6">
      <c r="A7" s="34" t="s">
        <v>25</v>
      </c>
      <c r="B7" s="6" t="s">
        <v>8</v>
      </c>
      <c r="C7" s="4">
        <v>2.6269434954487442E-2</v>
      </c>
      <c r="D7" s="4">
        <v>3.6870635844463241E-2</v>
      </c>
      <c r="E7" s="4">
        <v>5.7648000942328137E-2</v>
      </c>
      <c r="F7" s="4">
        <v>7.8321281687189548E-2</v>
      </c>
      <c r="G7" s="4">
        <v>0.10581846887051186</v>
      </c>
      <c r="H7" s="4">
        <v>0.1348006646575623</v>
      </c>
      <c r="I7" s="4">
        <v>0.13511030573443283</v>
      </c>
      <c r="J7" s="4">
        <v>0.15540771818116469</v>
      </c>
      <c r="K7" s="4">
        <v>0.20040497459550882</v>
      </c>
      <c r="L7" s="4">
        <v>0.21525087206054636</v>
      </c>
      <c r="M7" s="4">
        <v>0.27310989378788042</v>
      </c>
      <c r="N7" s="4">
        <v>0.31260385434463328</v>
      </c>
      <c r="O7" s="4">
        <v>0.35364103579402628</v>
      </c>
      <c r="P7" s="4">
        <v>0.42308307555215557</v>
      </c>
      <c r="Q7" s="4">
        <v>0.42550011983748037</v>
      </c>
      <c r="R7" s="4">
        <v>0.39229925942396987</v>
      </c>
      <c r="S7" s="4">
        <v>0.39119713208728002</v>
      </c>
      <c r="T7" s="4">
        <v>0.39872088910362141</v>
      </c>
      <c r="U7" s="4">
        <v>0.40226838480423294</v>
      </c>
      <c r="V7" s="4">
        <v>0.41310030549602372</v>
      </c>
      <c r="W7" s="4">
        <v>0.83990505829617057</v>
      </c>
      <c r="X7" s="4">
        <v>0.78019517113455084</v>
      </c>
      <c r="Y7" s="4">
        <v>0.69434437112163783</v>
      </c>
      <c r="Z7" s="4">
        <v>1.0224775223458529</v>
      </c>
      <c r="AA7" s="4">
        <v>0.92746458525934294</v>
      </c>
      <c r="AB7" s="4">
        <v>0.88404170629915901</v>
      </c>
      <c r="AC7" s="4">
        <v>1.0503901537634579</v>
      </c>
      <c r="AD7" s="4">
        <v>1.0767987886766563</v>
      </c>
      <c r="AE7" s="4">
        <v>1.4414590663050646</v>
      </c>
    </row>
    <row r="8" spans="1:31" ht="14.6">
      <c r="A8" s="32" t="s">
        <v>82</v>
      </c>
      <c r="B8" s="6" t="s">
        <v>30</v>
      </c>
      <c r="C8" s="4">
        <v>8.9203993029066508E-2</v>
      </c>
      <c r="D8" s="4">
        <v>0.12199506531668111</v>
      </c>
      <c r="E8" s="4">
        <v>0.17010731050940905</v>
      </c>
      <c r="F8" s="4">
        <v>0.21914812395407829</v>
      </c>
      <c r="G8" s="4">
        <v>0.28496931216099231</v>
      </c>
      <c r="H8" s="4">
        <v>0.35614122631806305</v>
      </c>
      <c r="I8" s="4">
        <v>0.34212217103908615</v>
      </c>
      <c r="J8" s="4">
        <v>0.38849617023690036</v>
      </c>
      <c r="K8" s="4">
        <v>0.46551460352128443</v>
      </c>
      <c r="L8" s="4">
        <v>0.48379691636210131</v>
      </c>
      <c r="M8" s="4">
        <v>0.59216645749001673</v>
      </c>
      <c r="N8" s="4">
        <v>0.67433682385143923</v>
      </c>
      <c r="O8" s="4">
        <v>0.81053247733049161</v>
      </c>
      <c r="P8" s="4">
        <v>0.98775339328150635</v>
      </c>
      <c r="Q8" s="4">
        <v>1.0393125947771329</v>
      </c>
      <c r="R8" s="4">
        <v>1.218030305042707</v>
      </c>
      <c r="S8" s="4">
        <v>1.207648030187265</v>
      </c>
      <c r="T8" s="4">
        <v>1.2015828027275892</v>
      </c>
      <c r="U8" s="4">
        <v>1.0304348510374934</v>
      </c>
      <c r="V8" s="4">
        <v>1.2333188790264762</v>
      </c>
      <c r="W8" s="4">
        <v>2.3887185844948942</v>
      </c>
      <c r="X8" s="4">
        <v>1.9712827494099978</v>
      </c>
      <c r="Y8" s="4">
        <v>1.788882855598608</v>
      </c>
      <c r="Z8" s="4">
        <v>2.7203455076777732</v>
      </c>
      <c r="AA8" s="4">
        <v>2.5672973068750724</v>
      </c>
      <c r="AB8" s="4">
        <v>2.5483327086078256</v>
      </c>
      <c r="AC8" s="4">
        <v>3.0086911802956835</v>
      </c>
      <c r="AD8" s="4">
        <v>2.9555660819751313</v>
      </c>
      <c r="AE8" s="4">
        <v>3.8166463382300067</v>
      </c>
    </row>
    <row r="9" spans="1:31" ht="14.6">
      <c r="A9" s="35" t="s">
        <v>79</v>
      </c>
      <c r="B9" s="6" t="s">
        <v>9</v>
      </c>
      <c r="C9" s="4">
        <v>4.2481574234501482E-2</v>
      </c>
      <c r="D9" s="4">
        <v>5.4277688191082987E-2</v>
      </c>
      <c r="E9" s="4">
        <v>7.814285407785633E-2</v>
      </c>
      <c r="F9" s="4">
        <v>0.10347117045227465</v>
      </c>
      <c r="G9" s="4">
        <v>0.13251830212374799</v>
      </c>
      <c r="H9" s="4">
        <v>0.17284586129230023</v>
      </c>
      <c r="I9" s="4">
        <v>0.17852207059700384</v>
      </c>
      <c r="J9" s="4">
        <v>0.22324771820691514</v>
      </c>
      <c r="K9" s="4">
        <v>0.30034933056722912</v>
      </c>
      <c r="L9" s="4">
        <v>0.34211862204504001</v>
      </c>
      <c r="M9" s="4">
        <v>0.43835236876936229</v>
      </c>
      <c r="N9" s="4">
        <v>0.48580811837474519</v>
      </c>
      <c r="O9" s="4">
        <v>0.55076891010010298</v>
      </c>
      <c r="P9" s="4">
        <v>0.64240514904280865</v>
      </c>
      <c r="Q9" s="4">
        <v>0.7172635956462281</v>
      </c>
      <c r="R9" s="4">
        <v>0.77107056402419683</v>
      </c>
      <c r="S9" s="4">
        <v>0.74928770801958688</v>
      </c>
      <c r="T9" s="4">
        <v>0.77540785764724118</v>
      </c>
      <c r="U9" s="4">
        <v>0.68091604443024634</v>
      </c>
      <c r="V9" s="4">
        <v>0.73532287645203032</v>
      </c>
      <c r="W9" s="4">
        <v>1.3949789904223158</v>
      </c>
      <c r="X9" s="4">
        <v>1.185586035674659</v>
      </c>
      <c r="Y9" s="4">
        <v>1.0224380529480284</v>
      </c>
      <c r="Z9" s="4">
        <v>1.5363422317474613</v>
      </c>
      <c r="AA9" s="4">
        <v>1.3317515099834154</v>
      </c>
      <c r="AB9" s="4">
        <v>1.3854480554831408</v>
      </c>
      <c r="AC9" s="4">
        <v>1.7118499172077961</v>
      </c>
      <c r="AD9" s="4">
        <v>1.6487181887453501</v>
      </c>
      <c r="AE9" s="4">
        <v>2.0043080709163381</v>
      </c>
    </row>
    <row r="10" spans="1:31" ht="14.6">
      <c r="A10" s="32" t="s">
        <v>83</v>
      </c>
      <c r="B10" s="6" t="s">
        <v>10</v>
      </c>
      <c r="C10" s="4">
        <v>6.6297535700907032E-2</v>
      </c>
      <c r="D10" s="4">
        <v>9.2786093018588617E-2</v>
      </c>
      <c r="E10" s="4">
        <v>0.13605116852278468</v>
      </c>
      <c r="F10" s="4">
        <v>0.18529498101584962</v>
      </c>
      <c r="G10" s="4">
        <v>0.25609519602930725</v>
      </c>
      <c r="H10" s="4">
        <v>0.34378511548220436</v>
      </c>
      <c r="I10" s="4">
        <v>0.35082807875160227</v>
      </c>
      <c r="J10" s="4">
        <v>0.4199163891911365</v>
      </c>
      <c r="K10" s="4">
        <v>0.52682303690739096</v>
      </c>
      <c r="L10" s="4">
        <v>0.56321640233944203</v>
      </c>
      <c r="M10" s="4">
        <v>0.70833629288891031</v>
      </c>
      <c r="N10" s="4">
        <v>0.79718269383082352</v>
      </c>
      <c r="O10" s="4">
        <v>0.91792619402563225</v>
      </c>
      <c r="P10" s="4">
        <v>1.0622776318955842</v>
      </c>
      <c r="Q10" s="4">
        <v>1.0823420551001679</v>
      </c>
      <c r="R10" s="4">
        <v>1.4242473164285503</v>
      </c>
      <c r="S10" s="4">
        <v>1.4114919140244684</v>
      </c>
      <c r="T10" s="4">
        <v>1.4169946124942192</v>
      </c>
      <c r="U10" s="4">
        <v>1.282914897689706</v>
      </c>
      <c r="V10" s="4">
        <v>1.5116928692146101</v>
      </c>
      <c r="W10" s="4">
        <v>2.9497583472516462</v>
      </c>
      <c r="X10" s="4">
        <v>2.3809854389504612</v>
      </c>
      <c r="Y10" s="4">
        <v>2.0857599037708754</v>
      </c>
      <c r="Z10" s="4">
        <v>3.1033661452417691</v>
      </c>
      <c r="AA10" s="4">
        <v>2.925414713993943</v>
      </c>
      <c r="AB10" s="4">
        <v>2.9722988217113251</v>
      </c>
      <c r="AC10" s="4">
        <v>3.517417795199191</v>
      </c>
      <c r="AD10" s="4">
        <v>3.5317264359686833</v>
      </c>
      <c r="AE10" s="4">
        <v>4.6061448649076073</v>
      </c>
    </row>
    <row r="11" spans="1:31" ht="14.6">
      <c r="A11" s="32" t="s">
        <v>84</v>
      </c>
      <c r="B11" s="32" t="s">
        <v>11</v>
      </c>
      <c r="C11" s="4">
        <v>6.3883788588472851E-2</v>
      </c>
      <c r="D11" s="4">
        <v>8.7725774769610063E-2</v>
      </c>
      <c r="E11" s="4">
        <v>0.12244200622800054</v>
      </c>
      <c r="F11" s="4">
        <v>0.16294351173104915</v>
      </c>
      <c r="G11" s="4">
        <v>0.21847403284412115</v>
      </c>
      <c r="H11" s="4">
        <v>0.2901341301172275</v>
      </c>
      <c r="I11" s="4">
        <v>0.30367848203829234</v>
      </c>
      <c r="J11" s="4">
        <v>0.36173858213768789</v>
      </c>
      <c r="K11" s="4">
        <v>0.46883266002904317</v>
      </c>
      <c r="L11" s="4">
        <v>0.51510188464296114</v>
      </c>
      <c r="M11" s="4">
        <v>0.64767162117961175</v>
      </c>
      <c r="N11" s="4">
        <v>0.72872192309568451</v>
      </c>
      <c r="O11" s="4">
        <v>0.81617603708038411</v>
      </c>
      <c r="P11" s="4">
        <v>0.92568844158398478</v>
      </c>
      <c r="Q11" s="4">
        <v>0.92415618145565459</v>
      </c>
      <c r="R11" s="4">
        <v>1.6719683446838578</v>
      </c>
      <c r="S11" s="4">
        <v>1.6665042720702887</v>
      </c>
      <c r="T11" s="4">
        <v>1.6370401652112363</v>
      </c>
      <c r="U11" s="4">
        <v>1.4713902060647481</v>
      </c>
      <c r="V11" s="4">
        <v>1.8045123720877807</v>
      </c>
      <c r="W11" s="4">
        <v>3.4988944135782658</v>
      </c>
      <c r="X11" s="4">
        <v>2.9213263314281157</v>
      </c>
      <c r="Y11" s="4">
        <v>2.6136496720314479</v>
      </c>
      <c r="Z11" s="4">
        <v>3.8407101685546872</v>
      </c>
      <c r="AA11" s="4">
        <v>3.4955229281388966</v>
      </c>
      <c r="AB11" s="4">
        <v>3.5707345019927805</v>
      </c>
      <c r="AC11" s="4">
        <v>4.219253228440432</v>
      </c>
      <c r="AD11" s="4">
        <v>4.2298780354823533</v>
      </c>
      <c r="AE11" s="4">
        <v>5.3599341820612185</v>
      </c>
    </row>
    <row r="13" spans="1:31"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</sheetData>
  <pageMargins left="0.75" right="0.75" top="1" bottom="1" header="0.5" footer="0.5"/>
  <headerFooter alignWithMargins="0">
    <oddHeader>&amp;A</oddHeader>
    <oddFooter>Page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E13"/>
  <sheetViews>
    <sheetView zoomScale="85" zoomScaleNormal="85" workbookViewId="0">
      <pane xSplit="2" ySplit="1" topLeftCell="C2" activePane="bottomRight" state="frozen"/>
      <selection activeCell="AE11" sqref="C2:AE11"/>
      <selection pane="topRight" activeCell="AE11" sqref="C2:AE11"/>
      <selection pane="bottomLeft" activeCell="AE11" sqref="C2:AE11"/>
      <selection pane="bottomRight" activeCell="AE11" sqref="C2:AE11"/>
    </sheetView>
  </sheetViews>
  <sheetFormatPr baseColWidth="10" defaultColWidth="9.15234375" defaultRowHeight="12.9"/>
  <cols>
    <col min="1" max="1" width="46.4609375" customWidth="1"/>
    <col min="2" max="2" width="6.84375" customWidth="1"/>
    <col min="3" max="6" width="9.15234375" style="1"/>
  </cols>
  <sheetData>
    <row r="1" spans="1:31" ht="14.6">
      <c r="A1" s="6" t="s">
        <v>0</v>
      </c>
      <c r="B1" s="6" t="s">
        <v>1</v>
      </c>
      <c r="C1" s="6">
        <v>1990</v>
      </c>
      <c r="D1" s="6">
        <v>1991</v>
      </c>
      <c r="E1" s="6">
        <v>1992</v>
      </c>
      <c r="F1" s="6">
        <v>1993</v>
      </c>
      <c r="G1" s="6">
        <v>1994</v>
      </c>
      <c r="H1" s="6">
        <v>1995</v>
      </c>
      <c r="I1" s="6">
        <v>1996</v>
      </c>
      <c r="J1" s="6">
        <v>1997</v>
      </c>
      <c r="K1" s="6">
        <v>1998</v>
      </c>
      <c r="L1" s="6">
        <v>1999</v>
      </c>
      <c r="M1" s="6">
        <v>2000</v>
      </c>
      <c r="N1" s="6">
        <v>2001</v>
      </c>
      <c r="O1" s="6">
        <v>2002</v>
      </c>
      <c r="P1" s="6">
        <v>2003</v>
      </c>
      <c r="Q1" s="6">
        <v>2004</v>
      </c>
      <c r="R1" s="6">
        <v>2005</v>
      </c>
      <c r="S1" s="6">
        <v>2006</v>
      </c>
      <c r="T1" s="6">
        <v>2007</v>
      </c>
      <c r="U1" s="6">
        <v>2008</v>
      </c>
      <c r="V1" s="6">
        <v>2009</v>
      </c>
      <c r="W1" s="6">
        <v>2010</v>
      </c>
      <c r="X1" s="6">
        <v>2011</v>
      </c>
      <c r="Y1" s="6">
        <v>2012</v>
      </c>
      <c r="Z1" s="6">
        <v>2013</v>
      </c>
      <c r="AA1" s="6">
        <v>2014</v>
      </c>
      <c r="AB1" s="6">
        <v>2015</v>
      </c>
      <c r="AC1" s="6">
        <v>2016</v>
      </c>
      <c r="AD1" s="6">
        <v>2017</v>
      </c>
      <c r="AE1" s="6">
        <v>2018</v>
      </c>
    </row>
    <row r="2" spans="1:31" ht="14.6">
      <c r="A2" s="31" t="s">
        <v>85</v>
      </c>
      <c r="B2" s="6" t="s">
        <v>3</v>
      </c>
      <c r="C2" s="6">
        <v>7.6791067123413086</v>
      </c>
      <c r="D2" s="6">
        <v>7.1705846786499023</v>
      </c>
      <c r="E2" s="6">
        <v>7.4122624397277832</v>
      </c>
      <c r="F2" s="6">
        <v>8.2096061706542969</v>
      </c>
      <c r="G2" s="6">
        <v>9.4135494232177734</v>
      </c>
      <c r="H2" s="6">
        <v>11.052084922790527</v>
      </c>
      <c r="I2" s="6">
        <v>11.931156158447266</v>
      </c>
      <c r="J2" s="6">
        <v>13.181512832641602</v>
      </c>
      <c r="K2" s="6">
        <v>15.113290786743164</v>
      </c>
      <c r="L2" s="6">
        <v>16.727956771850586</v>
      </c>
      <c r="M2" s="6">
        <v>18.833667755126953</v>
      </c>
      <c r="N2" s="6">
        <v>21.072498321533203</v>
      </c>
      <c r="O2" s="6">
        <v>23.643692016601563</v>
      </c>
      <c r="P2" s="6">
        <v>26.783283233642578</v>
      </c>
      <c r="Q2" s="6">
        <v>29.114616394042969</v>
      </c>
      <c r="R2" s="6">
        <v>31.951700210571289</v>
      </c>
      <c r="S2" s="6">
        <v>32.250049591064453</v>
      </c>
      <c r="T2" s="6">
        <v>36.546592712402344</v>
      </c>
      <c r="U2" s="6">
        <v>36.417850494384766</v>
      </c>
      <c r="V2" s="6">
        <v>35.089828491210938</v>
      </c>
      <c r="W2" s="6">
        <v>43.326072692871094</v>
      </c>
      <c r="X2" s="6">
        <v>44.491134643554688</v>
      </c>
      <c r="Y2" s="6">
        <v>42.711704254150391</v>
      </c>
      <c r="Z2" s="6">
        <v>46.182483673095703</v>
      </c>
      <c r="AA2" s="6">
        <v>47.492015838623047</v>
      </c>
      <c r="AB2" s="6">
        <v>48.256450653076172</v>
      </c>
      <c r="AC2" s="6">
        <v>52.160915374755859</v>
      </c>
      <c r="AD2" s="6">
        <v>54.637969970703125</v>
      </c>
      <c r="AE2" s="6">
        <v>61.170444488525391</v>
      </c>
    </row>
    <row r="3" spans="1:31" ht="14.6">
      <c r="A3" s="32" t="s">
        <v>80</v>
      </c>
      <c r="B3" s="6" t="s">
        <v>4</v>
      </c>
      <c r="C3" s="6">
        <v>0.97318911552429199</v>
      </c>
      <c r="D3" s="6">
        <v>0.90973371267318726</v>
      </c>
      <c r="E3" s="6">
        <v>0.90666449069976807</v>
      </c>
      <c r="F3" s="6">
        <v>0.96048653125762939</v>
      </c>
      <c r="G3" s="6">
        <v>1.0554724931716919</v>
      </c>
      <c r="H3" s="6">
        <v>1.1848422288894653</v>
      </c>
      <c r="I3" s="6">
        <v>1.2100502252578735</v>
      </c>
      <c r="J3" s="6">
        <v>1.264274001121521</v>
      </c>
      <c r="K3" s="6">
        <v>1.3448511362075806</v>
      </c>
      <c r="L3" s="6">
        <v>1.3603833913803101</v>
      </c>
      <c r="M3" s="6">
        <v>1.3933215141296387</v>
      </c>
      <c r="N3" s="6">
        <v>1.4490084648132324</v>
      </c>
      <c r="O3" s="6">
        <v>1.5231539011001587</v>
      </c>
      <c r="P3" s="6">
        <v>1.6425938606262207</v>
      </c>
      <c r="Q3" s="6">
        <v>1.7269386053085327</v>
      </c>
      <c r="R3" s="6">
        <v>1.9924280643463135</v>
      </c>
      <c r="S3" s="6">
        <v>2.036778450012207</v>
      </c>
      <c r="T3" s="6">
        <v>2.4449558258056641</v>
      </c>
      <c r="U3" s="6">
        <v>2.5572366714477539</v>
      </c>
      <c r="V3" s="6">
        <v>2.4761559963226318</v>
      </c>
      <c r="W3" s="6">
        <v>3.0912072658538818</v>
      </c>
      <c r="X3" s="6">
        <v>3.2262449264526367</v>
      </c>
      <c r="Y3" s="6">
        <v>3.1200642585754395</v>
      </c>
      <c r="Z3" s="6">
        <v>3.1794061660766602</v>
      </c>
      <c r="AA3" s="6">
        <v>3.1968588829040527</v>
      </c>
      <c r="AB3" s="6">
        <v>3.0979444980621338</v>
      </c>
      <c r="AC3" s="6">
        <v>3.3286564350128174</v>
      </c>
      <c r="AD3" s="6">
        <v>3.4269919395446777</v>
      </c>
      <c r="AE3" s="6">
        <v>3.6689622402191162</v>
      </c>
    </row>
    <row r="4" spans="1:31" ht="14.6">
      <c r="A4" s="31" t="s">
        <v>81</v>
      </c>
      <c r="B4" s="6" t="s">
        <v>5</v>
      </c>
      <c r="C4" s="6">
        <v>3.0285421758890152E-2</v>
      </c>
      <c r="D4" s="6">
        <v>2.7449002489447594E-2</v>
      </c>
      <c r="E4" s="6">
        <v>2.7824357151985168E-2</v>
      </c>
      <c r="F4" s="6">
        <v>3.0978778377175331E-2</v>
      </c>
      <c r="G4" s="6">
        <v>3.6151174455881119E-2</v>
      </c>
      <c r="H4" s="6">
        <v>4.2965512722730637E-2</v>
      </c>
      <c r="I4" s="6">
        <v>4.6419069170951843E-2</v>
      </c>
      <c r="J4" s="6">
        <v>5.1689248532056808E-2</v>
      </c>
      <c r="K4" s="6">
        <v>5.708114430308342E-2</v>
      </c>
      <c r="L4" s="6">
        <v>6.272394210100174E-2</v>
      </c>
      <c r="M4" s="6">
        <v>6.9699279963970184E-2</v>
      </c>
      <c r="N4" s="6">
        <v>7.6752834022045135E-2</v>
      </c>
      <c r="O4" s="6">
        <v>8.377055823802948E-2</v>
      </c>
      <c r="P4" s="6">
        <v>9.4130545854568481E-2</v>
      </c>
      <c r="Q4" s="6">
        <v>9.7265973687171936E-2</v>
      </c>
      <c r="R4" s="6">
        <v>0.10597223788499832</v>
      </c>
      <c r="S4" s="6">
        <v>0.11022747308015823</v>
      </c>
      <c r="T4" s="6">
        <v>0.13127411901950836</v>
      </c>
      <c r="U4" s="6">
        <v>0.12860983610153198</v>
      </c>
      <c r="V4" s="6">
        <v>0.11665106564760208</v>
      </c>
      <c r="W4" s="6">
        <v>0.13232423365116119</v>
      </c>
      <c r="X4" s="6">
        <v>0.13617555797100067</v>
      </c>
      <c r="Y4" s="6">
        <v>0.12687833607196808</v>
      </c>
      <c r="Z4" s="6">
        <v>0.13569307327270508</v>
      </c>
      <c r="AA4" s="6">
        <v>0.13798925280570984</v>
      </c>
      <c r="AB4" s="6">
        <v>0.13705204427242279</v>
      </c>
      <c r="AC4" s="6">
        <v>0.14869827032089233</v>
      </c>
      <c r="AD4" s="6">
        <v>0.15845704078674316</v>
      </c>
      <c r="AE4" s="6">
        <v>0.18151219189167023</v>
      </c>
    </row>
    <row r="5" spans="1:31" ht="14.6">
      <c r="A5" s="33" t="s">
        <v>78</v>
      </c>
      <c r="B5" s="6" t="s">
        <v>6</v>
      </c>
      <c r="C5" s="6">
        <v>2.1988976001739502</v>
      </c>
      <c r="D5" s="6">
        <v>2.0665938854217529</v>
      </c>
      <c r="E5" s="6">
        <v>2.1455023288726807</v>
      </c>
      <c r="F5" s="6">
        <v>2.3806352615356445</v>
      </c>
      <c r="G5" s="6">
        <v>2.7015938758850098</v>
      </c>
      <c r="H5" s="6">
        <v>3.1214327812194824</v>
      </c>
      <c r="I5" s="6">
        <v>3.3234431743621826</v>
      </c>
      <c r="J5" s="6">
        <v>3.6094620227813721</v>
      </c>
      <c r="K5" s="6">
        <v>4.0617179870605469</v>
      </c>
      <c r="L5" s="6">
        <v>4.4307413101196289</v>
      </c>
      <c r="M5" s="6">
        <v>4.9168591499328613</v>
      </c>
      <c r="N5" s="6">
        <v>5.4179596900939941</v>
      </c>
      <c r="O5" s="6">
        <v>6.0506563186645508</v>
      </c>
      <c r="P5" s="6">
        <v>6.9488883018493652</v>
      </c>
      <c r="Q5" s="6">
        <v>7.7267584800720215</v>
      </c>
      <c r="R5" s="6">
        <v>7.4775972366333008</v>
      </c>
      <c r="S5" s="6">
        <v>6.9873266220092773</v>
      </c>
      <c r="T5" s="6">
        <v>7.339569091796875</v>
      </c>
      <c r="U5" s="6">
        <v>7.0957508087158203</v>
      </c>
      <c r="V5" s="6">
        <v>6.6839561462402344</v>
      </c>
      <c r="W5" s="6">
        <v>7.944943904876709</v>
      </c>
      <c r="X5" s="6">
        <v>7.9540352821350098</v>
      </c>
      <c r="Y5" s="6">
        <v>7.562809944152832</v>
      </c>
      <c r="Z5" s="6">
        <v>8.1243524551391602</v>
      </c>
      <c r="AA5" s="6">
        <v>8.3573226928710938</v>
      </c>
      <c r="AB5" s="6">
        <v>8.5397424697875977</v>
      </c>
      <c r="AC5" s="6">
        <v>9.3008909225463867</v>
      </c>
      <c r="AD5" s="6">
        <v>9.7123622894287109</v>
      </c>
      <c r="AE5" s="6">
        <v>10.740772247314453</v>
      </c>
    </row>
    <row r="6" spans="1:31" ht="14.6">
      <c r="A6" s="31" t="s">
        <v>24</v>
      </c>
      <c r="B6" s="6" t="s">
        <v>7</v>
      </c>
      <c r="C6" s="6">
        <v>0.19852522015571594</v>
      </c>
      <c r="D6" s="6">
        <v>0.1809966117143631</v>
      </c>
      <c r="E6" s="6">
        <v>0.18759037554264069</v>
      </c>
      <c r="F6" s="6">
        <v>0.2103646844625473</v>
      </c>
      <c r="G6" s="6">
        <v>0.24674986302852631</v>
      </c>
      <c r="H6" s="6">
        <v>0.30205586552619934</v>
      </c>
      <c r="I6" s="6">
        <v>0.33902585506439209</v>
      </c>
      <c r="J6" s="6">
        <v>0.3972378671169281</v>
      </c>
      <c r="K6" s="6">
        <v>0.4932016134262085</v>
      </c>
      <c r="L6" s="6">
        <v>0.57795107364654541</v>
      </c>
      <c r="M6" s="6">
        <v>0.6694532036781311</v>
      </c>
      <c r="N6" s="6">
        <v>0.75258743762969971</v>
      </c>
      <c r="O6" s="6">
        <v>0.83886289596557617</v>
      </c>
      <c r="P6" s="6">
        <v>0.92684316635131836</v>
      </c>
      <c r="Q6" s="6">
        <v>0.96503722667694092</v>
      </c>
      <c r="R6" s="6">
        <v>1.0306929349899292</v>
      </c>
      <c r="S6" s="6">
        <v>1.0430138111114502</v>
      </c>
      <c r="T6" s="6">
        <v>1.199465274810791</v>
      </c>
      <c r="U6" s="6">
        <v>1.2431306838989258</v>
      </c>
      <c r="V6" s="6">
        <v>1.205957293510437</v>
      </c>
      <c r="W6" s="6">
        <v>1.5097429752349854</v>
      </c>
      <c r="X6" s="6">
        <v>1.7242457866668701</v>
      </c>
      <c r="Y6" s="6">
        <v>1.7660541534423828</v>
      </c>
      <c r="Z6" s="6">
        <v>2.0503103733062744</v>
      </c>
      <c r="AA6" s="6">
        <v>2.1578805446624756</v>
      </c>
      <c r="AB6" s="6">
        <v>2.0846238136291504</v>
      </c>
      <c r="AC6" s="6">
        <v>2.03871750831604</v>
      </c>
      <c r="AD6" s="6">
        <v>2.0953888893127441</v>
      </c>
      <c r="AE6" s="6">
        <v>2.3397185802459717</v>
      </c>
    </row>
    <row r="7" spans="1:31" ht="14.6">
      <c r="A7" s="34" t="s">
        <v>25</v>
      </c>
      <c r="B7" s="6" t="s">
        <v>8</v>
      </c>
      <c r="C7" s="6">
        <v>0.42125597596168518</v>
      </c>
      <c r="D7" s="6">
        <v>0.38781541585922241</v>
      </c>
      <c r="E7" s="6">
        <v>0.41074192523956299</v>
      </c>
      <c r="F7" s="6">
        <v>0.46909371018409729</v>
      </c>
      <c r="G7" s="6">
        <v>0.55606651306152344</v>
      </c>
      <c r="H7" s="6">
        <v>0.66467028856277466</v>
      </c>
      <c r="I7" s="6">
        <v>0.72746133804321289</v>
      </c>
      <c r="J7" s="6">
        <v>0.80629593133926392</v>
      </c>
      <c r="K7" s="6">
        <v>0.93941569328308105</v>
      </c>
      <c r="L7" s="6">
        <v>1.0541319847106934</v>
      </c>
      <c r="M7" s="6">
        <v>1.2102268934249878</v>
      </c>
      <c r="N7" s="6">
        <v>1.384015679359436</v>
      </c>
      <c r="O7" s="6">
        <v>1.5653171539306641</v>
      </c>
      <c r="P7" s="6">
        <v>1.7867101430892944</v>
      </c>
      <c r="Q7" s="6">
        <v>1.9191526174545288</v>
      </c>
      <c r="R7" s="6">
        <v>1.9384667873382568</v>
      </c>
      <c r="S7" s="6">
        <v>1.8639179468154907</v>
      </c>
      <c r="T7" s="6">
        <v>2.0278835296630859</v>
      </c>
      <c r="U7" s="6">
        <v>1.9950169324874878</v>
      </c>
      <c r="V7" s="6">
        <v>1.9127992391586304</v>
      </c>
      <c r="W7" s="6">
        <v>2.3689572811126709</v>
      </c>
      <c r="X7" s="6">
        <v>2.4880554676055908</v>
      </c>
      <c r="Y7" s="6">
        <v>2.4360771179199219</v>
      </c>
      <c r="Z7" s="6">
        <v>2.6933255195617676</v>
      </c>
      <c r="AA7" s="6">
        <v>2.7723925113677979</v>
      </c>
      <c r="AB7" s="6">
        <v>2.8083641529083252</v>
      </c>
      <c r="AC7" s="6">
        <v>3.009946346282959</v>
      </c>
      <c r="AD7" s="6">
        <v>3.171436071395874</v>
      </c>
      <c r="AE7" s="6">
        <v>3.5930755138397217</v>
      </c>
    </row>
    <row r="8" spans="1:31" ht="14.6">
      <c r="A8" s="32" t="s">
        <v>82</v>
      </c>
      <c r="B8" s="6" t="s">
        <v>30</v>
      </c>
      <c r="C8" s="6">
        <v>1.2990964651107788</v>
      </c>
      <c r="D8" s="6">
        <v>1.2175549268722534</v>
      </c>
      <c r="E8" s="6">
        <v>1.2611949443817139</v>
      </c>
      <c r="F8" s="6">
        <v>1.3880417346954346</v>
      </c>
      <c r="G8" s="6">
        <v>1.5815373659133911</v>
      </c>
      <c r="H8" s="6">
        <v>1.8313906192779541</v>
      </c>
      <c r="I8" s="6">
        <v>1.9421230554580688</v>
      </c>
      <c r="J8" s="6">
        <v>2.0985150337219238</v>
      </c>
      <c r="K8" s="6">
        <v>2.3347434997558594</v>
      </c>
      <c r="L8" s="6">
        <v>2.5201311111450195</v>
      </c>
      <c r="M8" s="6">
        <v>2.7821483612060547</v>
      </c>
      <c r="N8" s="6">
        <v>3.1009345054626465</v>
      </c>
      <c r="O8" s="6">
        <v>3.5351006984710693</v>
      </c>
      <c r="P8" s="6">
        <v>4.084862232208252</v>
      </c>
      <c r="Q8" s="6">
        <v>4.4968361854553223</v>
      </c>
      <c r="R8" s="6">
        <v>5.0066328048706055</v>
      </c>
      <c r="S8" s="6">
        <v>5.0790009498596191</v>
      </c>
      <c r="T8" s="6">
        <v>5.764686107635498</v>
      </c>
      <c r="U8" s="6">
        <v>5.6474204063415527</v>
      </c>
      <c r="V8" s="6">
        <v>5.4228930473327637</v>
      </c>
      <c r="W8" s="6">
        <v>6.6406784057617188</v>
      </c>
      <c r="X8" s="6">
        <v>6.7933673858642578</v>
      </c>
      <c r="Y8" s="6">
        <v>6.5227799415588379</v>
      </c>
      <c r="Z8" s="6">
        <v>7.138249397277832</v>
      </c>
      <c r="AA8" s="6">
        <v>7.456998348236084</v>
      </c>
      <c r="AB8" s="6">
        <v>7.671442985534668</v>
      </c>
      <c r="AC8" s="6">
        <v>8.3208370208740234</v>
      </c>
      <c r="AD8" s="6">
        <v>8.6944160461425781</v>
      </c>
      <c r="AE8" s="6">
        <v>9.812352180480957</v>
      </c>
    </row>
    <row r="9" spans="1:31" ht="14.6">
      <c r="A9" s="35" t="s">
        <v>79</v>
      </c>
      <c r="B9" s="6" t="s">
        <v>9</v>
      </c>
      <c r="C9" s="6">
        <v>0.57562273740768433</v>
      </c>
      <c r="D9" s="6">
        <v>0.53876996040344238</v>
      </c>
      <c r="E9" s="6">
        <v>0.56351655721664429</v>
      </c>
      <c r="F9" s="6">
        <v>0.63123482465744019</v>
      </c>
      <c r="G9" s="6">
        <v>0.72304105758666992</v>
      </c>
      <c r="H9" s="6">
        <v>0.85507404804229736</v>
      </c>
      <c r="I9" s="6">
        <v>0.94125974178314209</v>
      </c>
      <c r="J9" s="6">
        <v>1.0821530818939209</v>
      </c>
      <c r="K9" s="6">
        <v>1.3151853084564209</v>
      </c>
      <c r="L9" s="6">
        <v>1.5458285808563232</v>
      </c>
      <c r="M9" s="6">
        <v>1.8333306312561035</v>
      </c>
      <c r="N9" s="6">
        <v>2.1106908321380615</v>
      </c>
      <c r="O9" s="6">
        <v>2.3926815986633301</v>
      </c>
      <c r="P9" s="6">
        <v>2.7122149467468262</v>
      </c>
      <c r="Q9" s="6">
        <v>3.0289306640625</v>
      </c>
      <c r="R9" s="6">
        <v>3.2602536678314209</v>
      </c>
      <c r="S9" s="6">
        <v>3.2626793384552002</v>
      </c>
      <c r="T9" s="6">
        <v>3.739588737487793</v>
      </c>
      <c r="U9" s="6">
        <v>3.7045421600341797</v>
      </c>
      <c r="V9" s="6">
        <v>3.46932053565979</v>
      </c>
      <c r="W9" s="6">
        <v>4.1552524566650391</v>
      </c>
      <c r="X9" s="6">
        <v>4.1768155097961426</v>
      </c>
      <c r="Y9" s="6">
        <v>3.9243803024291992</v>
      </c>
      <c r="Z9" s="6">
        <v>4.2021446228027344</v>
      </c>
      <c r="AA9" s="6">
        <v>4.2102208137512207</v>
      </c>
      <c r="AB9" s="6">
        <v>4.2717108726501465</v>
      </c>
      <c r="AC9" s="6">
        <v>4.6851887702941895</v>
      </c>
      <c r="AD9" s="6">
        <v>4.8914885520935059</v>
      </c>
      <c r="AE9" s="6">
        <v>5.3789138793945313</v>
      </c>
    </row>
    <row r="10" spans="1:31" ht="14.6">
      <c r="A10" s="32" t="s">
        <v>83</v>
      </c>
      <c r="B10" s="6" t="s">
        <v>10</v>
      </c>
      <c r="C10" s="6">
        <v>1.0488476753234863</v>
      </c>
      <c r="D10" s="6">
        <v>0.96574223041534424</v>
      </c>
      <c r="E10" s="6">
        <v>1.0005252361297607</v>
      </c>
      <c r="F10" s="6">
        <v>1.1250736713409424</v>
      </c>
      <c r="G10" s="6">
        <v>1.3330866098403931</v>
      </c>
      <c r="H10" s="6">
        <v>1.6296335458755493</v>
      </c>
      <c r="I10" s="6">
        <v>1.8159433603286743</v>
      </c>
      <c r="J10" s="6">
        <v>2.0677316188812256</v>
      </c>
      <c r="K10" s="6">
        <v>2.4239394664764404</v>
      </c>
      <c r="L10" s="6">
        <v>2.7241158485412598</v>
      </c>
      <c r="M10" s="6">
        <v>3.1190202236175537</v>
      </c>
      <c r="N10" s="6">
        <v>3.5385851860046387</v>
      </c>
      <c r="O10" s="6">
        <v>4.0097222328186035</v>
      </c>
      <c r="P10" s="6">
        <v>4.5202927589416504</v>
      </c>
      <c r="Q10" s="6">
        <v>4.8531780242919922</v>
      </c>
      <c r="R10" s="6">
        <v>5.560338020324707</v>
      </c>
      <c r="S10" s="6">
        <v>5.7151761054992676</v>
      </c>
      <c r="T10" s="6">
        <v>6.6043272018432617</v>
      </c>
      <c r="U10" s="6">
        <v>6.634605884552002</v>
      </c>
      <c r="V10" s="6">
        <v>6.4538726806640625</v>
      </c>
      <c r="W10" s="6">
        <v>8.0566778182983398</v>
      </c>
      <c r="X10" s="6">
        <v>8.2070093154907227</v>
      </c>
      <c r="Y10" s="6">
        <v>7.8114438056945801</v>
      </c>
      <c r="Z10" s="6">
        <v>8.4091320037841797</v>
      </c>
      <c r="AA10" s="6">
        <v>8.6856698989868164</v>
      </c>
      <c r="AB10" s="6">
        <v>8.8911819458007813</v>
      </c>
      <c r="AC10" s="6">
        <v>9.6749334335327148</v>
      </c>
      <c r="AD10" s="6">
        <v>10.220091819763184</v>
      </c>
      <c r="AE10" s="6">
        <v>11.634904861450195</v>
      </c>
    </row>
    <row r="11" spans="1:31" ht="14.6">
      <c r="A11" s="32" t="s">
        <v>84</v>
      </c>
      <c r="B11" s="32" t="s">
        <v>11</v>
      </c>
      <c r="C11" s="6">
        <v>0.93338644504547119</v>
      </c>
      <c r="D11" s="6">
        <v>0.87592875957489014</v>
      </c>
      <c r="E11" s="6">
        <v>0.90870225429534912</v>
      </c>
      <c r="F11" s="6">
        <v>1.0136973857879639</v>
      </c>
      <c r="G11" s="6">
        <v>1.1798508167266846</v>
      </c>
      <c r="H11" s="6">
        <v>1.4200199842453003</v>
      </c>
      <c r="I11" s="6">
        <v>1.5854299068450928</v>
      </c>
      <c r="J11" s="6">
        <v>1.8041543960571289</v>
      </c>
      <c r="K11" s="6">
        <v>2.1431553363800049</v>
      </c>
      <c r="L11" s="6">
        <v>2.4519493579864502</v>
      </c>
      <c r="M11" s="6">
        <v>2.8396086692810059</v>
      </c>
      <c r="N11" s="6">
        <v>3.24196457862854</v>
      </c>
      <c r="O11" s="6">
        <v>3.6444272994995117</v>
      </c>
      <c r="P11" s="6">
        <v>4.0667471885681152</v>
      </c>
      <c r="Q11" s="6">
        <v>4.3005189895629883</v>
      </c>
      <c r="R11" s="6">
        <v>5.5793190002441406</v>
      </c>
      <c r="S11" s="6">
        <v>6.1519303321838379</v>
      </c>
      <c r="T11" s="6">
        <v>7.2948431968688965</v>
      </c>
      <c r="U11" s="6">
        <v>7.4115381240844727</v>
      </c>
      <c r="V11" s="6">
        <v>7.3482213020324707</v>
      </c>
      <c r="W11" s="6">
        <v>9.4262876510620117</v>
      </c>
      <c r="X11" s="6">
        <v>9.7851858139038086</v>
      </c>
      <c r="Y11" s="6">
        <v>9.4412145614624023</v>
      </c>
      <c r="Z11" s="6">
        <v>10.249868392944336</v>
      </c>
      <c r="AA11" s="6">
        <v>10.516682624816895</v>
      </c>
      <c r="AB11" s="6">
        <v>10.754387855529785</v>
      </c>
      <c r="AC11" s="6">
        <v>11.653048515319824</v>
      </c>
      <c r="AD11" s="6">
        <v>12.267337799072266</v>
      </c>
      <c r="AE11" s="6">
        <v>13.820232391357422</v>
      </c>
    </row>
    <row r="12" spans="1:31"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31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E13"/>
  <sheetViews>
    <sheetView zoomScale="85" zoomScaleNormal="85" workbookViewId="0">
      <pane xSplit="2" ySplit="1" topLeftCell="C2" activePane="bottomRight" state="frozen"/>
      <selection activeCell="AE11" sqref="C2:AE11"/>
      <selection pane="topRight" activeCell="AE11" sqref="C2:AE11"/>
      <selection pane="bottomLeft" activeCell="AE11" sqref="C2:AE11"/>
      <selection pane="bottomRight" activeCell="AE11" sqref="C2:AE11"/>
    </sheetView>
  </sheetViews>
  <sheetFormatPr baseColWidth="10" defaultColWidth="9.15234375" defaultRowHeight="12.9"/>
  <cols>
    <col min="1" max="1" width="46.4609375" style="1" customWidth="1"/>
    <col min="2" max="2" width="6.84375" style="1" customWidth="1"/>
    <col min="3" max="16384" width="9.15234375" style="1"/>
  </cols>
  <sheetData>
    <row r="1" spans="1:31" ht="14.6">
      <c r="A1" s="6" t="s">
        <v>0</v>
      </c>
      <c r="B1" s="6" t="s">
        <v>1</v>
      </c>
      <c r="C1" s="6">
        <v>1990</v>
      </c>
      <c r="D1" s="6">
        <v>1991</v>
      </c>
      <c r="E1" s="6">
        <v>1992</v>
      </c>
      <c r="F1" s="6">
        <v>1993</v>
      </c>
      <c r="G1" s="6">
        <v>1994</v>
      </c>
      <c r="H1" s="6">
        <v>1995</v>
      </c>
      <c r="I1" s="6">
        <v>1996</v>
      </c>
      <c r="J1" s="6">
        <v>1997</v>
      </c>
      <c r="K1" s="6">
        <v>1998</v>
      </c>
      <c r="L1" s="6">
        <v>1999</v>
      </c>
      <c r="M1" s="6">
        <v>2000</v>
      </c>
      <c r="N1" s="6">
        <v>2001</v>
      </c>
      <c r="O1" s="6">
        <v>2002</v>
      </c>
      <c r="P1" s="6">
        <v>2003</v>
      </c>
      <c r="Q1" s="6">
        <v>2004</v>
      </c>
      <c r="R1" s="6">
        <v>2005</v>
      </c>
      <c r="S1" s="6">
        <v>2006</v>
      </c>
      <c r="T1" s="6">
        <v>2007</v>
      </c>
      <c r="U1" s="6">
        <v>2008</v>
      </c>
      <c r="V1" s="6">
        <v>2009</v>
      </c>
      <c r="W1" s="6">
        <v>2010</v>
      </c>
      <c r="X1" s="6">
        <v>2011</v>
      </c>
      <c r="Y1" s="6">
        <v>2012</v>
      </c>
      <c r="Z1" s="6">
        <v>2013</v>
      </c>
      <c r="AA1" s="6">
        <v>2014</v>
      </c>
      <c r="AB1" s="6">
        <v>2015</v>
      </c>
      <c r="AC1" s="6">
        <v>2016</v>
      </c>
      <c r="AD1" s="6">
        <v>2017</v>
      </c>
      <c r="AE1" s="6">
        <v>2018</v>
      </c>
    </row>
    <row r="2" spans="1:31" ht="14.6">
      <c r="A2" s="31" t="s">
        <v>85</v>
      </c>
      <c r="B2" s="6" t="s">
        <v>3</v>
      </c>
      <c r="C2" s="6">
        <v>440.7869873046875</v>
      </c>
      <c r="D2" s="6">
        <v>430.79922485351563</v>
      </c>
      <c r="E2" s="6">
        <v>442.68548583984375</v>
      </c>
      <c r="F2" s="6">
        <v>470.35592651367188</v>
      </c>
      <c r="G2" s="6">
        <v>510.95846557617188</v>
      </c>
      <c r="H2" s="6">
        <v>566.72247314453125</v>
      </c>
      <c r="I2" s="6">
        <v>600.3377685546875</v>
      </c>
      <c r="J2" s="6">
        <v>645.2021484375</v>
      </c>
      <c r="K2" s="6">
        <v>701.34344482421875</v>
      </c>
      <c r="L2" s="6">
        <v>754.0120849609375</v>
      </c>
      <c r="M2" s="6">
        <v>813.7308349609375</v>
      </c>
      <c r="N2" s="6">
        <v>874.06866455078125</v>
      </c>
      <c r="O2" s="6">
        <v>940.59503173828125</v>
      </c>
      <c r="P2" s="6">
        <v>1011.9998168945313</v>
      </c>
      <c r="Q2" s="6">
        <v>1069.4112548828125</v>
      </c>
      <c r="R2" s="6">
        <v>1128.58837890625</v>
      </c>
      <c r="S2" s="6">
        <v>1218.680419921875</v>
      </c>
      <c r="T2" s="6">
        <v>1372.314697265625</v>
      </c>
      <c r="U2" s="6">
        <v>1354.0364990234375</v>
      </c>
      <c r="V2" s="6">
        <v>1269.0826416015625</v>
      </c>
      <c r="W2" s="6">
        <v>1134.64306640625</v>
      </c>
      <c r="X2" s="6">
        <v>1099.3721923828125</v>
      </c>
      <c r="Y2" s="6">
        <v>1116.7025146484375</v>
      </c>
      <c r="Z2" s="6">
        <v>1134.44482421875</v>
      </c>
      <c r="AA2" s="6">
        <v>1154.25927734375</v>
      </c>
      <c r="AB2" s="6">
        <v>1173.9224853515625</v>
      </c>
      <c r="AC2" s="6">
        <v>1234.5537109375</v>
      </c>
      <c r="AD2" s="6">
        <v>1310.625244140625</v>
      </c>
      <c r="AE2" s="6">
        <v>1388.35107421875</v>
      </c>
    </row>
    <row r="3" spans="1:31" ht="14.6">
      <c r="A3" s="32" t="s">
        <v>80</v>
      </c>
      <c r="B3" s="6" t="s">
        <v>4</v>
      </c>
      <c r="C3" s="6">
        <v>6.8466792106628418</v>
      </c>
      <c r="D3" s="6">
        <v>6.5007219314575195</v>
      </c>
      <c r="E3" s="6">
        <v>6.4400877952575684</v>
      </c>
      <c r="F3" s="6">
        <v>6.5927548408508301</v>
      </c>
      <c r="G3" s="6">
        <v>6.9247159957885742</v>
      </c>
      <c r="H3" s="6">
        <v>7.4618268013000488</v>
      </c>
      <c r="I3" s="6">
        <v>7.7689003944396973</v>
      </c>
      <c r="J3" s="6">
        <v>8.226231575012207</v>
      </c>
      <c r="K3" s="6">
        <v>8.8458786010742188</v>
      </c>
      <c r="L3" s="6">
        <v>9.3891210556030273</v>
      </c>
      <c r="M3" s="6">
        <v>10.082528114318848</v>
      </c>
      <c r="N3" s="6">
        <v>10.857842445373535</v>
      </c>
      <c r="O3" s="6">
        <v>11.377780914306641</v>
      </c>
      <c r="P3" s="6">
        <v>12.46522045135498</v>
      </c>
      <c r="Q3" s="6">
        <v>13.459127426147461</v>
      </c>
      <c r="R3" s="6">
        <v>12.688390731811523</v>
      </c>
      <c r="S3" s="6">
        <v>15.921298980712891</v>
      </c>
      <c r="T3" s="6">
        <v>18.440713882446289</v>
      </c>
      <c r="U3" s="6">
        <v>19.422372817993164</v>
      </c>
      <c r="V3" s="6">
        <v>20.475502014160156</v>
      </c>
      <c r="W3" s="6">
        <v>20.577981948852539</v>
      </c>
      <c r="X3" s="6">
        <v>53.663284301757813</v>
      </c>
      <c r="Y3" s="6">
        <v>51.645416259765625</v>
      </c>
      <c r="Z3" s="6">
        <v>49.858467102050781</v>
      </c>
      <c r="AA3" s="6">
        <v>45.445667266845703</v>
      </c>
      <c r="AB3" s="6">
        <v>40.306468963623047</v>
      </c>
      <c r="AC3" s="6">
        <v>37.25714111328125</v>
      </c>
      <c r="AD3" s="6">
        <v>82.692047119140625</v>
      </c>
      <c r="AE3" s="6">
        <v>92.942665100097656</v>
      </c>
    </row>
    <row r="4" spans="1:31" ht="14.6">
      <c r="A4" s="31" t="s">
        <v>81</v>
      </c>
      <c r="B4" s="6" t="s">
        <v>5</v>
      </c>
      <c r="C4" s="6">
        <v>2.3673359304666519E-2</v>
      </c>
      <c r="D4" s="6">
        <v>2.2741004824638367E-2</v>
      </c>
      <c r="E4" s="6">
        <v>2.2855279967188835E-2</v>
      </c>
      <c r="F4" s="6">
        <v>2.3734148591756821E-2</v>
      </c>
      <c r="G4" s="6">
        <v>2.5266682729125023E-2</v>
      </c>
      <c r="H4" s="6">
        <v>2.7561794966459274E-2</v>
      </c>
      <c r="I4" s="6">
        <v>2.8873175382614136E-2</v>
      </c>
      <c r="J4" s="6">
        <v>3.0807707458734512E-2</v>
      </c>
      <c r="K4" s="6">
        <v>3.3358357846736908E-2</v>
      </c>
      <c r="L4" s="6">
        <v>3.5318341106176376E-2</v>
      </c>
      <c r="M4" s="6">
        <v>3.8387805223464966E-2</v>
      </c>
      <c r="N4" s="6">
        <v>4.1514754295349121E-2</v>
      </c>
      <c r="O4" s="6">
        <v>4.2264025658369064E-2</v>
      </c>
      <c r="P4" s="6">
        <v>4.8985272645950317E-2</v>
      </c>
      <c r="Q4" s="6">
        <v>5.2016343921422958E-2</v>
      </c>
      <c r="R4" s="6">
        <v>4.2965501546859741E-2</v>
      </c>
      <c r="S4" s="6">
        <v>7.2553984820842743E-2</v>
      </c>
      <c r="T4" s="6">
        <v>6.6324755549430847E-2</v>
      </c>
      <c r="U4" s="6">
        <v>5.897122249007225E-2</v>
      </c>
      <c r="V4" s="6">
        <v>0.18242181837558746</v>
      </c>
      <c r="W4" s="6">
        <v>0.24636919796466827</v>
      </c>
      <c r="X4" s="6">
        <v>0.21059694886207581</v>
      </c>
      <c r="Y4" s="6">
        <v>0.17395308613777161</v>
      </c>
      <c r="Z4" s="6">
        <v>0.14368525147438049</v>
      </c>
      <c r="AA4" s="6">
        <v>0.12976379692554474</v>
      </c>
      <c r="AB4" s="6">
        <v>0.118776835501194</v>
      </c>
      <c r="AC4" s="6">
        <v>9.8109669983386993E-2</v>
      </c>
      <c r="AD4" s="6">
        <v>8.2922413945198059E-2</v>
      </c>
      <c r="AE4" s="6">
        <v>7.2143934667110443E-2</v>
      </c>
    </row>
    <row r="5" spans="1:31" ht="14.6">
      <c r="A5" s="33" t="s">
        <v>78</v>
      </c>
      <c r="B5" s="6" t="s">
        <v>6</v>
      </c>
      <c r="C5" s="6">
        <v>36.330615997314453</v>
      </c>
      <c r="D5" s="6">
        <v>35.419910430908203</v>
      </c>
      <c r="E5" s="6">
        <v>36.349441528320313</v>
      </c>
      <c r="F5" s="6">
        <v>38.601352691650391</v>
      </c>
      <c r="G5" s="6">
        <v>41.938339233398438</v>
      </c>
      <c r="H5" s="6">
        <v>46.5423583984375</v>
      </c>
      <c r="I5" s="6">
        <v>49.282707214355469</v>
      </c>
      <c r="J5" s="6">
        <v>52.986667633056641</v>
      </c>
      <c r="K5" s="6">
        <v>57.631683349609375</v>
      </c>
      <c r="L5" s="6">
        <v>61.878978729248047</v>
      </c>
      <c r="M5" s="6">
        <v>66.922195434570313</v>
      </c>
      <c r="N5" s="6">
        <v>71.916709899902344</v>
      </c>
      <c r="O5" s="6">
        <v>76.886482238769531</v>
      </c>
      <c r="P5" s="6">
        <v>83.733634948730469</v>
      </c>
      <c r="Q5" s="6">
        <v>88.105964660644531</v>
      </c>
      <c r="R5" s="6">
        <v>90.522209167480469</v>
      </c>
      <c r="S5" s="6">
        <v>104.57646179199219</v>
      </c>
      <c r="T5" s="6">
        <v>110.93368530273438</v>
      </c>
      <c r="U5" s="6">
        <v>100.95868682861328</v>
      </c>
      <c r="V5" s="6">
        <v>95.475746154785156</v>
      </c>
      <c r="W5" s="6">
        <v>84.045974731445313</v>
      </c>
      <c r="X5" s="6">
        <v>75.775650024414063</v>
      </c>
      <c r="Y5" s="6">
        <v>88.789939880371094</v>
      </c>
      <c r="Z5" s="6">
        <v>83.702674865722656</v>
      </c>
      <c r="AA5" s="6">
        <v>78.860710144042969</v>
      </c>
      <c r="AB5" s="6">
        <v>80.473335266113281</v>
      </c>
      <c r="AC5" s="6">
        <v>79.910568237304688</v>
      </c>
      <c r="AD5" s="6">
        <v>76.21746826171875</v>
      </c>
      <c r="AE5" s="6">
        <v>120.91300201416016</v>
      </c>
    </row>
    <row r="6" spans="1:31" ht="14.6">
      <c r="A6" s="31" t="s">
        <v>24</v>
      </c>
      <c r="B6" s="6" t="s">
        <v>7</v>
      </c>
      <c r="C6" s="6">
        <v>5.2487301826477051</v>
      </c>
      <c r="D6" s="6">
        <v>5.0757298469543457</v>
      </c>
      <c r="E6" s="6">
        <v>5.1651177406311035</v>
      </c>
      <c r="F6" s="6">
        <v>5.4451055526733398</v>
      </c>
      <c r="G6" s="6">
        <v>5.8770899772644043</v>
      </c>
      <c r="H6" s="6">
        <v>6.490699291229248</v>
      </c>
      <c r="I6" s="6">
        <v>6.8577871322631836</v>
      </c>
      <c r="J6" s="6">
        <v>7.3389101028442383</v>
      </c>
      <c r="K6" s="6">
        <v>7.9777565002441406</v>
      </c>
      <c r="L6" s="6">
        <v>8.5860090255737305</v>
      </c>
      <c r="M6" s="6">
        <v>9.1668825149536133</v>
      </c>
      <c r="N6" s="6">
        <v>9.9609975814819336</v>
      </c>
      <c r="O6" s="6">
        <v>10.762838363647461</v>
      </c>
      <c r="P6" s="6">
        <v>11.047670364379883</v>
      </c>
      <c r="Q6" s="6">
        <v>12.559123992919922</v>
      </c>
      <c r="R6" s="6">
        <v>13.032074928283691</v>
      </c>
      <c r="S6" s="6">
        <v>11.359042167663574</v>
      </c>
      <c r="T6" s="6">
        <v>20.518251419067383</v>
      </c>
      <c r="U6" s="6">
        <v>16.600772857666016</v>
      </c>
      <c r="V6" s="6">
        <v>13.47577953338623</v>
      </c>
      <c r="W6" s="6">
        <v>11.404294013977051</v>
      </c>
      <c r="X6" s="6">
        <v>9.2368316650390625</v>
      </c>
      <c r="Y6" s="6">
        <v>7.718228816986084</v>
      </c>
      <c r="Z6" s="6">
        <v>6.3261942863464355</v>
      </c>
      <c r="AA6" s="6">
        <v>5.1358294486999512</v>
      </c>
      <c r="AB6" s="6">
        <v>10.331629753112793</v>
      </c>
      <c r="AC6" s="6">
        <v>10.915677070617676</v>
      </c>
      <c r="AD6" s="6">
        <v>8.840367317199707</v>
      </c>
      <c r="AE6" s="6">
        <v>7.7339935302734375</v>
      </c>
    </row>
    <row r="7" spans="1:31" ht="14.6">
      <c r="A7" s="34" t="s">
        <v>25</v>
      </c>
      <c r="B7" s="6" t="s">
        <v>8</v>
      </c>
      <c r="C7" s="6">
        <v>11.027565956115723</v>
      </c>
      <c r="D7" s="6">
        <v>10.865932464599609</v>
      </c>
      <c r="E7" s="6">
        <v>11.285486221313477</v>
      </c>
      <c r="F7" s="6">
        <v>12.118083953857422</v>
      </c>
      <c r="G7" s="6">
        <v>13.288187980651855</v>
      </c>
      <c r="H7" s="6">
        <v>14.858148574829102</v>
      </c>
      <c r="I7" s="6">
        <v>15.797654151916504</v>
      </c>
      <c r="J7" s="6">
        <v>17.044366836547852</v>
      </c>
      <c r="K7" s="6">
        <v>18.590726852416992</v>
      </c>
      <c r="L7" s="6">
        <v>19.999835968017578</v>
      </c>
      <c r="M7" s="6">
        <v>21.661966323852539</v>
      </c>
      <c r="N7" s="6">
        <v>23.297157287597656</v>
      </c>
      <c r="O7" s="6">
        <v>24.937990188598633</v>
      </c>
      <c r="P7" s="6">
        <v>27.167951583862305</v>
      </c>
      <c r="Q7" s="6">
        <v>28.567131042480469</v>
      </c>
      <c r="R7" s="6">
        <v>29.419279098510742</v>
      </c>
      <c r="S7" s="6">
        <v>33.905906677246094</v>
      </c>
      <c r="T7" s="6">
        <v>35.892852783203125</v>
      </c>
      <c r="U7" s="6">
        <v>32.901199340820313</v>
      </c>
      <c r="V7" s="6">
        <v>32.726997375488281</v>
      </c>
      <c r="W7" s="6">
        <v>29.98127555847168</v>
      </c>
      <c r="X7" s="6">
        <v>27.840499877929688</v>
      </c>
      <c r="Y7" s="6">
        <v>27.069429397583008</v>
      </c>
      <c r="Z7" s="6">
        <v>24.996971130371094</v>
      </c>
      <c r="AA7" s="6">
        <v>21.258987426757813</v>
      </c>
      <c r="AB7" s="6">
        <v>22.503696441650391</v>
      </c>
      <c r="AC7" s="6">
        <v>20.406953811645508</v>
      </c>
      <c r="AD7" s="6">
        <v>19.669948577880859</v>
      </c>
      <c r="AE7" s="6">
        <v>22.932289123535156</v>
      </c>
    </row>
    <row r="8" spans="1:31" ht="14.6">
      <c r="A8" s="32" t="s">
        <v>82</v>
      </c>
      <c r="B8" s="6" t="s">
        <v>30</v>
      </c>
      <c r="C8" s="6">
        <v>152.85568237304688</v>
      </c>
      <c r="D8" s="6">
        <v>149.37715148925781</v>
      </c>
      <c r="E8" s="6">
        <v>152.46937561035156</v>
      </c>
      <c r="F8" s="6">
        <v>160.4833984375</v>
      </c>
      <c r="G8" s="6">
        <v>172.63790893554688</v>
      </c>
      <c r="H8" s="6">
        <v>189.56303405761719</v>
      </c>
      <c r="I8" s="6">
        <v>200.33660888671875</v>
      </c>
      <c r="J8" s="6">
        <v>214.58563232421875</v>
      </c>
      <c r="K8" s="6">
        <v>232.00497436523438</v>
      </c>
      <c r="L8" s="6">
        <v>249.6134033203125</v>
      </c>
      <c r="M8" s="6">
        <v>268.764892578125</v>
      </c>
      <c r="N8" s="6">
        <v>286.49078369140625</v>
      </c>
      <c r="O8" s="6">
        <v>312.72000122070313</v>
      </c>
      <c r="P8" s="6">
        <v>332.91641235351563</v>
      </c>
      <c r="Q8" s="6">
        <v>343.729736328125</v>
      </c>
      <c r="R8" s="6">
        <v>391.35110473632813</v>
      </c>
      <c r="S8" s="6">
        <v>388.00350952148438</v>
      </c>
      <c r="T8" s="6">
        <v>398.28585815429688</v>
      </c>
      <c r="U8" s="6">
        <v>456.10955810546875</v>
      </c>
      <c r="V8" s="6">
        <v>440.47689819335938</v>
      </c>
      <c r="W8" s="6">
        <v>388.71298217773438</v>
      </c>
      <c r="X8" s="6">
        <v>364.05718994140625</v>
      </c>
      <c r="Y8" s="6">
        <v>334.8214111328125</v>
      </c>
      <c r="Z8" s="6">
        <v>302.17269897460938</v>
      </c>
      <c r="AA8" s="6">
        <v>279.9896240234375</v>
      </c>
      <c r="AB8" s="6">
        <v>265.546875</v>
      </c>
      <c r="AC8" s="6">
        <v>254.69979858398438</v>
      </c>
      <c r="AD8" s="6">
        <v>272.03677368164063</v>
      </c>
      <c r="AE8" s="6">
        <v>301.092529296875</v>
      </c>
    </row>
    <row r="9" spans="1:31" ht="14.6">
      <c r="A9" s="35" t="s">
        <v>79</v>
      </c>
      <c r="B9" s="6" t="s">
        <v>9</v>
      </c>
      <c r="C9" s="6">
        <v>189.660400390625</v>
      </c>
      <c r="D9" s="6">
        <v>185.57412719726563</v>
      </c>
      <c r="E9" s="6">
        <v>191.83236694335938</v>
      </c>
      <c r="F9" s="6">
        <v>205.39204406738281</v>
      </c>
      <c r="G9" s="6">
        <v>224.81990051269531</v>
      </c>
      <c r="H9" s="6">
        <v>251.20964050292969</v>
      </c>
      <c r="I9" s="6">
        <v>266.65438842773438</v>
      </c>
      <c r="J9" s="6">
        <v>287.26995849609375</v>
      </c>
      <c r="K9" s="6">
        <v>313.39617919921875</v>
      </c>
      <c r="L9" s="6">
        <v>337.05535888671875</v>
      </c>
      <c r="M9" s="6">
        <v>363.99755859375</v>
      </c>
      <c r="N9" s="6">
        <v>392.8582763671875</v>
      </c>
      <c r="O9" s="6">
        <v>420.27896118164063</v>
      </c>
      <c r="P9" s="6">
        <v>452.68771362304688</v>
      </c>
      <c r="Q9" s="6">
        <v>486.28640747070313</v>
      </c>
      <c r="R9" s="6">
        <v>494.77630615234375</v>
      </c>
      <c r="S9" s="6">
        <v>546.6226806640625</v>
      </c>
      <c r="T9" s="6">
        <v>667.110595703125</v>
      </c>
      <c r="U9" s="6">
        <v>614.83856201171875</v>
      </c>
      <c r="V9" s="6">
        <v>552.878662109375</v>
      </c>
      <c r="W9" s="6">
        <v>484.05337524414063</v>
      </c>
      <c r="X9" s="6">
        <v>438.31887817382813</v>
      </c>
      <c r="Y9" s="6">
        <v>469.29498291015625</v>
      </c>
      <c r="Z9" s="6">
        <v>544.68994140625</v>
      </c>
      <c r="AA9" s="6">
        <v>589.3193359375</v>
      </c>
      <c r="AB9" s="6">
        <v>617.7001953125</v>
      </c>
      <c r="AC9" s="6">
        <v>686.98419189453125</v>
      </c>
      <c r="AD9" s="6">
        <v>703.08544921875</v>
      </c>
      <c r="AE9" s="6">
        <v>703.38671875</v>
      </c>
    </row>
    <row r="10" spans="1:31" ht="14.6">
      <c r="A10" s="32" t="s">
        <v>83</v>
      </c>
      <c r="B10" s="6" t="s">
        <v>10</v>
      </c>
      <c r="C10" s="6">
        <v>9.1695804595947266</v>
      </c>
      <c r="D10" s="6">
        <v>8.9651718139648438</v>
      </c>
      <c r="E10" s="6">
        <v>9.2030754089355469</v>
      </c>
      <c r="F10" s="6">
        <v>9.7611703872680664</v>
      </c>
      <c r="G10" s="6">
        <v>10.586504936218262</v>
      </c>
      <c r="H10" s="6">
        <v>11.726207733154297</v>
      </c>
      <c r="I10" s="6">
        <v>12.412965774536133</v>
      </c>
      <c r="J10" s="6">
        <v>13.343491554260254</v>
      </c>
      <c r="K10" s="6">
        <v>14.511115074157715</v>
      </c>
      <c r="L10" s="6">
        <v>15.545576095581055</v>
      </c>
      <c r="M10" s="6">
        <v>16.847543716430664</v>
      </c>
      <c r="N10" s="6">
        <v>18.130924224853516</v>
      </c>
      <c r="O10" s="6">
        <v>19.186956405639648</v>
      </c>
      <c r="P10" s="6">
        <v>21.219686508178711</v>
      </c>
      <c r="Q10" s="6">
        <v>22.320701599121094</v>
      </c>
      <c r="R10" s="6">
        <v>21.962240219116211</v>
      </c>
      <c r="S10" s="6">
        <v>27.701286315917969</v>
      </c>
      <c r="T10" s="6">
        <v>27.772239685058594</v>
      </c>
      <c r="U10" s="6">
        <v>23.889871597290039</v>
      </c>
      <c r="V10" s="6">
        <v>21.139543533325195</v>
      </c>
      <c r="W10" s="6">
        <v>21.254409790039063</v>
      </c>
      <c r="X10" s="6">
        <v>18.81538200378418</v>
      </c>
      <c r="Y10" s="6">
        <v>18.788993835449219</v>
      </c>
      <c r="Z10" s="6">
        <v>18.655050277709961</v>
      </c>
      <c r="AA10" s="6">
        <v>20.297342300415039</v>
      </c>
      <c r="AB10" s="6">
        <v>19.277799606323242</v>
      </c>
      <c r="AC10" s="6">
        <v>17.807558059692383</v>
      </c>
      <c r="AD10" s="6">
        <v>15.334601402282715</v>
      </c>
      <c r="AE10" s="6">
        <v>14.494096755981445</v>
      </c>
    </row>
    <row r="11" spans="1:31" ht="14.6">
      <c r="A11" s="32" t="s">
        <v>84</v>
      </c>
      <c r="B11" s="32" t="s">
        <v>11</v>
      </c>
      <c r="C11" s="6">
        <v>29.624059677124023</v>
      </c>
      <c r="D11" s="6">
        <v>28.997749328613281</v>
      </c>
      <c r="E11" s="6">
        <v>29.917669296264648</v>
      </c>
      <c r="F11" s="6">
        <v>31.938270568847656</v>
      </c>
      <c r="G11" s="6">
        <v>34.860557556152344</v>
      </c>
      <c r="H11" s="6">
        <v>38.843009948730469</v>
      </c>
      <c r="I11" s="6">
        <v>41.197872161865234</v>
      </c>
      <c r="J11" s="6">
        <v>44.376056671142578</v>
      </c>
      <c r="K11" s="6">
        <v>48.351760864257813</v>
      </c>
      <c r="L11" s="6">
        <v>51.908496856689453</v>
      </c>
      <c r="M11" s="6">
        <v>56.2489013671875</v>
      </c>
      <c r="N11" s="6">
        <v>60.514434814453125</v>
      </c>
      <c r="O11" s="6">
        <v>64.401763916015625</v>
      </c>
      <c r="P11" s="6">
        <v>70.712539672851563</v>
      </c>
      <c r="Q11" s="6">
        <v>74.331100463867188</v>
      </c>
      <c r="R11" s="6">
        <v>74.793754577636719</v>
      </c>
      <c r="S11" s="6">
        <v>90.517654418945313</v>
      </c>
      <c r="T11" s="6">
        <v>93.294235229492188</v>
      </c>
      <c r="U11" s="6">
        <v>89.256462097167969</v>
      </c>
      <c r="V11" s="6">
        <v>92.251060485839844</v>
      </c>
      <c r="W11" s="6">
        <v>94.366371154785156</v>
      </c>
      <c r="X11" s="6">
        <v>111.45391845703125</v>
      </c>
      <c r="Y11" s="6">
        <v>118.400146484375</v>
      </c>
      <c r="Z11" s="6">
        <v>103.89910125732422</v>
      </c>
      <c r="AA11" s="6">
        <v>113.82196807861328</v>
      </c>
      <c r="AB11" s="6">
        <v>117.66376495361328</v>
      </c>
      <c r="AC11" s="6">
        <v>126.47373199462891</v>
      </c>
      <c r="AD11" s="6">
        <v>132.66566467285156</v>
      </c>
      <c r="AE11" s="6">
        <v>124.78366851806641</v>
      </c>
    </row>
    <row r="13" spans="1:31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E13"/>
  <sheetViews>
    <sheetView zoomScale="85" zoomScaleNormal="85" workbookViewId="0">
      <pane xSplit="2" ySplit="1" topLeftCell="C2" activePane="bottomRight" state="frozen"/>
      <selection activeCell="AE11" sqref="C2:AE11"/>
      <selection pane="topRight" activeCell="AE11" sqref="C2:AE11"/>
      <selection pane="bottomLeft" activeCell="AE11" sqref="C2:AE11"/>
      <selection pane="bottomRight" activeCell="AE11" sqref="C2:AE11"/>
    </sheetView>
  </sheetViews>
  <sheetFormatPr baseColWidth="10" defaultColWidth="9.15234375" defaultRowHeight="12.9"/>
  <cols>
    <col min="1" max="1" width="46.4609375" customWidth="1"/>
    <col min="2" max="2" width="6.84375" customWidth="1"/>
    <col min="3" max="6" width="9.15234375" style="1"/>
  </cols>
  <sheetData>
    <row r="1" spans="1:31" ht="14.6">
      <c r="A1" s="6" t="s">
        <v>0</v>
      </c>
      <c r="B1" s="6" t="s">
        <v>1</v>
      </c>
      <c r="C1" s="6">
        <v>1990</v>
      </c>
      <c r="D1" s="6">
        <v>1991</v>
      </c>
      <c r="E1" s="6">
        <v>1992</v>
      </c>
      <c r="F1" s="6">
        <v>1993</v>
      </c>
      <c r="G1" s="6">
        <v>1994</v>
      </c>
      <c r="H1" s="6">
        <v>1995</v>
      </c>
      <c r="I1" s="6">
        <v>1996</v>
      </c>
      <c r="J1" s="6">
        <v>1997</v>
      </c>
      <c r="K1" s="6">
        <v>1998</v>
      </c>
      <c r="L1" s="6">
        <v>1999</v>
      </c>
      <c r="M1" s="6">
        <v>2000</v>
      </c>
      <c r="N1" s="6">
        <v>2001</v>
      </c>
      <c r="O1" s="6">
        <v>2002</v>
      </c>
      <c r="P1" s="6">
        <v>2003</v>
      </c>
      <c r="Q1" s="6">
        <v>2004</v>
      </c>
      <c r="R1" s="6">
        <v>2005</v>
      </c>
      <c r="S1" s="6">
        <v>2006</v>
      </c>
      <c r="T1" s="6">
        <v>2007</v>
      </c>
      <c r="U1" s="6">
        <v>2008</v>
      </c>
      <c r="V1" s="6">
        <v>2009</v>
      </c>
      <c r="W1" s="6">
        <v>2010</v>
      </c>
      <c r="X1" s="6">
        <v>2011</v>
      </c>
      <c r="Y1" s="6">
        <v>2012</v>
      </c>
      <c r="Z1" s="6">
        <v>2013</v>
      </c>
      <c r="AA1" s="6">
        <v>2014</v>
      </c>
      <c r="AB1" s="6">
        <v>2015</v>
      </c>
      <c r="AC1" s="6">
        <v>2016</v>
      </c>
      <c r="AD1" s="6">
        <v>2017</v>
      </c>
      <c r="AE1" s="6">
        <v>2018</v>
      </c>
    </row>
    <row r="2" spans="1:31" ht="14.6">
      <c r="A2" s="31" t="s">
        <v>85</v>
      </c>
      <c r="B2" s="6" t="s">
        <v>3</v>
      </c>
      <c r="C2" s="6">
        <v>8161.96484375</v>
      </c>
      <c r="D2" s="6">
        <v>8201.4638671875</v>
      </c>
      <c r="E2" s="6">
        <v>8384.6337890625</v>
      </c>
      <c r="F2" s="6">
        <v>8699.724609375</v>
      </c>
      <c r="G2" s="6">
        <v>9078.00390625</v>
      </c>
      <c r="H2" s="6">
        <v>9662.787109375</v>
      </c>
      <c r="I2" s="6">
        <v>9768.5380859375</v>
      </c>
      <c r="J2" s="6">
        <v>9949.9853515625</v>
      </c>
      <c r="K2" s="6">
        <v>10224.3779296875</v>
      </c>
      <c r="L2" s="6">
        <v>10373.3193359375</v>
      </c>
      <c r="M2" s="6">
        <v>10679.5009765625</v>
      </c>
      <c r="N2" s="6">
        <v>10795.1396484375</v>
      </c>
      <c r="O2" s="6">
        <v>10815.2216796875</v>
      </c>
      <c r="P2" s="6">
        <v>10860.2578125</v>
      </c>
      <c r="Q2" s="6">
        <v>10961.5205078125</v>
      </c>
      <c r="R2" s="6">
        <v>10970.478515625</v>
      </c>
      <c r="S2" s="6">
        <v>11171.884765625</v>
      </c>
      <c r="T2" s="6">
        <v>11396.8134765625</v>
      </c>
      <c r="U2" s="6">
        <v>11558.4921875</v>
      </c>
      <c r="V2" s="6">
        <v>11466.0849609375</v>
      </c>
      <c r="W2" s="6">
        <v>11198.615234375</v>
      </c>
      <c r="X2" s="6">
        <v>11082.4697265625</v>
      </c>
      <c r="Y2" s="6">
        <v>11012.2333984375</v>
      </c>
      <c r="Z2" s="6">
        <v>11183.8115234375</v>
      </c>
      <c r="AA2" s="6">
        <v>11084.544921875</v>
      </c>
      <c r="AB2" s="6">
        <v>11251.6591796875</v>
      </c>
      <c r="AC2" s="6">
        <v>11371.9599609375</v>
      </c>
      <c r="AD2" s="6">
        <v>11428.7548828125</v>
      </c>
      <c r="AE2" s="6">
        <v>11571.71484375</v>
      </c>
    </row>
    <row r="3" spans="1:31" ht="14.6">
      <c r="A3" s="32" t="s">
        <v>80</v>
      </c>
      <c r="B3" s="6" t="s">
        <v>4</v>
      </c>
      <c r="C3" s="6">
        <v>178.19117736816406</v>
      </c>
      <c r="D3" s="6">
        <v>172.75129699707031</v>
      </c>
      <c r="E3" s="6">
        <v>170.82083129882813</v>
      </c>
      <c r="F3" s="6">
        <v>172.02815246582031</v>
      </c>
      <c r="G3" s="6">
        <v>174.94293212890625</v>
      </c>
      <c r="H3" s="6">
        <v>182.20042419433594</v>
      </c>
      <c r="I3" s="6">
        <v>180.65864562988281</v>
      </c>
      <c r="J3" s="6">
        <v>180.9637451171875</v>
      </c>
      <c r="K3" s="6">
        <v>183.37893676757813</v>
      </c>
      <c r="L3" s="6">
        <v>183.64785766601563</v>
      </c>
      <c r="M3" s="6">
        <v>187.17999267578125</v>
      </c>
      <c r="N3" s="6">
        <v>187.32611083984375</v>
      </c>
      <c r="O3" s="6">
        <v>185.74678039550781</v>
      </c>
      <c r="P3" s="6">
        <v>184.98275756835938</v>
      </c>
      <c r="Q3" s="6">
        <v>185.62847900390625</v>
      </c>
      <c r="R3" s="6">
        <v>184.27236938476563</v>
      </c>
      <c r="S3" s="6">
        <v>187.35176086425781</v>
      </c>
      <c r="T3" s="6">
        <v>191.18655395507813</v>
      </c>
      <c r="U3" s="6">
        <v>189.84358215332031</v>
      </c>
      <c r="V3" s="6">
        <v>182.70829772949219</v>
      </c>
      <c r="W3" s="6">
        <v>177.31338500976563</v>
      </c>
      <c r="X3" s="6">
        <v>174.68714904785156</v>
      </c>
      <c r="Y3" s="6">
        <v>182.67573547363281</v>
      </c>
      <c r="Z3" s="6">
        <v>205.82415771484375</v>
      </c>
      <c r="AA3" s="6">
        <v>212.56585693359375</v>
      </c>
      <c r="AB3" s="6">
        <v>202.78890991210938</v>
      </c>
      <c r="AC3" s="6">
        <v>197.28800964355469</v>
      </c>
      <c r="AD3" s="6">
        <v>200.421630859375</v>
      </c>
      <c r="AE3" s="6">
        <v>196.65733337402344</v>
      </c>
    </row>
    <row r="4" spans="1:31" ht="14.6">
      <c r="A4" s="31" t="s">
        <v>81</v>
      </c>
      <c r="B4" s="6" t="s">
        <v>5</v>
      </c>
      <c r="C4" s="6">
        <v>9.5286884307861328</v>
      </c>
      <c r="D4" s="6">
        <v>9.3921623229980469</v>
      </c>
      <c r="E4" s="6">
        <v>9.4124650955200195</v>
      </c>
      <c r="F4" s="6">
        <v>9.5785121917724609</v>
      </c>
      <c r="G4" s="6">
        <v>9.8217868804931641</v>
      </c>
      <c r="H4" s="6">
        <v>10.273861885070801</v>
      </c>
      <c r="I4" s="6">
        <v>10.284799575805664</v>
      </c>
      <c r="J4" s="6">
        <v>10.376665115356445</v>
      </c>
      <c r="K4" s="6">
        <v>10.5494384765625</v>
      </c>
      <c r="L4" s="6">
        <v>10.652093887329102</v>
      </c>
      <c r="M4" s="6">
        <v>10.881487846374512</v>
      </c>
      <c r="N4" s="6">
        <v>10.873363494873047</v>
      </c>
      <c r="O4" s="6">
        <v>10.987041473388672</v>
      </c>
      <c r="P4" s="6">
        <v>10.891033172607422</v>
      </c>
      <c r="Q4" s="6">
        <v>10.699069976806641</v>
      </c>
      <c r="R4" s="6">
        <v>11.428512573242188</v>
      </c>
      <c r="S4" s="6">
        <v>10.661884307861328</v>
      </c>
      <c r="T4" s="6">
        <v>10.069987297058105</v>
      </c>
      <c r="U4" s="6">
        <v>9.8710184097290039</v>
      </c>
      <c r="V4" s="6">
        <v>9.8873577117919922</v>
      </c>
      <c r="W4" s="6">
        <v>10.231235504150391</v>
      </c>
      <c r="X4" s="6">
        <v>10.368406295776367</v>
      </c>
      <c r="Y4" s="6">
        <v>11.091169357299805</v>
      </c>
      <c r="Z4" s="6">
        <v>13.426190376281738</v>
      </c>
      <c r="AA4" s="6">
        <v>16.387229919433594</v>
      </c>
      <c r="AB4" s="6">
        <v>15.742080688476563</v>
      </c>
      <c r="AC4" s="6">
        <v>14.79438591003418</v>
      </c>
      <c r="AD4" s="6">
        <v>13.834654808044434</v>
      </c>
      <c r="AE4" s="6">
        <v>16.35035514831543</v>
      </c>
    </row>
    <row r="5" spans="1:31" ht="14.6">
      <c r="A5" s="33" t="s">
        <v>78</v>
      </c>
      <c r="B5" s="6" t="s">
        <v>6</v>
      </c>
      <c r="C5" s="6">
        <v>3931.8759765625</v>
      </c>
      <c r="D5" s="6">
        <v>3962.61962890625</v>
      </c>
      <c r="E5" s="6">
        <v>4054.54638671875</v>
      </c>
      <c r="F5" s="6">
        <v>4203.7568359375</v>
      </c>
      <c r="G5" s="6">
        <v>4381.37060546875</v>
      </c>
      <c r="H5" s="6">
        <v>4650.08349609375</v>
      </c>
      <c r="I5" s="6">
        <v>4714.1220703125</v>
      </c>
      <c r="J5" s="6">
        <v>4809.388671875</v>
      </c>
      <c r="K5" s="6">
        <v>4945.47021484375</v>
      </c>
      <c r="L5" s="6">
        <v>5026.552734375</v>
      </c>
      <c r="M5" s="6">
        <v>5173.59619140625</v>
      </c>
      <c r="N5" s="6">
        <v>5244.07421875</v>
      </c>
      <c r="O5" s="6">
        <v>5265.63623046875</v>
      </c>
      <c r="P5" s="6">
        <v>5294.31591796875</v>
      </c>
      <c r="Q5" s="6">
        <v>5370.26416015625</v>
      </c>
      <c r="R5" s="6">
        <v>5364.4775390625</v>
      </c>
      <c r="S5" s="6">
        <v>5449.92919921875</v>
      </c>
      <c r="T5" s="6">
        <v>5660.9638671875</v>
      </c>
      <c r="U5" s="6">
        <v>5771.4287109375</v>
      </c>
      <c r="V5" s="6">
        <v>5798.1044921875</v>
      </c>
      <c r="W5" s="6">
        <v>5778.3505859375</v>
      </c>
      <c r="X5" s="6">
        <v>5721.03662109375</v>
      </c>
      <c r="Y5" s="6">
        <v>5779.89892578125</v>
      </c>
      <c r="Z5" s="6">
        <v>5989.35986328125</v>
      </c>
      <c r="AA5" s="6">
        <v>5938.06689453125</v>
      </c>
      <c r="AB5" s="6">
        <v>6134.1552734375</v>
      </c>
      <c r="AC5" s="6">
        <v>6265.58447265625</v>
      </c>
      <c r="AD5" s="6">
        <v>6452.39013671875</v>
      </c>
      <c r="AE5" s="6">
        <v>6439.39306640625</v>
      </c>
    </row>
    <row r="6" spans="1:31" ht="14.6">
      <c r="A6" s="31" t="s">
        <v>24</v>
      </c>
      <c r="B6" s="6" t="s">
        <v>7</v>
      </c>
      <c r="C6" s="6">
        <v>1272.7734375</v>
      </c>
      <c r="D6" s="6">
        <v>1271.4388427734375</v>
      </c>
      <c r="E6" s="6">
        <v>1289.183837890625</v>
      </c>
      <c r="F6" s="6">
        <v>1324.6544189453125</v>
      </c>
      <c r="G6" s="6">
        <v>1369.447265625</v>
      </c>
      <c r="H6" s="6">
        <v>1441.94970703125</v>
      </c>
      <c r="I6" s="6">
        <v>1454.18017578125</v>
      </c>
      <c r="J6" s="6">
        <v>1476.985595703125</v>
      </c>
      <c r="K6" s="6">
        <v>1512.203857421875</v>
      </c>
      <c r="L6" s="6">
        <v>1529.71337890625</v>
      </c>
      <c r="M6" s="6">
        <v>1572.023681640625</v>
      </c>
      <c r="N6" s="6">
        <v>1588.4959716796875</v>
      </c>
      <c r="O6" s="6">
        <v>1584.1954345703125</v>
      </c>
      <c r="P6" s="6">
        <v>1605.1834716796875</v>
      </c>
      <c r="Q6" s="6">
        <v>1614.540771484375</v>
      </c>
      <c r="R6" s="6">
        <v>1582.5128173828125</v>
      </c>
      <c r="S6" s="6">
        <v>1701.1231689453125</v>
      </c>
      <c r="T6" s="6">
        <v>1661.13232421875</v>
      </c>
      <c r="U6" s="6">
        <v>1639.7677001953125</v>
      </c>
      <c r="V6" s="6">
        <v>1618.6600341796875</v>
      </c>
      <c r="W6" s="6">
        <v>1521.5850830078125</v>
      </c>
      <c r="X6" s="6">
        <v>1485.9381103515625</v>
      </c>
      <c r="Y6" s="6">
        <v>1411.064697265625</v>
      </c>
      <c r="Z6" s="6">
        <v>1363.7080078125</v>
      </c>
      <c r="AA6" s="6">
        <v>1353.8480224609375</v>
      </c>
      <c r="AB6" s="6">
        <v>1324.9677734375</v>
      </c>
      <c r="AC6" s="6">
        <v>1252.1612548828125</v>
      </c>
      <c r="AD6" s="6">
        <v>1206.5692138671875</v>
      </c>
      <c r="AE6" s="6">
        <v>1356.4853515625</v>
      </c>
    </row>
    <row r="7" spans="1:31" ht="14.6">
      <c r="A7" s="34" t="s">
        <v>25</v>
      </c>
      <c r="B7" s="6" t="s">
        <v>8</v>
      </c>
      <c r="C7" s="6">
        <v>445.718994140625</v>
      </c>
      <c r="D7" s="6">
        <v>452.3095703125</v>
      </c>
      <c r="E7" s="6">
        <v>468.95343017578125</v>
      </c>
      <c r="F7" s="6">
        <v>494.567138671875</v>
      </c>
      <c r="G7" s="6">
        <v>523.89764404296875</v>
      </c>
      <c r="H7" s="6">
        <v>567.59393310546875</v>
      </c>
      <c r="I7" s="6">
        <v>574.4873046875</v>
      </c>
      <c r="J7" s="6">
        <v>586.85968017578125</v>
      </c>
      <c r="K7" s="6">
        <v>605.94586181640625</v>
      </c>
      <c r="L7" s="6">
        <v>615.1409912109375</v>
      </c>
      <c r="M7" s="6">
        <v>635.9736328125</v>
      </c>
      <c r="N7" s="6">
        <v>642.6051025390625</v>
      </c>
      <c r="O7" s="6">
        <v>641.28070068359375</v>
      </c>
      <c r="P7" s="6">
        <v>642.8526611328125</v>
      </c>
      <c r="Q7" s="6">
        <v>649.80029296875</v>
      </c>
      <c r="R7" s="6">
        <v>645.3740234375</v>
      </c>
      <c r="S7" s="6">
        <v>661.77655029296875</v>
      </c>
      <c r="T7" s="6">
        <v>681.4393310546875</v>
      </c>
      <c r="U7" s="6">
        <v>730.25927734375</v>
      </c>
      <c r="V7" s="6">
        <v>756.171630859375</v>
      </c>
      <c r="W7" s="6">
        <v>722.67962646484375</v>
      </c>
      <c r="X7" s="6">
        <v>708.85986328125</v>
      </c>
      <c r="Y7" s="6">
        <v>689.85430908203125</v>
      </c>
      <c r="Z7" s="6">
        <v>694.19427490234375</v>
      </c>
      <c r="AA7" s="6">
        <v>696.22674560546875</v>
      </c>
      <c r="AB7" s="6">
        <v>701.19488525390625</v>
      </c>
      <c r="AC7" s="6">
        <v>669.97735595703125</v>
      </c>
      <c r="AD7" s="6">
        <v>661.08935546875</v>
      </c>
      <c r="AE7" s="6">
        <v>670.6707763671875</v>
      </c>
    </row>
    <row r="8" spans="1:31" ht="14.6">
      <c r="A8" s="32" t="s">
        <v>82</v>
      </c>
      <c r="B8" s="6" t="s">
        <v>30</v>
      </c>
      <c r="C8" s="6">
        <v>1040.0155029296875</v>
      </c>
      <c r="D8" s="6">
        <v>1040.0823974609375</v>
      </c>
      <c r="E8" s="6">
        <v>1060.73779296875</v>
      </c>
      <c r="F8" s="6">
        <v>1100.1611328125</v>
      </c>
      <c r="G8" s="6">
        <v>1148.3792724609375</v>
      </c>
      <c r="H8" s="6">
        <v>1225.00830078125</v>
      </c>
      <c r="I8" s="6">
        <v>1234.90576171875</v>
      </c>
      <c r="J8" s="6">
        <v>1255.3526611328125</v>
      </c>
      <c r="K8" s="6">
        <v>1288.0506591796875</v>
      </c>
      <c r="L8" s="6">
        <v>1306.2738037109375</v>
      </c>
      <c r="M8" s="6">
        <v>1343.170654296875</v>
      </c>
      <c r="N8" s="6">
        <v>1351.3822021484375</v>
      </c>
      <c r="O8" s="6">
        <v>1360.309326171875</v>
      </c>
      <c r="P8" s="6">
        <v>1351.93115234375</v>
      </c>
      <c r="Q8" s="6">
        <v>1352.490966796875</v>
      </c>
      <c r="R8" s="6">
        <v>1401.656982421875</v>
      </c>
      <c r="S8" s="6">
        <v>1342.0780029296875</v>
      </c>
      <c r="T8" s="6">
        <v>1364.074462890625</v>
      </c>
      <c r="U8" s="6">
        <v>1361.82275390625</v>
      </c>
      <c r="V8" s="6">
        <v>1303.3167724609375</v>
      </c>
      <c r="W8" s="6">
        <v>1185.187744140625</v>
      </c>
      <c r="X8" s="6">
        <v>1155.7747802734375</v>
      </c>
      <c r="Y8" s="6">
        <v>1124.2491455078125</v>
      </c>
      <c r="Z8" s="6">
        <v>1094.297607421875</v>
      </c>
      <c r="AA8" s="6">
        <v>1038.7567138671875</v>
      </c>
      <c r="AB8" s="6">
        <v>997.53265380859375</v>
      </c>
      <c r="AC8" s="6">
        <v>946.2027587890625</v>
      </c>
      <c r="AD8" s="6">
        <v>851.6781005859375</v>
      </c>
      <c r="AE8" s="6">
        <v>794.0440673828125</v>
      </c>
    </row>
    <row r="9" spans="1:31" ht="14.6">
      <c r="A9" s="35" t="s">
        <v>79</v>
      </c>
      <c r="B9" s="6" t="s">
        <v>9</v>
      </c>
      <c r="C9" s="6">
        <v>464.48553466796875</v>
      </c>
      <c r="D9" s="6">
        <v>468.63238525390625</v>
      </c>
      <c r="E9" s="6">
        <v>483.26986694335938</v>
      </c>
      <c r="F9" s="6">
        <v>507.24627685546875</v>
      </c>
      <c r="G9" s="6">
        <v>535.20361328125</v>
      </c>
      <c r="H9" s="6">
        <v>577.86944580078125</v>
      </c>
      <c r="I9" s="6">
        <v>583.549560546875</v>
      </c>
      <c r="J9" s="6">
        <v>594.90350341796875</v>
      </c>
      <c r="K9" s="6">
        <v>613.235595703125</v>
      </c>
      <c r="L9" s="6">
        <v>621.669189453125</v>
      </c>
      <c r="M9" s="6">
        <v>641.82806396484375</v>
      </c>
      <c r="N9" s="6">
        <v>648.075927734375</v>
      </c>
      <c r="O9" s="6">
        <v>646.089111328125</v>
      </c>
      <c r="P9" s="6">
        <v>646.7464599609375</v>
      </c>
      <c r="Q9" s="6">
        <v>654.53472900390625</v>
      </c>
      <c r="R9" s="6">
        <v>648.85076904296875</v>
      </c>
      <c r="S9" s="6">
        <v>663.35821533203125</v>
      </c>
      <c r="T9" s="6">
        <v>690.182861328125</v>
      </c>
      <c r="U9" s="6">
        <v>711.69573974609375</v>
      </c>
      <c r="V9" s="6">
        <v>690.1043701171875</v>
      </c>
      <c r="W9" s="6">
        <v>660.625</v>
      </c>
      <c r="X9" s="6">
        <v>644.537841796875</v>
      </c>
      <c r="Y9" s="6">
        <v>606.32537841796875</v>
      </c>
      <c r="Z9" s="6">
        <v>573.92962646484375</v>
      </c>
      <c r="AA9" s="6">
        <v>538.8712158203125</v>
      </c>
      <c r="AB9" s="6">
        <v>514.1978759765625</v>
      </c>
      <c r="AC9" s="6">
        <v>491.05691528320313</v>
      </c>
      <c r="AD9" s="6">
        <v>463.39926147460938</v>
      </c>
      <c r="AE9" s="6">
        <v>457.00552368164063</v>
      </c>
    </row>
    <row r="10" spans="1:31" ht="14.6">
      <c r="A10" s="32" t="s">
        <v>83</v>
      </c>
      <c r="B10" s="6" t="s">
        <v>10</v>
      </c>
      <c r="C10" s="6">
        <v>226.16780090332031</v>
      </c>
      <c r="D10" s="6">
        <v>227.03472900390625</v>
      </c>
      <c r="E10" s="6">
        <v>232.69969177246094</v>
      </c>
      <c r="F10" s="6">
        <v>242.678955078125</v>
      </c>
      <c r="G10" s="6">
        <v>254.60466003417969</v>
      </c>
      <c r="H10" s="6">
        <v>273.19595336914063</v>
      </c>
      <c r="I10" s="6">
        <v>275.60043334960938</v>
      </c>
      <c r="J10" s="6">
        <v>280.56472778320313</v>
      </c>
      <c r="K10" s="6">
        <v>288.55593872070313</v>
      </c>
      <c r="L10" s="6">
        <v>292.46536254882813</v>
      </c>
      <c r="M10" s="6">
        <v>301.49758911132813</v>
      </c>
      <c r="N10" s="6">
        <v>303.93051147460938</v>
      </c>
      <c r="O10" s="6">
        <v>303.97164916992188</v>
      </c>
      <c r="P10" s="6">
        <v>304.05740356445313</v>
      </c>
      <c r="Q10" s="6">
        <v>305.69003295898438</v>
      </c>
      <c r="R10" s="6">
        <v>307.7508544921875</v>
      </c>
      <c r="S10" s="6">
        <v>310.1513671875</v>
      </c>
      <c r="T10" s="6">
        <v>314.55288696289063</v>
      </c>
      <c r="U10" s="6">
        <v>328.19290161132813</v>
      </c>
      <c r="V10" s="6">
        <v>312.52947998046875</v>
      </c>
      <c r="W10" s="6">
        <v>307.56777954101563</v>
      </c>
      <c r="X10" s="6">
        <v>308.69512939453125</v>
      </c>
      <c r="Y10" s="6">
        <v>309.2359619140625</v>
      </c>
      <c r="Z10" s="6">
        <v>362.2838134765625</v>
      </c>
      <c r="AA10" s="6">
        <v>392.87149047851563</v>
      </c>
      <c r="AB10" s="6">
        <v>432.89376831054688</v>
      </c>
      <c r="AC10" s="6">
        <v>555.534423828125</v>
      </c>
      <c r="AD10" s="6">
        <v>603.44140625</v>
      </c>
      <c r="AE10" s="6">
        <v>625.54913330078125</v>
      </c>
    </row>
    <row r="11" spans="1:31" ht="14.6">
      <c r="A11" s="32" t="s">
        <v>84</v>
      </c>
      <c r="B11" s="32" t="s">
        <v>11</v>
      </c>
      <c r="C11" s="6">
        <v>593.2078857421875</v>
      </c>
      <c r="D11" s="6">
        <v>597.20294189453125</v>
      </c>
      <c r="E11" s="6">
        <v>615.00933837890625</v>
      </c>
      <c r="F11" s="6">
        <v>645.052978515625</v>
      </c>
      <c r="G11" s="6">
        <v>680.3365478515625</v>
      </c>
      <c r="H11" s="6">
        <v>734.61224365234375</v>
      </c>
      <c r="I11" s="6">
        <v>740.7489013671875</v>
      </c>
      <c r="J11" s="6">
        <v>754.5902099609375</v>
      </c>
      <c r="K11" s="6">
        <v>776.987548828125</v>
      </c>
      <c r="L11" s="6">
        <v>787.2037353515625</v>
      </c>
      <c r="M11" s="6">
        <v>813.34991455078125</v>
      </c>
      <c r="N11" s="6">
        <v>818.37652587890625</v>
      </c>
      <c r="O11" s="6">
        <v>817.00506591796875</v>
      </c>
      <c r="P11" s="6">
        <v>819.296630859375</v>
      </c>
      <c r="Q11" s="6">
        <v>817.87225341796875</v>
      </c>
      <c r="R11" s="6">
        <v>824.15496826171875</v>
      </c>
      <c r="S11" s="6">
        <v>845.45477294921875</v>
      </c>
      <c r="T11" s="6">
        <v>823.21087646484375</v>
      </c>
      <c r="U11" s="6">
        <v>815.61029052734375</v>
      </c>
      <c r="V11" s="6">
        <v>794.602783203125</v>
      </c>
      <c r="W11" s="6">
        <v>835.07489013671875</v>
      </c>
      <c r="X11" s="6">
        <v>872.572021484375</v>
      </c>
      <c r="Y11" s="6">
        <v>897.83843994140625</v>
      </c>
      <c r="Z11" s="6">
        <v>886.78790283203125</v>
      </c>
      <c r="AA11" s="6">
        <v>896.95074462890625</v>
      </c>
      <c r="AB11" s="6">
        <v>928.1856689453125</v>
      </c>
      <c r="AC11" s="6">
        <v>979.3603515625</v>
      </c>
      <c r="AD11" s="6">
        <v>975.93109130859375</v>
      </c>
      <c r="AE11" s="6">
        <v>1015.5595092773438</v>
      </c>
    </row>
    <row r="12" spans="1:31"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31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E13"/>
  <sheetViews>
    <sheetView zoomScale="85" zoomScaleNormal="85" workbookViewId="0">
      <pane xSplit="2" ySplit="1" topLeftCell="C2" activePane="bottomRight" state="frozen"/>
      <selection activeCell="AE11" sqref="C2:AE11"/>
      <selection pane="topRight" activeCell="AE11" sqref="C2:AE11"/>
      <selection pane="bottomLeft" activeCell="AE11" sqref="C2:AE11"/>
      <selection pane="bottomRight" activeCell="AE11" sqref="C2:AE11"/>
    </sheetView>
  </sheetViews>
  <sheetFormatPr baseColWidth="10" defaultColWidth="9.15234375" defaultRowHeight="12.9"/>
  <cols>
    <col min="1" max="1" width="46.4609375" customWidth="1"/>
    <col min="2" max="2" width="6.84375" customWidth="1"/>
    <col min="3" max="6" width="9.4609375" style="1" bestFit="1" customWidth="1"/>
    <col min="7" max="11" width="9.4609375" bestFit="1" customWidth="1"/>
    <col min="12" max="29" width="10.69140625" bestFit="1" customWidth="1"/>
  </cols>
  <sheetData>
    <row r="1" spans="1:31" ht="14.6">
      <c r="A1" s="6" t="s">
        <v>0</v>
      </c>
      <c r="B1" s="6" t="s">
        <v>1</v>
      </c>
      <c r="C1" s="6">
        <v>1990</v>
      </c>
      <c r="D1" s="6">
        <v>1991</v>
      </c>
      <c r="E1" s="6">
        <v>1992</v>
      </c>
      <c r="F1" s="6">
        <v>1993</v>
      </c>
      <c r="G1" s="6">
        <v>1994</v>
      </c>
      <c r="H1" s="6">
        <v>1995</v>
      </c>
      <c r="I1" s="6">
        <v>1996</v>
      </c>
      <c r="J1" s="6">
        <v>1997</v>
      </c>
      <c r="K1" s="6">
        <v>1998</v>
      </c>
      <c r="L1" s="6">
        <v>1999</v>
      </c>
      <c r="M1" s="6">
        <v>2000</v>
      </c>
      <c r="N1" s="6">
        <v>2001</v>
      </c>
      <c r="O1" s="6">
        <v>2002</v>
      </c>
      <c r="P1" s="6">
        <v>2003</v>
      </c>
      <c r="Q1" s="6">
        <v>2004</v>
      </c>
      <c r="R1" s="6">
        <v>2005</v>
      </c>
      <c r="S1" s="6">
        <v>2006</v>
      </c>
      <c r="T1" s="6">
        <v>2007</v>
      </c>
      <c r="U1" s="6">
        <v>2008</v>
      </c>
      <c r="V1" s="6">
        <v>2009</v>
      </c>
      <c r="W1" s="6">
        <v>2010</v>
      </c>
      <c r="X1" s="6">
        <v>2011</v>
      </c>
      <c r="Y1" s="6">
        <v>2012</v>
      </c>
      <c r="Z1" s="6">
        <v>2013</v>
      </c>
      <c r="AA1" s="6">
        <v>2014</v>
      </c>
      <c r="AB1" s="6">
        <v>2015</v>
      </c>
      <c r="AC1" s="6">
        <v>2016</v>
      </c>
      <c r="AD1" s="6">
        <v>2017</v>
      </c>
      <c r="AE1" s="6">
        <v>2018</v>
      </c>
    </row>
    <row r="2" spans="1:31" ht="14.6">
      <c r="A2" s="31" t="s">
        <v>85</v>
      </c>
      <c r="B2" s="6" t="s">
        <v>3</v>
      </c>
      <c r="C2" s="6">
        <v>19429.453125</v>
      </c>
      <c r="D2" s="6">
        <v>19427.27734375</v>
      </c>
      <c r="E2" s="6">
        <v>19519.12109375</v>
      </c>
      <c r="F2" s="6">
        <v>19685.220703125</v>
      </c>
      <c r="G2" s="6">
        <v>19932.28515625</v>
      </c>
      <c r="H2" s="6">
        <v>20204.12890625</v>
      </c>
      <c r="I2" s="6">
        <v>20487.935546875</v>
      </c>
      <c r="J2" s="6">
        <v>20801.318359375</v>
      </c>
      <c r="K2" s="6">
        <v>21161.162109375</v>
      </c>
      <c r="L2" s="6">
        <v>21502.986328125</v>
      </c>
      <c r="M2" s="6">
        <v>21810.7890625</v>
      </c>
      <c r="N2" s="6">
        <v>22179.6484375</v>
      </c>
      <c r="O2" s="6">
        <v>22621.626953125</v>
      </c>
      <c r="P2" s="6">
        <v>23062.154296875</v>
      </c>
      <c r="Q2" s="6">
        <v>23354.66015625</v>
      </c>
      <c r="R2" s="6">
        <v>23645.435546875</v>
      </c>
      <c r="S2" s="6">
        <v>24236.208984375</v>
      </c>
      <c r="T2" s="6">
        <v>24696.533203125</v>
      </c>
      <c r="U2" s="6">
        <v>25205.25390625</v>
      </c>
      <c r="V2" s="6">
        <v>25546.33984375</v>
      </c>
      <c r="W2" s="6">
        <v>25930.8671875</v>
      </c>
      <c r="X2" s="6">
        <v>26465.791015625</v>
      </c>
      <c r="Y2" s="6">
        <v>27012.185546875</v>
      </c>
      <c r="Z2" s="6">
        <v>27510.064453125</v>
      </c>
      <c r="AA2" s="6">
        <v>27948.90234375</v>
      </c>
      <c r="AB2" s="6">
        <v>28373.4140625</v>
      </c>
      <c r="AC2" s="6">
        <v>28887.29296875</v>
      </c>
      <c r="AD2" s="6">
        <v>29494.048828125</v>
      </c>
      <c r="AE2" s="6">
        <v>30262.580078125</v>
      </c>
    </row>
    <row r="3" spans="1:31" ht="14.6">
      <c r="A3" s="32" t="s">
        <v>80</v>
      </c>
      <c r="B3" s="6" t="s">
        <v>4</v>
      </c>
      <c r="C3" s="6">
        <v>9026.9736328125</v>
      </c>
      <c r="D3" s="6">
        <v>8876.2470703125</v>
      </c>
      <c r="E3" s="6">
        <v>8732.7783203125</v>
      </c>
      <c r="F3" s="6">
        <v>8598.166015625</v>
      </c>
      <c r="G3" s="6">
        <v>8473.5400390625</v>
      </c>
      <c r="H3" s="6">
        <v>8351.6630859375</v>
      </c>
      <c r="I3" s="6">
        <v>8227.37890625</v>
      </c>
      <c r="J3" s="6">
        <v>8105.78369140625</v>
      </c>
      <c r="K3" s="6">
        <v>7984.42138671875</v>
      </c>
      <c r="L3" s="6">
        <v>7856.43603515625</v>
      </c>
      <c r="M3" s="6">
        <v>7724.2333984375</v>
      </c>
      <c r="N3" s="6">
        <v>7597.671875</v>
      </c>
      <c r="O3" s="6">
        <v>7476.41650390625</v>
      </c>
      <c r="P3" s="6">
        <v>7357.56640625</v>
      </c>
      <c r="Q3" s="6">
        <v>7233.150390625</v>
      </c>
      <c r="R3" s="6">
        <v>7122.630859375</v>
      </c>
      <c r="S3" s="6">
        <v>7032.48681640625</v>
      </c>
      <c r="T3" s="6">
        <v>6946.1533203125</v>
      </c>
      <c r="U3" s="6">
        <v>6872.4033203125</v>
      </c>
      <c r="V3" s="6">
        <v>6782.33544921875</v>
      </c>
      <c r="W3" s="6">
        <v>6699.3671875</v>
      </c>
      <c r="X3" s="6">
        <v>6633.4228515625</v>
      </c>
      <c r="Y3" s="6">
        <v>6570.62646484375</v>
      </c>
      <c r="Z3" s="6">
        <v>6490.8486328125</v>
      </c>
      <c r="AA3" s="6">
        <v>6413.638671875</v>
      </c>
      <c r="AB3" s="6">
        <v>6330.3330078125</v>
      </c>
      <c r="AC3" s="6">
        <v>6262.17138671875</v>
      </c>
      <c r="AD3" s="6">
        <v>6198.98974609375</v>
      </c>
      <c r="AE3" s="6">
        <v>6140.25</v>
      </c>
    </row>
    <row r="4" spans="1:31" ht="14.6">
      <c r="A4" s="31" t="s">
        <v>81</v>
      </c>
      <c r="B4" s="6" t="s">
        <v>5</v>
      </c>
      <c r="C4" s="6">
        <v>69.676422119140625</v>
      </c>
      <c r="D4" s="6">
        <v>69.178070068359375</v>
      </c>
      <c r="E4" s="6">
        <v>69.088417053222656</v>
      </c>
      <c r="F4" s="6">
        <v>69.416946411132813</v>
      </c>
      <c r="G4" s="6">
        <v>70.167404174804688</v>
      </c>
      <c r="H4" s="6">
        <v>71.033912658691406</v>
      </c>
      <c r="I4" s="6">
        <v>71.906639099121094</v>
      </c>
      <c r="J4" s="6">
        <v>72.967620849609375</v>
      </c>
      <c r="K4" s="6">
        <v>73.842056274414063</v>
      </c>
      <c r="L4" s="6">
        <v>74.796012878417969</v>
      </c>
      <c r="M4" s="6">
        <v>75.562301635742188</v>
      </c>
      <c r="N4" s="6">
        <v>76.489654541015625</v>
      </c>
      <c r="O4" s="6">
        <v>77.517753601074219</v>
      </c>
      <c r="P4" s="6">
        <v>78.644386291503906</v>
      </c>
      <c r="Q4" s="6">
        <v>78.873924255371094</v>
      </c>
      <c r="R4" s="6">
        <v>79.336944580078125</v>
      </c>
      <c r="S4" s="6">
        <v>81.244354248046875</v>
      </c>
      <c r="T4" s="6">
        <v>82.943206787109375</v>
      </c>
      <c r="U4" s="6">
        <v>84.281425476074219</v>
      </c>
      <c r="V4" s="6">
        <v>84.451057434082031</v>
      </c>
      <c r="W4" s="6">
        <v>84.662933349609375</v>
      </c>
      <c r="X4" s="6">
        <v>85.763839721679688</v>
      </c>
      <c r="Y4" s="6">
        <v>86.492691040039063</v>
      </c>
      <c r="Z4" s="6">
        <v>87.285568237304688</v>
      </c>
      <c r="AA4" s="6">
        <v>87.878059387207031</v>
      </c>
      <c r="AB4" s="6">
        <v>88.285560607910156</v>
      </c>
      <c r="AC4" s="6">
        <v>89.177886962890625</v>
      </c>
      <c r="AD4" s="6">
        <v>90.53399658203125</v>
      </c>
      <c r="AE4" s="6">
        <v>92.517990112304688</v>
      </c>
    </row>
    <row r="5" spans="1:31" ht="14.6">
      <c r="A5" s="33" t="s">
        <v>78</v>
      </c>
      <c r="B5" s="6" t="s">
        <v>6</v>
      </c>
      <c r="C5" s="6">
        <v>3887.7568359375</v>
      </c>
      <c r="D5" s="6">
        <v>3948.882568359375</v>
      </c>
      <c r="E5" s="6">
        <v>4035.49560546875</v>
      </c>
      <c r="F5" s="6">
        <v>4142.041015625</v>
      </c>
      <c r="G5" s="6">
        <v>4264.89599609375</v>
      </c>
      <c r="H5" s="6">
        <v>4388.9697265625</v>
      </c>
      <c r="I5" s="6">
        <v>4512.46826171875</v>
      </c>
      <c r="J5" s="6">
        <v>4638.77490234375</v>
      </c>
      <c r="K5" s="6">
        <v>4772.7607421875</v>
      </c>
      <c r="L5" s="6">
        <v>4899.59716796875</v>
      </c>
      <c r="M5" s="6">
        <v>5014.59130859375</v>
      </c>
      <c r="N5" s="6">
        <v>5140.99462890625</v>
      </c>
      <c r="O5" s="6">
        <v>5289.1416015625</v>
      </c>
      <c r="P5" s="6">
        <v>5448.6689453125</v>
      </c>
      <c r="Q5" s="6">
        <v>5578.95849609375</v>
      </c>
      <c r="R5" s="6">
        <v>5620.884765625</v>
      </c>
      <c r="S5" s="6">
        <v>5715.87841796875</v>
      </c>
      <c r="T5" s="6">
        <v>5784.93994140625</v>
      </c>
      <c r="U5" s="6">
        <v>5869.74755859375</v>
      </c>
      <c r="V5" s="6">
        <v>5923.18408203125</v>
      </c>
      <c r="W5" s="6">
        <v>5979.5390625</v>
      </c>
      <c r="X5" s="6">
        <v>6056.8564453125</v>
      </c>
      <c r="Y5" s="6">
        <v>6141.51708984375</v>
      </c>
      <c r="Z5" s="6">
        <v>6220.35693359375</v>
      </c>
      <c r="AA5" s="6">
        <v>6292.5859375</v>
      </c>
      <c r="AB5" s="6">
        <v>6366.77490234375</v>
      </c>
      <c r="AC5" s="6">
        <v>6459.9384765625</v>
      </c>
      <c r="AD5" s="6">
        <v>6565.14599609375</v>
      </c>
      <c r="AE5" s="6">
        <v>6692.66259765625</v>
      </c>
    </row>
    <row r="6" spans="1:31" ht="14.6">
      <c r="A6" s="31" t="s">
        <v>24</v>
      </c>
      <c r="B6" s="6" t="s">
        <v>7</v>
      </c>
      <c r="C6" s="6">
        <v>431.99349975585938</v>
      </c>
      <c r="D6" s="6">
        <v>434.14926147460938</v>
      </c>
      <c r="E6" s="6">
        <v>439.62704467773438</v>
      </c>
      <c r="F6" s="6">
        <v>447.43154907226563</v>
      </c>
      <c r="G6" s="6">
        <v>458.04928588867188</v>
      </c>
      <c r="H6" s="6">
        <v>470.77059936523438</v>
      </c>
      <c r="I6" s="6">
        <v>484.96109008789063</v>
      </c>
      <c r="J6" s="6">
        <v>502.29110717773438</v>
      </c>
      <c r="K6" s="6">
        <v>524.22137451171875</v>
      </c>
      <c r="L6" s="6">
        <v>546.6278076171875</v>
      </c>
      <c r="M6" s="6">
        <v>567.15386962890625</v>
      </c>
      <c r="N6" s="6">
        <v>588.7811279296875</v>
      </c>
      <c r="O6" s="6">
        <v>612.0589599609375</v>
      </c>
      <c r="P6" s="6">
        <v>633.29913330078125</v>
      </c>
      <c r="Q6" s="6">
        <v>647.17803955078125</v>
      </c>
      <c r="R6" s="6">
        <v>661.09637451171875</v>
      </c>
      <c r="S6" s="6">
        <v>686.4117431640625</v>
      </c>
      <c r="T6" s="6">
        <v>708.71514892578125</v>
      </c>
      <c r="U6" s="6">
        <v>736.81573486328125</v>
      </c>
      <c r="V6" s="6">
        <v>756.4967041015625</v>
      </c>
      <c r="W6" s="6">
        <v>778.20843505859375</v>
      </c>
      <c r="X6" s="6">
        <v>819.336181640625</v>
      </c>
      <c r="Y6" s="6">
        <v>862.45501708984375</v>
      </c>
      <c r="Z6" s="6">
        <v>905.463134765625</v>
      </c>
      <c r="AA6" s="6">
        <v>942.73223876953125</v>
      </c>
      <c r="AB6" s="6">
        <v>968.2144775390625</v>
      </c>
      <c r="AC6" s="6">
        <v>988.3472900390625</v>
      </c>
      <c r="AD6" s="6">
        <v>1018.6980590820313</v>
      </c>
      <c r="AE6" s="6">
        <v>1056.8861083984375</v>
      </c>
    </row>
    <row r="7" spans="1:31" ht="14.6">
      <c r="A7" s="34" t="s">
        <v>25</v>
      </c>
      <c r="B7" s="6" t="s">
        <v>8</v>
      </c>
      <c r="C7" s="6">
        <v>491.69461059570313</v>
      </c>
      <c r="D7" s="6">
        <v>501.64300537109375</v>
      </c>
      <c r="E7" s="6">
        <v>519.85858154296875</v>
      </c>
      <c r="F7" s="6">
        <v>543.26861572265625</v>
      </c>
      <c r="G7" s="6">
        <v>572.61083984375</v>
      </c>
      <c r="H7" s="6">
        <v>602.74932861328125</v>
      </c>
      <c r="I7" s="6">
        <v>633.7933349609375</v>
      </c>
      <c r="J7" s="6">
        <v>665.41046142578125</v>
      </c>
      <c r="K7" s="6">
        <v>701.41033935546875</v>
      </c>
      <c r="L7" s="6">
        <v>736.50189208984375</v>
      </c>
      <c r="M7" s="6">
        <v>770.523193359375</v>
      </c>
      <c r="N7" s="6">
        <v>809.77587890625</v>
      </c>
      <c r="O7" s="6">
        <v>852.53363037109375</v>
      </c>
      <c r="P7" s="6">
        <v>895.1876220703125</v>
      </c>
      <c r="Q7" s="6">
        <v>924.65264892578125</v>
      </c>
      <c r="R7" s="6">
        <v>941.826171875</v>
      </c>
      <c r="S7" s="6">
        <v>974.2625732421875</v>
      </c>
      <c r="T7" s="6">
        <v>1000.1273193359375</v>
      </c>
      <c r="U7" s="6">
        <v>1029.9510498046875</v>
      </c>
      <c r="V7" s="6">
        <v>1051.3824462890625</v>
      </c>
      <c r="W7" s="6">
        <v>1076.2012939453125</v>
      </c>
      <c r="X7" s="6">
        <v>1113.6270751953125</v>
      </c>
      <c r="Y7" s="6">
        <v>1153.279296875</v>
      </c>
      <c r="Z7" s="6">
        <v>1190.6728515625</v>
      </c>
      <c r="AA7" s="6">
        <v>1221.705078125</v>
      </c>
      <c r="AB7" s="6">
        <v>1250.8807373046875</v>
      </c>
      <c r="AC7" s="6">
        <v>1283.7620849609375</v>
      </c>
      <c r="AD7" s="6">
        <v>1324.39599609375</v>
      </c>
      <c r="AE7" s="6">
        <v>1376.159423828125</v>
      </c>
    </row>
    <row r="8" spans="1:31" ht="14.6">
      <c r="A8" s="32" t="s">
        <v>82</v>
      </c>
      <c r="B8" s="6" t="s">
        <v>30</v>
      </c>
      <c r="C8" s="6">
        <v>2193.340087890625</v>
      </c>
      <c r="D8" s="6">
        <v>2217.7666015625</v>
      </c>
      <c r="E8" s="6">
        <v>2257.297607421875</v>
      </c>
      <c r="F8" s="6">
        <v>2306.538330078125</v>
      </c>
      <c r="G8" s="6">
        <v>2368.12109375</v>
      </c>
      <c r="H8" s="6">
        <v>2430.21630859375</v>
      </c>
      <c r="I8" s="6">
        <v>2489.949951171875</v>
      </c>
      <c r="J8" s="6">
        <v>2550.345703125</v>
      </c>
      <c r="K8" s="6">
        <v>2612.26904296875</v>
      </c>
      <c r="L8" s="6">
        <v>2668.683349609375</v>
      </c>
      <c r="M8" s="6">
        <v>2719.043212890625</v>
      </c>
      <c r="N8" s="6">
        <v>2781.13232421875</v>
      </c>
      <c r="O8" s="6">
        <v>2861.150146484375</v>
      </c>
      <c r="P8" s="6">
        <v>2944.958740234375</v>
      </c>
      <c r="Q8" s="6">
        <v>3005.910888671875</v>
      </c>
      <c r="R8" s="6">
        <v>3068.841552734375</v>
      </c>
      <c r="S8" s="6">
        <v>3178.180908203125</v>
      </c>
      <c r="T8" s="6">
        <v>3265.517333984375</v>
      </c>
      <c r="U8" s="6">
        <v>3349.751220703125</v>
      </c>
      <c r="V8" s="6">
        <v>3413.2529296875</v>
      </c>
      <c r="W8" s="6">
        <v>3481.659912109375</v>
      </c>
      <c r="X8" s="6">
        <v>3572.679443359375</v>
      </c>
      <c r="Y8" s="6">
        <v>3667.08984375</v>
      </c>
      <c r="Z8" s="6">
        <v>3760.377197265625</v>
      </c>
      <c r="AA8" s="6">
        <v>3849.2861328125</v>
      </c>
      <c r="AB8" s="6">
        <v>3937.01025390625</v>
      </c>
      <c r="AC8" s="6">
        <v>4035.68896484375</v>
      </c>
      <c r="AD8" s="6">
        <v>4146.11328125</v>
      </c>
      <c r="AE8" s="6">
        <v>4288.6435546875</v>
      </c>
    </row>
    <row r="9" spans="1:31" ht="14.6">
      <c r="A9" s="35" t="s">
        <v>79</v>
      </c>
      <c r="B9" s="6" t="s">
        <v>9</v>
      </c>
      <c r="C9" s="6">
        <v>810.66705322265625</v>
      </c>
      <c r="D9" s="6">
        <v>826.78143310546875</v>
      </c>
      <c r="E9" s="6">
        <v>850.9051513671875</v>
      </c>
      <c r="F9" s="6">
        <v>880.74664306640625</v>
      </c>
      <c r="G9" s="6">
        <v>915.28692626953125</v>
      </c>
      <c r="H9" s="6">
        <v>952.55694580078125</v>
      </c>
      <c r="I9" s="6">
        <v>993.21038818359375</v>
      </c>
      <c r="J9" s="6">
        <v>1040.9052734375</v>
      </c>
      <c r="K9" s="6">
        <v>1098.67431640625</v>
      </c>
      <c r="L9" s="6">
        <v>1160.47998046875</v>
      </c>
      <c r="M9" s="6">
        <v>1221.688232421875</v>
      </c>
      <c r="N9" s="6">
        <v>1288.2916259765625</v>
      </c>
      <c r="O9" s="6">
        <v>1360.041259765625</v>
      </c>
      <c r="P9" s="6">
        <v>1429.5733642578125</v>
      </c>
      <c r="Q9" s="6">
        <v>1490.4410400390625</v>
      </c>
      <c r="R9" s="6">
        <v>1541.080810546875</v>
      </c>
      <c r="S9" s="6">
        <v>1621.7093505859375</v>
      </c>
      <c r="T9" s="6">
        <v>1694.4736328125</v>
      </c>
      <c r="U9" s="6">
        <v>1767.425537109375</v>
      </c>
      <c r="V9" s="6">
        <v>1814.2275390625</v>
      </c>
      <c r="W9" s="6">
        <v>1865.189453125</v>
      </c>
      <c r="X9" s="6">
        <v>1926.76806640625</v>
      </c>
      <c r="Y9" s="6">
        <v>1985.4503173828125</v>
      </c>
      <c r="Z9" s="6">
        <v>2043.0474853515625</v>
      </c>
      <c r="AA9" s="6">
        <v>2088.53125</v>
      </c>
      <c r="AB9" s="6">
        <v>2137.973388671875</v>
      </c>
      <c r="AC9" s="6">
        <v>2200.234375</v>
      </c>
      <c r="AD9" s="6">
        <v>2266.39501953125</v>
      </c>
      <c r="AE9" s="6">
        <v>2341.126708984375</v>
      </c>
    </row>
    <row r="10" spans="1:31" ht="14.6">
      <c r="A10" s="32" t="s">
        <v>83</v>
      </c>
      <c r="B10" s="6" t="s">
        <v>10</v>
      </c>
      <c r="C10" s="6">
        <v>1320.533447265625</v>
      </c>
      <c r="D10" s="6">
        <v>1334.1470947265625</v>
      </c>
      <c r="E10" s="6">
        <v>1363.191162109375</v>
      </c>
      <c r="F10" s="6">
        <v>1404.893310546875</v>
      </c>
      <c r="G10" s="6">
        <v>1463.25439453125</v>
      </c>
      <c r="H10" s="6">
        <v>1529.9761962890625</v>
      </c>
      <c r="I10" s="6">
        <v>1601.2640380859375</v>
      </c>
      <c r="J10" s="6">
        <v>1679.4241943359375</v>
      </c>
      <c r="K10" s="6">
        <v>1764.83203125</v>
      </c>
      <c r="L10" s="6">
        <v>1846.9178466796875</v>
      </c>
      <c r="M10" s="6">
        <v>1924.6456298828125</v>
      </c>
      <c r="N10" s="6">
        <v>2012.99951171875</v>
      </c>
      <c r="O10" s="6">
        <v>2113.058837890625</v>
      </c>
      <c r="P10" s="6">
        <v>2206.3798828125</v>
      </c>
      <c r="Q10" s="6">
        <v>2269.48388671875</v>
      </c>
      <c r="R10" s="6">
        <v>2352.93212890625</v>
      </c>
      <c r="S10" s="6">
        <v>2488.03955078125</v>
      </c>
      <c r="T10" s="6">
        <v>2599.73974609375</v>
      </c>
      <c r="U10" s="6">
        <v>2718.087890625</v>
      </c>
      <c r="V10" s="6">
        <v>2806.672119140625</v>
      </c>
      <c r="W10" s="6">
        <v>2902.40185546875</v>
      </c>
      <c r="X10" s="6">
        <v>3016.24462890625</v>
      </c>
      <c r="Y10" s="6">
        <v>3127.544677734375</v>
      </c>
      <c r="Z10" s="6">
        <v>3231.095703125</v>
      </c>
      <c r="AA10" s="6">
        <v>3327.425537109375</v>
      </c>
      <c r="AB10" s="6">
        <v>3423.08642578125</v>
      </c>
      <c r="AC10" s="6">
        <v>3535.017333984375</v>
      </c>
      <c r="AD10" s="6">
        <v>3666.50634765625</v>
      </c>
      <c r="AE10" s="6">
        <v>3835.5849609375</v>
      </c>
    </row>
    <row r="11" spans="1:31" ht="14.6">
      <c r="A11" s="32" t="s">
        <v>84</v>
      </c>
      <c r="B11" s="32" t="s">
        <v>11</v>
      </c>
      <c r="C11" s="6">
        <v>1196.8167724609375</v>
      </c>
      <c r="D11" s="6">
        <v>1218.4825439453125</v>
      </c>
      <c r="E11" s="6">
        <v>1250.87939453125</v>
      </c>
      <c r="F11" s="6">
        <v>1292.71923828125</v>
      </c>
      <c r="G11" s="6">
        <v>1346.3585205078125</v>
      </c>
      <c r="H11" s="6">
        <v>1406.1937255859375</v>
      </c>
      <c r="I11" s="6">
        <v>1473.0028076171875</v>
      </c>
      <c r="J11" s="6">
        <v>1545.4161376953125</v>
      </c>
      <c r="K11" s="6">
        <v>1628.731689453125</v>
      </c>
      <c r="L11" s="6">
        <v>1712.9468994140625</v>
      </c>
      <c r="M11" s="6">
        <v>1793.3486328125</v>
      </c>
      <c r="N11" s="6">
        <v>1883.512451171875</v>
      </c>
      <c r="O11" s="6">
        <v>1979.708740234375</v>
      </c>
      <c r="P11" s="6">
        <v>2067.87548828125</v>
      </c>
      <c r="Q11" s="6">
        <v>2126.0107421875</v>
      </c>
      <c r="R11" s="6">
        <v>2256.80615234375</v>
      </c>
      <c r="S11" s="6">
        <v>2457.995849609375</v>
      </c>
      <c r="T11" s="6">
        <v>2613.9228515625</v>
      </c>
      <c r="U11" s="6">
        <v>2776.78955078125</v>
      </c>
      <c r="V11" s="6">
        <v>2914.337158203125</v>
      </c>
      <c r="W11" s="6">
        <v>3063.6376953125</v>
      </c>
      <c r="X11" s="6">
        <v>3241.09228515625</v>
      </c>
      <c r="Y11" s="6">
        <v>3417.72998046875</v>
      </c>
      <c r="Z11" s="6">
        <v>3580.917724609375</v>
      </c>
      <c r="AA11" s="6">
        <v>3725.119140625</v>
      </c>
      <c r="AB11" s="6">
        <v>3870.856201171875</v>
      </c>
      <c r="AC11" s="6">
        <v>4032.954833984375</v>
      </c>
      <c r="AD11" s="6">
        <v>4217.26953125</v>
      </c>
      <c r="AE11" s="6">
        <v>4438.7490234375</v>
      </c>
    </row>
    <row r="12" spans="1:31"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31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AE13"/>
  <sheetViews>
    <sheetView zoomScale="85" zoomScaleNormal="85" workbookViewId="0">
      <pane xSplit="2" ySplit="1" topLeftCell="C2" activePane="bottomRight" state="frozen"/>
      <selection activeCell="AE11" sqref="C2:AE11"/>
      <selection pane="topRight" activeCell="AE11" sqref="C2:AE11"/>
      <selection pane="bottomLeft" activeCell="AE11" sqref="C2:AE11"/>
      <selection pane="bottomRight" activeCell="AE11" sqref="C2:AE11"/>
    </sheetView>
  </sheetViews>
  <sheetFormatPr baseColWidth="10" defaultColWidth="9.15234375" defaultRowHeight="12.9"/>
  <cols>
    <col min="1" max="1" width="46.4609375" customWidth="1"/>
    <col min="2" max="2" width="6.84375" customWidth="1"/>
    <col min="3" max="6" width="9.4609375" style="1" bestFit="1" customWidth="1"/>
    <col min="7" max="12" width="9.4609375" bestFit="1" customWidth="1"/>
    <col min="13" max="29" width="10.69140625" bestFit="1" customWidth="1"/>
  </cols>
  <sheetData>
    <row r="1" spans="1:31" ht="14.6">
      <c r="A1" s="6" t="s">
        <v>0</v>
      </c>
      <c r="B1" s="6" t="s">
        <v>1</v>
      </c>
      <c r="C1" s="6">
        <v>1990</v>
      </c>
      <c r="D1" s="6">
        <v>1991</v>
      </c>
      <c r="E1" s="6">
        <v>1992</v>
      </c>
      <c r="F1" s="6">
        <v>1993</v>
      </c>
      <c r="G1" s="6">
        <v>1994</v>
      </c>
      <c r="H1" s="6">
        <v>1995</v>
      </c>
      <c r="I1" s="6">
        <v>1996</v>
      </c>
      <c r="J1" s="6">
        <v>1997</v>
      </c>
      <c r="K1" s="6">
        <v>1998</v>
      </c>
      <c r="L1" s="6">
        <v>1999</v>
      </c>
      <c r="M1" s="6">
        <v>2000</v>
      </c>
      <c r="N1" s="6">
        <v>2001</v>
      </c>
      <c r="O1" s="6">
        <v>2002</v>
      </c>
      <c r="P1" s="6">
        <v>2003</v>
      </c>
      <c r="Q1" s="6">
        <v>2004</v>
      </c>
      <c r="R1" s="6">
        <v>2005</v>
      </c>
      <c r="S1" s="6">
        <v>2006</v>
      </c>
      <c r="T1" s="6">
        <v>2007</v>
      </c>
      <c r="U1" s="6">
        <v>2008</v>
      </c>
      <c r="V1" s="6">
        <v>2009</v>
      </c>
      <c r="W1" s="6">
        <v>2010</v>
      </c>
      <c r="X1" s="6">
        <v>2011</v>
      </c>
      <c r="Y1" s="6">
        <v>2012</v>
      </c>
      <c r="Z1" s="6">
        <v>2013</v>
      </c>
      <c r="AA1" s="6">
        <v>2014</v>
      </c>
      <c r="AB1" s="6">
        <v>2015</v>
      </c>
      <c r="AC1" s="6">
        <v>2016</v>
      </c>
      <c r="AD1" s="6">
        <v>2017</v>
      </c>
      <c r="AE1" s="6">
        <v>2018</v>
      </c>
    </row>
    <row r="2" spans="1:31" ht="14.6">
      <c r="A2" s="31" t="s">
        <v>85</v>
      </c>
      <c r="B2" s="6" t="s">
        <v>3</v>
      </c>
      <c r="C2" s="6">
        <v>17710.7109375</v>
      </c>
      <c r="D2" s="6">
        <v>18030.943359375</v>
      </c>
      <c r="E2" s="6">
        <v>18442.380859375</v>
      </c>
      <c r="F2" s="6">
        <v>18927.0703125</v>
      </c>
      <c r="G2" s="6">
        <v>19493.099609375</v>
      </c>
      <c r="H2" s="6">
        <v>20085.783203125</v>
      </c>
      <c r="I2" s="6">
        <v>20692.703125</v>
      </c>
      <c r="J2" s="6">
        <v>21331.94921875</v>
      </c>
      <c r="K2" s="6">
        <v>22020.91015625</v>
      </c>
      <c r="L2" s="6">
        <v>22695.8515625</v>
      </c>
      <c r="M2" s="6">
        <v>23340.296875</v>
      </c>
      <c r="N2" s="6">
        <v>24048.732421875</v>
      </c>
      <c r="O2" s="6">
        <v>24835.09765625</v>
      </c>
      <c r="P2" s="6">
        <v>25625.091796875</v>
      </c>
      <c r="Q2" s="6">
        <v>26271.65625</v>
      </c>
      <c r="R2" s="6">
        <v>26920.892578125</v>
      </c>
      <c r="S2" s="6">
        <v>27479.712890625</v>
      </c>
      <c r="T2" s="6">
        <v>28057.203125</v>
      </c>
      <c r="U2" s="6">
        <v>28602.47265625</v>
      </c>
      <c r="V2" s="6">
        <v>29225.10546875</v>
      </c>
      <c r="W2" s="6">
        <v>29730.1640625</v>
      </c>
      <c r="X2" s="6">
        <v>30109.09375</v>
      </c>
      <c r="Y2" s="6">
        <v>30454.126953125</v>
      </c>
      <c r="Z2" s="6">
        <v>30777.67578125</v>
      </c>
      <c r="AA2" s="6">
        <v>31122.111328125</v>
      </c>
      <c r="AB2" s="6">
        <v>31506.962890625</v>
      </c>
      <c r="AC2" s="6">
        <v>31901.994140625</v>
      </c>
      <c r="AD2" s="6">
        <v>32302.740234375</v>
      </c>
      <c r="AE2" s="6">
        <v>32681.314453125</v>
      </c>
    </row>
    <row r="3" spans="1:31" ht="14.6">
      <c r="A3" s="32" t="s">
        <v>80</v>
      </c>
      <c r="B3" s="6" t="s">
        <v>4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v>0</v>
      </c>
      <c r="R3" s="6">
        <v>0</v>
      </c>
      <c r="S3" s="6">
        <v>0</v>
      </c>
      <c r="T3" s="6">
        <v>0</v>
      </c>
      <c r="U3" s="6">
        <v>0</v>
      </c>
      <c r="V3" s="6">
        <v>0</v>
      </c>
      <c r="W3" s="6">
        <v>0</v>
      </c>
      <c r="X3" s="6">
        <v>0</v>
      </c>
      <c r="Y3" s="6">
        <v>0</v>
      </c>
      <c r="Z3" s="6">
        <v>0</v>
      </c>
      <c r="AA3" s="6">
        <v>0</v>
      </c>
      <c r="AB3" s="6">
        <v>0</v>
      </c>
      <c r="AC3" s="6">
        <v>0</v>
      </c>
      <c r="AD3" s="6">
        <v>0</v>
      </c>
      <c r="AE3" s="6">
        <v>0</v>
      </c>
    </row>
    <row r="4" spans="1:31" ht="14.6">
      <c r="A4" s="31" t="s">
        <v>81</v>
      </c>
      <c r="B4" s="6" t="s">
        <v>5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6">
        <v>0</v>
      </c>
      <c r="X4" s="6">
        <v>0</v>
      </c>
      <c r="Y4" s="6">
        <v>0</v>
      </c>
      <c r="Z4" s="6">
        <v>0</v>
      </c>
      <c r="AA4" s="6">
        <v>0</v>
      </c>
      <c r="AB4" s="6">
        <v>0</v>
      </c>
      <c r="AC4" s="6">
        <v>0</v>
      </c>
      <c r="AD4" s="6">
        <v>0</v>
      </c>
      <c r="AE4" s="6">
        <v>0</v>
      </c>
    </row>
    <row r="5" spans="1:31" ht="14.6">
      <c r="A5" s="33" t="s">
        <v>78</v>
      </c>
      <c r="B5" s="6" t="s">
        <v>6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</row>
    <row r="6" spans="1:31" ht="14.6">
      <c r="A6" s="31" t="s">
        <v>24</v>
      </c>
      <c r="B6" s="6" t="s">
        <v>7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</row>
    <row r="7" spans="1:31" ht="14.6">
      <c r="A7" s="34" t="s">
        <v>25</v>
      </c>
      <c r="B7" s="6" t="s">
        <v>8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</row>
    <row r="8" spans="1:31" ht="14.6">
      <c r="A8" s="32" t="s">
        <v>82</v>
      </c>
      <c r="B8" s="6" t="s">
        <v>30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</row>
    <row r="9" spans="1:31" ht="14.6">
      <c r="A9" s="35" t="s">
        <v>79</v>
      </c>
      <c r="B9" s="6" t="s">
        <v>9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</row>
    <row r="10" spans="1:31" ht="14.6">
      <c r="A10" s="32" t="s">
        <v>83</v>
      </c>
      <c r="B10" s="6" t="s">
        <v>10</v>
      </c>
      <c r="C10" s="6">
        <v>17710.7109375</v>
      </c>
      <c r="D10" s="6">
        <v>18030.943359375</v>
      </c>
      <c r="E10" s="6">
        <v>18442.380859375</v>
      </c>
      <c r="F10" s="6">
        <v>18927.0703125</v>
      </c>
      <c r="G10" s="6">
        <v>19493.099609375</v>
      </c>
      <c r="H10" s="6">
        <v>20085.783203125</v>
      </c>
      <c r="I10" s="6">
        <v>20692.703125</v>
      </c>
      <c r="J10" s="6">
        <v>21331.94921875</v>
      </c>
      <c r="K10" s="6">
        <v>22020.91015625</v>
      </c>
      <c r="L10" s="6">
        <v>22695.8515625</v>
      </c>
      <c r="M10" s="6">
        <v>23340.296875</v>
      </c>
      <c r="N10" s="6">
        <v>24048.732421875</v>
      </c>
      <c r="O10" s="6">
        <v>24835.09765625</v>
      </c>
      <c r="P10" s="6">
        <v>25625.091796875</v>
      </c>
      <c r="Q10" s="6">
        <v>26271.65625</v>
      </c>
      <c r="R10" s="6">
        <v>26920.892578125</v>
      </c>
      <c r="S10" s="6">
        <v>27479.712890625</v>
      </c>
      <c r="T10" s="6">
        <v>28057.203125</v>
      </c>
      <c r="U10" s="6">
        <v>28602.47265625</v>
      </c>
      <c r="V10" s="6">
        <v>29225.10546875</v>
      </c>
      <c r="W10" s="6">
        <v>29730.1640625</v>
      </c>
      <c r="X10" s="6">
        <v>30109.09375</v>
      </c>
      <c r="Y10" s="6">
        <v>30454.126953125</v>
      </c>
      <c r="Z10" s="6">
        <v>30777.67578125</v>
      </c>
      <c r="AA10" s="6">
        <v>31122.111328125</v>
      </c>
      <c r="AB10" s="6">
        <v>31506.962890625</v>
      </c>
      <c r="AC10" s="6">
        <v>31901.994140625</v>
      </c>
      <c r="AD10" s="6">
        <v>32302.740234375</v>
      </c>
      <c r="AE10" s="6">
        <v>32681.314453125</v>
      </c>
    </row>
    <row r="11" spans="1:31" ht="14.6">
      <c r="A11" s="32" t="s">
        <v>84</v>
      </c>
      <c r="B11" s="32" t="s">
        <v>11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</row>
    <row r="12" spans="1:31"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31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E13"/>
  <sheetViews>
    <sheetView zoomScale="85" zoomScaleNormal="85" workbookViewId="0">
      <pane xSplit="2" ySplit="1" topLeftCell="C2" activePane="bottomRight" state="frozen"/>
      <selection activeCell="AE11" sqref="C2:AE11"/>
      <selection pane="topRight" activeCell="AE11" sqref="C2:AE11"/>
      <selection pane="bottomLeft" activeCell="AE11" sqref="C2:AE11"/>
      <selection pane="bottomRight" activeCell="AE11" sqref="C2:AE11"/>
    </sheetView>
  </sheetViews>
  <sheetFormatPr baseColWidth="10" defaultColWidth="9.15234375" defaultRowHeight="12.9"/>
  <cols>
    <col min="1" max="1" width="46.4609375" style="1" customWidth="1"/>
    <col min="2" max="2" width="6.84375" style="1" customWidth="1"/>
    <col min="3" max="16384" width="9.15234375" style="1"/>
  </cols>
  <sheetData>
    <row r="1" spans="1:31" ht="14.6">
      <c r="A1" s="6" t="s">
        <v>0</v>
      </c>
      <c r="B1" s="6" t="s">
        <v>1</v>
      </c>
      <c r="C1" s="6">
        <v>1990</v>
      </c>
      <c r="D1" s="6">
        <v>1991</v>
      </c>
      <c r="E1" s="6">
        <v>1992</v>
      </c>
      <c r="F1" s="6">
        <v>1993</v>
      </c>
      <c r="G1" s="6">
        <v>1994</v>
      </c>
      <c r="H1" s="6">
        <v>1995</v>
      </c>
      <c r="I1" s="6">
        <v>1996</v>
      </c>
      <c r="J1" s="6">
        <v>1997</v>
      </c>
      <c r="K1" s="6">
        <v>1998</v>
      </c>
      <c r="L1" s="6">
        <v>1999</v>
      </c>
      <c r="M1" s="6">
        <v>2000</v>
      </c>
      <c r="N1" s="6">
        <v>2001</v>
      </c>
      <c r="O1" s="6">
        <v>2002</v>
      </c>
      <c r="P1" s="6">
        <v>2003</v>
      </c>
      <c r="Q1" s="6">
        <v>2004</v>
      </c>
      <c r="R1" s="6">
        <v>2005</v>
      </c>
      <c r="S1" s="6">
        <v>2006</v>
      </c>
      <c r="T1" s="6">
        <v>2007</v>
      </c>
      <c r="U1" s="6">
        <v>2008</v>
      </c>
      <c r="V1" s="6">
        <v>2009</v>
      </c>
      <c r="W1" s="6">
        <v>2010</v>
      </c>
      <c r="X1" s="6">
        <v>2011</v>
      </c>
      <c r="Y1" s="6">
        <v>2012</v>
      </c>
      <c r="Z1" s="6">
        <v>2013</v>
      </c>
      <c r="AA1" s="6">
        <v>2014</v>
      </c>
      <c r="AB1" s="6">
        <v>2015</v>
      </c>
      <c r="AC1" s="6">
        <v>2016</v>
      </c>
      <c r="AD1" s="6">
        <v>2017</v>
      </c>
      <c r="AE1" s="6">
        <v>2018</v>
      </c>
    </row>
    <row r="2" spans="1:31" ht="14.6">
      <c r="A2" s="31" t="s">
        <v>85</v>
      </c>
      <c r="B2" s="6" t="s">
        <v>3</v>
      </c>
      <c r="C2" s="6">
        <v>218.58761596679688</v>
      </c>
      <c r="D2" s="6">
        <v>210.33979797363281</v>
      </c>
      <c r="E2" s="6">
        <v>208.00837707519531</v>
      </c>
      <c r="F2" s="6">
        <v>210.42599487304688</v>
      </c>
      <c r="G2" s="6">
        <v>216.52064514160156</v>
      </c>
      <c r="H2" s="6">
        <v>226.68513488769531</v>
      </c>
      <c r="I2" s="6">
        <v>230.49693298339844</v>
      </c>
      <c r="J2" s="6">
        <v>236.85932922363281</v>
      </c>
      <c r="K2" s="6">
        <v>245.62530517578125</v>
      </c>
      <c r="L2" s="6">
        <v>253.01731872558594</v>
      </c>
      <c r="M2" s="6">
        <v>261.54513549804688</v>
      </c>
      <c r="N2" s="6">
        <v>269.55075073242188</v>
      </c>
      <c r="O2" s="6">
        <v>278.406982421875</v>
      </c>
      <c r="P2" s="6">
        <v>287.45751953125</v>
      </c>
      <c r="Q2" s="6">
        <v>292.85012817382813</v>
      </c>
      <c r="R2" s="6">
        <v>298.5328369140625</v>
      </c>
      <c r="S2" s="6">
        <v>286.47930908203125</v>
      </c>
      <c r="T2" s="6">
        <v>281.6602783203125</v>
      </c>
      <c r="U2" s="6">
        <v>286.62066650390625</v>
      </c>
      <c r="V2" s="6">
        <v>291.72543334960938</v>
      </c>
      <c r="W2" s="6">
        <v>283.53594970703125</v>
      </c>
      <c r="X2" s="6">
        <v>276.45602416992188</v>
      </c>
      <c r="Y2" s="6">
        <v>283.09249877929688</v>
      </c>
      <c r="Z2" s="6">
        <v>295.493408203125</v>
      </c>
      <c r="AA2" s="6">
        <v>286.43914794921875</v>
      </c>
      <c r="AB2" s="6">
        <v>278.194580078125</v>
      </c>
      <c r="AC2" s="6">
        <v>279.79815673828125</v>
      </c>
      <c r="AD2" s="6"/>
      <c r="AE2" s="6"/>
    </row>
    <row r="3" spans="1:31" ht="14.6">
      <c r="A3" s="32" t="s">
        <v>80</v>
      </c>
      <c r="B3" s="6" t="s">
        <v>4</v>
      </c>
      <c r="C3" s="6">
        <v>218.58761596679688</v>
      </c>
      <c r="D3" s="6">
        <v>210.33979797363281</v>
      </c>
      <c r="E3" s="6">
        <v>208.00837707519531</v>
      </c>
      <c r="F3" s="6">
        <v>210.42599487304688</v>
      </c>
      <c r="G3" s="6">
        <v>216.52064514160156</v>
      </c>
      <c r="H3" s="6">
        <v>226.68513488769531</v>
      </c>
      <c r="I3" s="6">
        <v>230.49693298339844</v>
      </c>
      <c r="J3" s="6">
        <v>236.85932922363281</v>
      </c>
      <c r="K3" s="6">
        <v>245.62530517578125</v>
      </c>
      <c r="L3" s="6">
        <v>253.01731872558594</v>
      </c>
      <c r="M3" s="6">
        <v>261.54513549804688</v>
      </c>
      <c r="N3" s="6">
        <v>269.55075073242188</v>
      </c>
      <c r="O3" s="6">
        <v>278.406982421875</v>
      </c>
      <c r="P3" s="6">
        <v>287.45751953125</v>
      </c>
      <c r="Q3" s="6">
        <v>292.85012817382813</v>
      </c>
      <c r="R3" s="6">
        <v>298.5328369140625</v>
      </c>
      <c r="S3" s="6">
        <v>286.47930908203125</v>
      </c>
      <c r="T3" s="6">
        <v>281.6602783203125</v>
      </c>
      <c r="U3" s="6">
        <v>286.62066650390625</v>
      </c>
      <c r="V3" s="6">
        <v>291.72543334960938</v>
      </c>
      <c r="W3" s="6">
        <v>283.53594970703125</v>
      </c>
      <c r="X3" s="6">
        <v>276.45602416992188</v>
      </c>
      <c r="Y3" s="6">
        <v>283.09249877929688</v>
      </c>
      <c r="Z3" s="6">
        <v>295.493408203125</v>
      </c>
      <c r="AA3" s="6">
        <v>286.43914794921875</v>
      </c>
      <c r="AB3" s="6">
        <v>278.194580078125</v>
      </c>
      <c r="AC3" s="6">
        <v>279.79815673828125</v>
      </c>
      <c r="AD3" s="6"/>
      <c r="AE3" s="6"/>
    </row>
    <row r="4" spans="1:31" ht="14.6">
      <c r="A4" s="31" t="s">
        <v>81</v>
      </c>
      <c r="B4" s="6" t="s">
        <v>5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6">
        <v>0</v>
      </c>
      <c r="X4" s="6">
        <v>0</v>
      </c>
      <c r="Y4" s="6">
        <v>0</v>
      </c>
      <c r="Z4" s="6">
        <v>0</v>
      </c>
      <c r="AA4" s="6">
        <v>0</v>
      </c>
      <c r="AB4" s="6">
        <v>0</v>
      </c>
      <c r="AC4" s="6">
        <v>0</v>
      </c>
      <c r="AD4" s="6"/>
      <c r="AE4" s="6"/>
    </row>
    <row r="5" spans="1:31" ht="14.6">
      <c r="A5" s="33" t="s">
        <v>78</v>
      </c>
      <c r="B5" s="6" t="s">
        <v>6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/>
      <c r="AE5" s="6"/>
    </row>
    <row r="6" spans="1:31" ht="14.6">
      <c r="A6" s="31" t="s">
        <v>24</v>
      </c>
      <c r="B6" s="6" t="s">
        <v>7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/>
      <c r="AE6" s="6"/>
    </row>
    <row r="7" spans="1:31" ht="14.6">
      <c r="A7" s="34" t="s">
        <v>25</v>
      </c>
      <c r="B7" s="6" t="s">
        <v>8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/>
      <c r="AE7" s="6"/>
    </row>
    <row r="8" spans="1:31" ht="14.6">
      <c r="A8" s="32" t="s">
        <v>82</v>
      </c>
      <c r="B8" s="6" t="s">
        <v>30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/>
      <c r="AE8" s="6"/>
    </row>
    <row r="9" spans="1:31" ht="14.6">
      <c r="A9" s="35" t="s">
        <v>79</v>
      </c>
      <c r="B9" s="6" t="s">
        <v>9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/>
      <c r="AE9" s="6"/>
    </row>
    <row r="10" spans="1:31" ht="14.6">
      <c r="A10" s="32" t="s">
        <v>83</v>
      </c>
      <c r="B10" s="6" t="s">
        <v>10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/>
      <c r="AE10" s="6"/>
    </row>
    <row r="11" spans="1:31" ht="14.6">
      <c r="A11" s="32" t="s">
        <v>84</v>
      </c>
      <c r="B11" s="32" t="s">
        <v>11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/>
      <c r="AE11" s="6"/>
    </row>
    <row r="13" spans="1:31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AE13"/>
  <sheetViews>
    <sheetView zoomScale="85" zoomScaleNormal="85" workbookViewId="0">
      <pane xSplit="2" ySplit="1" topLeftCell="F2" activePane="bottomRight" state="frozen"/>
      <selection activeCell="AE11" sqref="C2:AE11"/>
      <selection pane="topRight" activeCell="AE11" sqref="C2:AE11"/>
      <selection pane="bottomLeft" activeCell="AE11" sqref="C2:AE11"/>
      <selection pane="bottomRight" activeCell="AE11" sqref="C2:AE11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10.23046875" customWidth="1"/>
    <col min="4" max="4" width="10.84375" customWidth="1"/>
    <col min="5" max="29" width="10.69140625" bestFit="1" customWidth="1"/>
  </cols>
  <sheetData>
    <row r="1" spans="1:31" ht="14.6">
      <c r="A1" s="6" t="s">
        <v>0</v>
      </c>
      <c r="B1" s="6" t="s">
        <v>1</v>
      </c>
      <c r="C1" s="6">
        <v>1990</v>
      </c>
      <c r="D1" s="6">
        <v>1991</v>
      </c>
      <c r="E1" s="6">
        <v>1992</v>
      </c>
      <c r="F1" s="6">
        <v>1993</v>
      </c>
      <c r="G1" s="6">
        <v>1994</v>
      </c>
      <c r="H1" s="6">
        <v>1995</v>
      </c>
      <c r="I1" s="6">
        <v>1996</v>
      </c>
      <c r="J1" s="6">
        <v>1997</v>
      </c>
      <c r="K1" s="6">
        <v>1998</v>
      </c>
      <c r="L1" s="6">
        <v>1999</v>
      </c>
      <c r="M1" s="6">
        <v>2000</v>
      </c>
      <c r="N1" s="6">
        <v>2001</v>
      </c>
      <c r="O1" s="6">
        <v>2002</v>
      </c>
      <c r="P1" s="6">
        <v>2003</v>
      </c>
      <c r="Q1" s="6">
        <v>2004</v>
      </c>
      <c r="R1" s="6">
        <v>2005</v>
      </c>
      <c r="S1" s="6">
        <v>2006</v>
      </c>
      <c r="T1" s="6">
        <v>2007</v>
      </c>
      <c r="U1" s="6">
        <v>2008</v>
      </c>
      <c r="V1" s="6">
        <v>2009</v>
      </c>
      <c r="W1" s="6">
        <v>2010</v>
      </c>
      <c r="X1" s="6">
        <v>2011</v>
      </c>
      <c r="Y1" s="6">
        <v>2012</v>
      </c>
      <c r="Z1" s="6">
        <v>2013</v>
      </c>
      <c r="AA1" s="6">
        <v>2014</v>
      </c>
      <c r="AB1" s="6">
        <v>2015</v>
      </c>
      <c r="AC1" s="6">
        <v>2016</v>
      </c>
      <c r="AD1" s="6">
        <v>2017</v>
      </c>
      <c r="AE1" s="6">
        <v>2018</v>
      </c>
    </row>
    <row r="2" spans="1:31" ht="14.6">
      <c r="A2" s="31" t="s">
        <v>85</v>
      </c>
      <c r="B2" s="6" t="s">
        <v>3</v>
      </c>
      <c r="C2" s="4">
        <v>46430.641722679138</v>
      </c>
      <c r="D2" s="4">
        <v>46760.119009971619</v>
      </c>
      <c r="E2" s="4">
        <v>47468.534317493439</v>
      </c>
      <c r="F2" s="4">
        <v>48494.399486541748</v>
      </c>
      <c r="G2" s="4">
        <v>49776.38129234314</v>
      </c>
      <c r="H2" s="4">
        <v>51368.816840171814</v>
      </c>
      <c r="I2" s="4">
        <v>52422.790271759033</v>
      </c>
      <c r="J2" s="4">
        <v>53668.05100440979</v>
      </c>
      <c r="K2" s="4">
        <v>55096.019845962524</v>
      </c>
      <c r="L2" s="4">
        <v>56421.834325790405</v>
      </c>
      <c r="M2" s="4">
        <v>57823.077167510986</v>
      </c>
      <c r="N2" s="4">
        <v>59177.352252960205</v>
      </c>
      <c r="O2" s="4">
        <v>60596.878372192383</v>
      </c>
      <c r="P2" s="4">
        <v>62044.171710968018</v>
      </c>
      <c r="Q2" s="4">
        <v>63222.59725189209</v>
      </c>
      <c r="R2" s="4">
        <v>64388.93381690979</v>
      </c>
      <c r="S2" s="4">
        <v>65875.218677520752</v>
      </c>
      <c r="T2" s="4">
        <v>67296.93123626709</v>
      </c>
      <c r="U2" s="4">
        <v>68468.375308990479</v>
      </c>
      <c r="V2" s="4">
        <v>69212.580825805664</v>
      </c>
      <c r="W2" s="4">
        <v>69651.648765563965</v>
      </c>
      <c r="X2" s="4">
        <v>70338.364700317383</v>
      </c>
      <c r="Y2" s="4">
        <v>71181.184513092041</v>
      </c>
      <c r="Z2" s="4">
        <v>72156.060230255127</v>
      </c>
      <c r="AA2" s="4">
        <v>72789.290416717529</v>
      </c>
      <c r="AB2" s="4">
        <v>73762.898296356201</v>
      </c>
      <c r="AC2" s="4">
        <v>74828.738216400146</v>
      </c>
      <c r="AD2" s="4">
        <v>75701.50537109375</v>
      </c>
      <c r="AE2" s="4">
        <v>77129.089023590088</v>
      </c>
    </row>
    <row r="3" spans="1:31" ht="14.6">
      <c r="A3" s="32" t="s">
        <v>80</v>
      </c>
      <c r="B3" s="6" t="s">
        <v>4</v>
      </c>
      <c r="C3" s="4">
        <v>9435.757194340229</v>
      </c>
      <c r="D3" s="4">
        <v>9270.7486233115196</v>
      </c>
      <c r="E3" s="4">
        <v>9122.900068551302</v>
      </c>
      <c r="F3" s="4">
        <v>8992.1865365207195</v>
      </c>
      <c r="G3" s="4">
        <v>8877.1737616658211</v>
      </c>
      <c r="H3" s="4">
        <v>8773.7227689623833</v>
      </c>
      <c r="I3" s="4">
        <v>8652.2372378706932</v>
      </c>
      <c r="J3" s="4">
        <v>8538.1801960468292</v>
      </c>
      <c r="K3" s="4">
        <v>8429.109093606472</v>
      </c>
      <c r="L3" s="4">
        <v>8309.8871725201607</v>
      </c>
      <c r="M3" s="4">
        <v>8191.1017085909843</v>
      </c>
      <c r="N3" s="4">
        <v>8074.1858978271484</v>
      </c>
      <c r="O3" s="4">
        <v>7961.5310962200165</v>
      </c>
      <c r="P3" s="4">
        <v>7853.2913285493851</v>
      </c>
      <c r="Q3" s="4">
        <v>7736.5323488116264</v>
      </c>
      <c r="R3" s="4">
        <v>7630.5798434019089</v>
      </c>
      <c r="S3" s="4">
        <v>7536.0978714227676</v>
      </c>
      <c r="T3" s="4">
        <v>7450.4557772874832</v>
      </c>
      <c r="U3" s="4">
        <v>7380.113303899765</v>
      </c>
      <c r="V3" s="4">
        <v>7288.2136498689651</v>
      </c>
      <c r="W3" s="4">
        <v>7191.9510754346848</v>
      </c>
      <c r="X3" s="4">
        <v>7148.7953549623489</v>
      </c>
      <c r="Y3" s="4">
        <v>7097.642484664917</v>
      </c>
      <c r="Z3" s="4">
        <v>7051.3735332489014</v>
      </c>
      <c r="AA3" s="4">
        <v>6967.4273988008499</v>
      </c>
      <c r="AB3" s="4">
        <v>6860.1014333963394</v>
      </c>
      <c r="AC3" s="4">
        <v>6784.3969554901123</v>
      </c>
      <c r="AD3" s="4">
        <v>6489.5028842687607</v>
      </c>
      <c r="AE3" s="4">
        <v>6437.0750125646591</v>
      </c>
    </row>
    <row r="4" spans="1:31" ht="14.6">
      <c r="A4" s="31" t="s">
        <v>81</v>
      </c>
      <c r="B4" s="6" t="s">
        <v>5</v>
      </c>
      <c r="C4" s="4">
        <v>79.426116667687893</v>
      </c>
      <c r="D4" s="4">
        <v>78.7822674093768</v>
      </c>
      <c r="E4" s="4">
        <v>78.713257551193237</v>
      </c>
      <c r="F4" s="4">
        <v>79.216744126752019</v>
      </c>
      <c r="G4" s="4">
        <v>80.226747090928257</v>
      </c>
      <c r="H4" s="4">
        <v>81.570219340734184</v>
      </c>
      <c r="I4" s="4">
        <v>82.470432983711362</v>
      </c>
      <c r="J4" s="4">
        <v>83.648140615783632</v>
      </c>
      <c r="K4" s="4">
        <v>84.725300170481205</v>
      </c>
      <c r="L4" s="4">
        <v>85.81422636192292</v>
      </c>
      <c r="M4" s="4">
        <v>86.851111125200987</v>
      </c>
      <c r="N4" s="4">
        <v>87.812832906842232</v>
      </c>
      <c r="O4" s="4">
        <v>88.997087325900793</v>
      </c>
      <c r="P4" s="4">
        <v>90.101004435680807</v>
      </c>
      <c r="Q4" s="4">
        <v>90.174828800372779</v>
      </c>
      <c r="R4" s="4">
        <v>91.399329381063581</v>
      </c>
      <c r="S4" s="4">
        <v>92.642741560004652</v>
      </c>
      <c r="T4" s="4">
        <v>93.706610634922981</v>
      </c>
      <c r="U4" s="4">
        <v>94.781426671892405</v>
      </c>
      <c r="V4" s="4">
        <v>95.026051068678498</v>
      </c>
      <c r="W4" s="4">
        <v>95.618673663586378</v>
      </c>
      <c r="X4" s="4">
        <v>97.486304566264153</v>
      </c>
      <c r="Y4" s="4">
        <v>98.634961560368538</v>
      </c>
      <c r="Z4" s="4">
        <v>101.59480302035809</v>
      </c>
      <c r="AA4" s="4">
        <v>105.2299676835537</v>
      </c>
      <c r="AB4" s="4">
        <v>104.80338505655527</v>
      </c>
      <c r="AC4" s="4">
        <v>104.61285360902548</v>
      </c>
      <c r="AD4" s="4">
        <v>104.9159764200449</v>
      </c>
      <c r="AE4" s="4">
        <v>109.38619773834944</v>
      </c>
    </row>
    <row r="5" spans="1:31" ht="14.6">
      <c r="A5" s="33" t="s">
        <v>78</v>
      </c>
      <c r="B5" s="6" t="s">
        <v>6</v>
      </c>
      <c r="C5" s="4">
        <v>7891.9143555164337</v>
      </c>
      <c r="D5" s="4">
        <v>7981.9465844631195</v>
      </c>
      <c r="E5" s="4">
        <v>8162.4288418292999</v>
      </c>
      <c r="F5" s="4">
        <v>8422.8762559890747</v>
      </c>
      <c r="G5" s="4">
        <v>8730.1808457374573</v>
      </c>
      <c r="H5" s="4">
        <v>9133.8961939811707</v>
      </c>
      <c r="I5" s="4">
        <v>9325.0625693798065</v>
      </c>
      <c r="J5" s="4">
        <v>9554.7777721881866</v>
      </c>
      <c r="K5" s="4">
        <v>9831.6046180725098</v>
      </c>
      <c r="L5" s="4">
        <v>10051.554841041565</v>
      </c>
      <c r="M5" s="4">
        <v>10323.712927341461</v>
      </c>
      <c r="N5" s="4">
        <v>10531.802107334137</v>
      </c>
      <c r="O5" s="4">
        <v>10712.999335289001</v>
      </c>
      <c r="P5" s="4">
        <v>10914.429759502411</v>
      </c>
      <c r="Q5" s="4">
        <v>11127.600894451141</v>
      </c>
      <c r="R5" s="4">
        <v>11178.108345985413</v>
      </c>
      <c r="S5" s="4">
        <v>11377.931029319763</v>
      </c>
      <c r="T5" s="4">
        <v>11655.685104370117</v>
      </c>
      <c r="U5" s="4">
        <v>11828.323831558228</v>
      </c>
      <c r="V5" s="4">
        <v>11896.255836486816</v>
      </c>
      <c r="W5" s="4">
        <v>11931.466992855072</v>
      </c>
      <c r="X5" s="4">
        <v>11936.619909763336</v>
      </c>
      <c r="Y5" s="4">
        <v>12101.726225852966</v>
      </c>
      <c r="Z5" s="4">
        <v>12382.155488014221</v>
      </c>
      <c r="AA5" s="4">
        <v>12394.415378570557</v>
      </c>
      <c r="AB5" s="4">
        <v>12673.067368507385</v>
      </c>
      <c r="AC5" s="4">
        <v>12900.259623527527</v>
      </c>
      <c r="AD5" s="4">
        <v>13197.679410934448</v>
      </c>
      <c r="AE5" s="4">
        <v>13355.943252563477</v>
      </c>
    </row>
    <row r="6" spans="1:31" ht="14.6">
      <c r="A6" s="31" t="s">
        <v>24</v>
      </c>
      <c r="B6" s="6" t="s">
        <v>7</v>
      </c>
      <c r="C6" s="4">
        <v>1715.6155555546284</v>
      </c>
      <c r="D6" s="4">
        <v>1716.0774328261614</v>
      </c>
      <c r="E6" s="4">
        <v>1739.5006882101297</v>
      </c>
      <c r="F6" s="4">
        <v>1783.3851314634085</v>
      </c>
      <c r="G6" s="4">
        <v>1839.7259129136801</v>
      </c>
      <c r="H6" s="4">
        <v>1926.496606618166</v>
      </c>
      <c r="I6" s="4">
        <v>1953.4295021295547</v>
      </c>
      <c r="J6" s="4">
        <v>1994.7283466756344</v>
      </c>
      <c r="K6" s="4">
        <v>2052.8948003053665</v>
      </c>
      <c r="L6" s="4">
        <v>2094.6074343919754</v>
      </c>
      <c r="M6" s="4">
        <v>2158.8236253857613</v>
      </c>
      <c r="N6" s="4">
        <v>2198.763643860817</v>
      </c>
      <c r="O6" s="4">
        <v>2219.4181628227234</v>
      </c>
      <c r="P6" s="4">
        <v>2262.9157691001892</v>
      </c>
      <c r="Q6" s="4">
        <v>2288.3617852926254</v>
      </c>
      <c r="R6" s="4">
        <v>2271.6628888845444</v>
      </c>
      <c r="S6" s="4">
        <v>2415.3693311214447</v>
      </c>
      <c r="T6" s="4">
        <v>2406.997200012207</v>
      </c>
      <c r="U6" s="4">
        <v>2408.1815705299377</v>
      </c>
      <c r="V6" s="4">
        <v>2402.7016047239304</v>
      </c>
      <c r="W6" s="4">
        <v>2324.9366815090179</v>
      </c>
      <c r="X6" s="4">
        <v>2326.3884842395782</v>
      </c>
      <c r="Y6" s="4">
        <v>2292.2456555366516</v>
      </c>
      <c r="Z6" s="4">
        <v>2288.0899958610535</v>
      </c>
      <c r="AA6" s="4">
        <v>2313.2557783126831</v>
      </c>
      <c r="AB6" s="4">
        <v>2314.5342359542847</v>
      </c>
      <c r="AC6" s="4">
        <v>2260.6121554374695</v>
      </c>
      <c r="AD6" s="4">
        <v>2255.1344349384308</v>
      </c>
      <c r="AE6" s="4">
        <v>2481.1576771736145</v>
      </c>
    </row>
    <row r="7" spans="1:31" ht="14.6">
      <c r="A7" s="34" t="s">
        <v>25</v>
      </c>
      <c r="B7" s="6" t="s">
        <v>8</v>
      </c>
      <c r="C7" s="4">
        <v>952.57239189743996</v>
      </c>
      <c r="D7" s="4">
        <v>968.88733893632889</v>
      </c>
      <c r="E7" s="4">
        <v>1004.3225067853928</v>
      </c>
      <c r="F7" s="4">
        <v>1054.5065150558949</v>
      </c>
      <c r="G7" s="4">
        <v>1114.8203845024109</v>
      </c>
      <c r="H7" s="4">
        <v>1190.9661884903908</v>
      </c>
      <c r="I7" s="4">
        <v>1230.147558927536</v>
      </c>
      <c r="J7" s="4">
        <v>1275.9963522553444</v>
      </c>
      <c r="K7" s="4">
        <v>1333.1913013458252</v>
      </c>
      <c r="L7" s="4">
        <v>1379.8336787223816</v>
      </c>
      <c r="M7" s="4">
        <v>1437.2299188375473</v>
      </c>
      <c r="N7" s="4">
        <v>1485.7390784025192</v>
      </c>
      <c r="O7" s="4">
        <v>1529.868775844574</v>
      </c>
      <c r="P7" s="4">
        <v>1577.613441824913</v>
      </c>
      <c r="Q7" s="4">
        <v>1616.1254578828812</v>
      </c>
      <c r="R7" s="4">
        <v>1631.0542733669281</v>
      </c>
      <c r="S7" s="4">
        <v>1685.3169065713882</v>
      </c>
      <c r="T7" s="4">
        <v>1731.9356069564819</v>
      </c>
      <c r="U7" s="4">
        <v>1806.1311799287796</v>
      </c>
      <c r="V7" s="4">
        <v>1851.881316781044</v>
      </c>
      <c r="W7" s="4">
        <v>1840.1392085552216</v>
      </c>
      <c r="X7" s="4">
        <v>1860.3927592039108</v>
      </c>
      <c r="Y7" s="4">
        <v>1880.2933173179626</v>
      </c>
      <c r="Z7" s="4">
        <v>1919.3830449581146</v>
      </c>
      <c r="AA7" s="4">
        <v>1947.8709878921509</v>
      </c>
      <c r="AB7" s="4">
        <v>1982.6898052692413</v>
      </c>
      <c r="AC7" s="4">
        <v>1981.7208006381989</v>
      </c>
      <c r="AD7" s="4">
        <v>2012.4195160269737</v>
      </c>
      <c r="AE7" s="4">
        <v>2076.9758652448654</v>
      </c>
    </row>
    <row r="8" spans="1:31" ht="14.6">
      <c r="A8" s="32" t="s">
        <v>82</v>
      </c>
      <c r="B8" s="6" t="s">
        <v>30</v>
      </c>
      <c r="C8" s="4">
        <v>3554.6678403615952</v>
      </c>
      <c r="D8" s="4">
        <v>3571.5062741041183</v>
      </c>
      <c r="E8" s="4">
        <v>3638.4846217632294</v>
      </c>
      <c r="F8" s="4">
        <v>3745.0288498401642</v>
      </c>
      <c r="G8" s="4">
        <v>3881.8150273561478</v>
      </c>
      <c r="H8" s="4">
        <v>4064.0010988712311</v>
      </c>
      <c r="I8" s="4">
        <v>4150.9439159631729</v>
      </c>
      <c r="J8" s="4">
        <v>4266.6754422187805</v>
      </c>
      <c r="K8" s="4">
        <v>4392.0577354431152</v>
      </c>
      <c r="L8" s="4">
        <v>4518.7648057937622</v>
      </c>
      <c r="M8" s="4">
        <v>4651.1727123260498</v>
      </c>
      <c r="N8" s="4">
        <v>4771.0512366294861</v>
      </c>
      <c r="O8" s="4">
        <v>4918.6322991847992</v>
      </c>
      <c r="P8" s="4">
        <v>5047.9152455329895</v>
      </c>
      <c r="Q8" s="4">
        <v>5143.3536629676819</v>
      </c>
      <c r="R8" s="4">
        <v>5353.8629560470581</v>
      </c>
      <c r="S8" s="4">
        <v>5435.8647217750549</v>
      </c>
      <c r="T8" s="4">
        <v>5539.5469126701355</v>
      </c>
      <c r="U8" s="4">
        <v>5679.8867697715759</v>
      </c>
      <c r="V8" s="4">
        <v>5648.158549785614</v>
      </c>
      <c r="W8" s="4">
        <v>5475.6666488647461</v>
      </c>
      <c r="X8" s="4">
        <v>5491.0966205596924</v>
      </c>
      <c r="Y8" s="4">
        <v>5483.557478427887</v>
      </c>
      <c r="Z8" s="4">
        <v>5474.6372499465942</v>
      </c>
      <c r="AA8" s="4">
        <v>5463.5518317222595</v>
      </c>
      <c r="AB8" s="4">
        <v>5479.7429838180542</v>
      </c>
      <c r="AC8" s="4">
        <v>5499.7985591888428</v>
      </c>
      <c r="AD8" s="4">
        <v>5533.8015327453613</v>
      </c>
      <c r="AE8" s="4">
        <v>5653.2586336135864</v>
      </c>
    </row>
    <row r="9" spans="1:31" ht="14.6">
      <c r="A9" s="35" t="s">
        <v>79</v>
      </c>
      <c r="B9" s="6" t="s">
        <v>9</v>
      </c>
      <c r="C9" s="4">
        <v>1605.0184175372124</v>
      </c>
      <c r="D9" s="4">
        <v>1619.445515871048</v>
      </c>
      <c r="E9" s="4">
        <v>1668.6834620833397</v>
      </c>
      <c r="F9" s="4">
        <v>1745.3657814860344</v>
      </c>
      <c r="G9" s="4">
        <v>1840.8775706291199</v>
      </c>
      <c r="H9" s="4">
        <v>1969.6528340578079</v>
      </c>
      <c r="I9" s="4">
        <v>2040.8764251470566</v>
      </c>
      <c r="J9" s="4">
        <v>2139.8414685726166</v>
      </c>
      <c r="K9" s="4">
        <v>2259.2639310359955</v>
      </c>
      <c r="L9" s="4">
        <v>2383.2864062786102</v>
      </c>
      <c r="M9" s="4">
        <v>2517.6284584999084</v>
      </c>
      <c r="N9" s="4">
        <v>2652.825633764267</v>
      </c>
      <c r="O9" s="4">
        <v>2782.3475003242493</v>
      </c>
      <c r="P9" s="4">
        <v>2917.2517809867859</v>
      </c>
      <c r="Q9" s="4">
        <v>3061.7421188354492</v>
      </c>
      <c r="R9" s="4">
        <v>3147.8771970272064</v>
      </c>
      <c r="S9" s="4">
        <v>3308.433531999588</v>
      </c>
      <c r="T9" s="4">
        <v>3586.5945539474487</v>
      </c>
      <c r="U9" s="4">
        <v>3636.5046520233154</v>
      </c>
      <c r="V9" s="4">
        <v>3582.4677031040192</v>
      </c>
      <c r="W9" s="4">
        <v>3518.5650577545166</v>
      </c>
      <c r="X9" s="4">
        <v>3506.8996396064758</v>
      </c>
      <c r="Y9" s="4">
        <v>3571.3158750534058</v>
      </c>
      <c r="Z9" s="4">
        <v>3701.0350151062012</v>
      </c>
      <c r="AA9" s="4">
        <v>3730.7928776741028</v>
      </c>
      <c r="AB9" s="4">
        <v>3767.6457343101501</v>
      </c>
      <c r="AC9" s="4">
        <v>3828.1553730964661</v>
      </c>
      <c r="AD9" s="4">
        <v>3870.4782652854919</v>
      </c>
      <c r="AE9" s="4">
        <v>3971.4638595581055</v>
      </c>
    </row>
    <row r="10" spans="1:31" ht="14.6">
      <c r="A10" s="32" t="s">
        <v>83</v>
      </c>
      <c r="B10" s="6" t="s">
        <v>10</v>
      </c>
      <c r="C10" s="4">
        <v>19345.311821460724</v>
      </c>
      <c r="D10" s="4">
        <v>19677.835272908211</v>
      </c>
      <c r="E10" s="4">
        <v>20126.575855970383</v>
      </c>
      <c r="F10" s="4">
        <v>20668.935835123062</v>
      </c>
      <c r="G10" s="4">
        <v>21313.787458062172</v>
      </c>
      <c r="H10" s="4">
        <v>22007.542442917824</v>
      </c>
      <c r="I10" s="4">
        <v>22689.566769242287</v>
      </c>
      <c r="J10" s="4">
        <v>23422.492270231247</v>
      </c>
      <c r="K10" s="4">
        <v>24208.492271184921</v>
      </c>
      <c r="L10" s="4">
        <v>24988.607519626617</v>
      </c>
      <c r="M10" s="4">
        <v>25730.533656835556</v>
      </c>
      <c r="N10" s="4">
        <v>26543.446349620819</v>
      </c>
      <c r="O10" s="4">
        <v>27445.107819080353</v>
      </c>
      <c r="P10" s="4">
        <v>28338.476303577423</v>
      </c>
      <c r="Q10" s="4">
        <v>29052.730432510376</v>
      </c>
      <c r="R10" s="4">
        <v>29825.087824821472</v>
      </c>
      <c r="S10" s="4">
        <v>30522.666923999786</v>
      </c>
      <c r="T10" s="4">
        <v>31202.878066062927</v>
      </c>
      <c r="U10" s="4">
        <v>31850.999723911285</v>
      </c>
      <c r="V10" s="4">
        <v>32535.99009513855</v>
      </c>
      <c r="W10" s="4">
        <v>33151.404482841492</v>
      </c>
      <c r="X10" s="4">
        <v>33624.619341850281</v>
      </c>
      <c r="Y10" s="4">
        <v>34105.725849628448</v>
      </c>
      <c r="Z10" s="4">
        <v>34566.776699066162</v>
      </c>
      <c r="AA10" s="4">
        <v>35043.728598594666</v>
      </c>
      <c r="AB10" s="4">
        <v>35579.555864334106</v>
      </c>
      <c r="AC10" s="4">
        <v>36243.377343177795</v>
      </c>
      <c r="AD10" s="4">
        <v>36813.728055953979</v>
      </c>
      <c r="AE10" s="4">
        <v>37365.705837249756</v>
      </c>
    </row>
    <row r="11" spans="1:31" ht="14.6">
      <c r="A11" s="32" t="s">
        <v>84</v>
      </c>
      <c r="B11" s="32" t="s">
        <v>11</v>
      </c>
      <c r="C11" s="4">
        <v>1850.3574148416519</v>
      </c>
      <c r="D11" s="4">
        <v>1874.8901003599167</v>
      </c>
      <c r="E11" s="4">
        <v>1926.9250386953354</v>
      </c>
      <c r="F11" s="4">
        <v>2002.8985869884491</v>
      </c>
      <c r="G11" s="4">
        <v>2097.7733643054962</v>
      </c>
      <c r="H11" s="4">
        <v>2220.9696873426437</v>
      </c>
      <c r="I11" s="4">
        <v>2298.0552709102631</v>
      </c>
      <c r="J11" s="4">
        <v>2391.7118330001831</v>
      </c>
      <c r="K11" s="4">
        <v>2504.6817944049835</v>
      </c>
      <c r="L11" s="4">
        <v>2609.4787380695343</v>
      </c>
      <c r="M11" s="4">
        <v>2726.0240111351013</v>
      </c>
      <c r="N11" s="4">
        <v>2831.7263491153717</v>
      </c>
      <c r="O11" s="4">
        <v>2937.9764471054077</v>
      </c>
      <c r="P11" s="4">
        <v>3042.1764578819275</v>
      </c>
      <c r="Q11" s="4">
        <v>3105.9759607315063</v>
      </c>
      <c r="R11" s="4">
        <v>3259.3016395568848</v>
      </c>
      <c r="S11" s="4">
        <v>3500.8963150978088</v>
      </c>
      <c r="T11" s="4">
        <v>3629.1304545402527</v>
      </c>
      <c r="U11" s="4">
        <v>3783.4520044326782</v>
      </c>
      <c r="V11" s="4">
        <v>3911.8858685493469</v>
      </c>
      <c r="W11" s="4">
        <v>4121.9006757736206</v>
      </c>
      <c r="X11" s="4">
        <v>4346.0663137435913</v>
      </c>
      <c r="Y11" s="4">
        <v>4550.042857170105</v>
      </c>
      <c r="Z11" s="4">
        <v>4671.0150852203369</v>
      </c>
      <c r="AA11" s="4">
        <v>4823.0172204971313</v>
      </c>
      <c r="AB11" s="4">
        <v>5000.7581739425659</v>
      </c>
      <c r="AC11" s="4">
        <v>5225.8042058944702</v>
      </c>
      <c r="AD11" s="4">
        <v>5423.8444061279297</v>
      </c>
      <c r="AE11" s="4">
        <v>5678.1232624053955</v>
      </c>
    </row>
    <row r="12" spans="1:31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31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AC11"/>
  <sheetViews>
    <sheetView zoomScale="85" zoomScaleNormal="85" workbookViewId="0">
      <pane xSplit="2" ySplit="1" topLeftCell="C2" activePane="bottomRight" state="frozen"/>
      <selection activeCell="Y34" sqref="Y34"/>
      <selection pane="topRight" activeCell="Y34" sqref="Y34"/>
      <selection pane="bottomLeft" activeCell="Y34" sqref="Y34"/>
      <selection pane="bottomRight" activeCell="M23" sqref="M23"/>
    </sheetView>
  </sheetViews>
  <sheetFormatPr baseColWidth="10" defaultColWidth="9.15234375" defaultRowHeight="12.9"/>
  <cols>
    <col min="1" max="1" width="25" customWidth="1"/>
    <col min="2" max="10" width="9.69140625" customWidth="1"/>
  </cols>
  <sheetData>
    <row r="1" spans="1:29">
      <c r="A1" t="s">
        <v>0</v>
      </c>
      <c r="B1" t="s">
        <v>1</v>
      </c>
      <c r="C1" t="s">
        <v>15</v>
      </c>
      <c r="D1" t="s">
        <v>16</v>
      </c>
      <c r="E1" t="s">
        <v>17</v>
      </c>
      <c r="F1" t="s">
        <v>18</v>
      </c>
      <c r="G1" t="s">
        <v>19</v>
      </c>
      <c r="H1" t="s">
        <v>20</v>
      </c>
      <c r="I1" t="s">
        <v>21</v>
      </c>
      <c r="J1" s="3" t="s">
        <v>93</v>
      </c>
      <c r="K1" s="3" t="s">
        <v>99</v>
      </c>
      <c r="L1" s="3" t="s">
        <v>100</v>
      </c>
    </row>
    <row r="2" spans="1:29" ht="14.6">
      <c r="A2" s="1" t="s">
        <v>2</v>
      </c>
      <c r="B2" s="1" t="s">
        <v>3</v>
      </c>
      <c r="C2" s="36">
        <v>0.31499999761581421</v>
      </c>
      <c r="D2" s="36">
        <v>0.11500000208616257</v>
      </c>
      <c r="E2" s="36">
        <v>0.31499999761581421</v>
      </c>
      <c r="F2" s="36">
        <v>0.18899999558925629</v>
      </c>
      <c r="G2" s="36">
        <v>0.13099999725818634</v>
      </c>
      <c r="H2" s="36">
        <v>3.2000001519918442E-2</v>
      </c>
      <c r="I2" s="36">
        <v>1.0999999940395355E-2</v>
      </c>
      <c r="J2" s="36">
        <v>0.20000000298023224</v>
      </c>
      <c r="K2" s="36">
        <v>0.20000000298023224</v>
      </c>
      <c r="L2" s="36">
        <v>0.13099999725818634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ht="14.6">
      <c r="A3" s="1" t="s">
        <v>22</v>
      </c>
      <c r="B3" s="1" t="s">
        <v>4</v>
      </c>
      <c r="C3" s="36">
        <v>0.31499999761581421</v>
      </c>
      <c r="D3" s="36">
        <v>0.11500000208616257</v>
      </c>
      <c r="E3" s="36">
        <v>0.31499999761581421</v>
      </c>
      <c r="F3" s="36">
        <v>0.17000000178813934</v>
      </c>
      <c r="G3" s="36">
        <v>0.1289999932050705</v>
      </c>
      <c r="H3" s="36">
        <v>2.4000000208616257E-2</v>
      </c>
      <c r="I3" s="36">
        <v>1.0999999940395355E-2</v>
      </c>
      <c r="J3" s="36">
        <v>0.17900000512599945</v>
      </c>
      <c r="K3" s="36">
        <v>0.20000000298023224</v>
      </c>
      <c r="L3" s="36">
        <v>0.1289999932050705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14.6">
      <c r="A4" s="1" t="s">
        <v>23</v>
      </c>
      <c r="B4" s="1" t="s">
        <v>5</v>
      </c>
      <c r="C4" s="36">
        <v>0.31499999761581421</v>
      </c>
      <c r="D4" s="36">
        <v>0.11500000208616257</v>
      </c>
      <c r="E4" s="36">
        <v>0.31499999761581421</v>
      </c>
      <c r="F4" s="36">
        <v>0.17399999499320984</v>
      </c>
      <c r="G4" s="36">
        <v>0.1080000028014183</v>
      </c>
      <c r="H4" s="36">
        <v>3.2999999821186066E-2</v>
      </c>
      <c r="I4" s="36">
        <v>1.0999999940395355E-2</v>
      </c>
      <c r="J4" s="36">
        <v>0.2070000022649765</v>
      </c>
      <c r="K4" s="36">
        <v>0.20000000298023224</v>
      </c>
      <c r="L4" s="36">
        <v>0.1080000028014183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4.6">
      <c r="A5" s="1" t="s">
        <v>77</v>
      </c>
      <c r="B5" s="1" t="s">
        <v>6</v>
      </c>
      <c r="C5" s="36">
        <v>0.31499999761581421</v>
      </c>
      <c r="D5" s="36">
        <v>0.11500000208616257</v>
      </c>
      <c r="E5" s="36">
        <v>0.31499999761581421</v>
      </c>
      <c r="F5" s="36">
        <v>0.19099999964237213</v>
      </c>
      <c r="G5" s="36">
        <v>9.3999996781349182E-2</v>
      </c>
      <c r="H5" s="36">
        <v>2.3000000044703484E-2</v>
      </c>
      <c r="I5" s="36">
        <v>1.0999999940395355E-2</v>
      </c>
      <c r="J5" s="36">
        <v>0.2070000022649765</v>
      </c>
      <c r="K5" s="36">
        <v>0.20000000298023224</v>
      </c>
      <c r="L5" s="36">
        <v>9.3999996781349182E-2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4.6">
      <c r="A6" s="1" t="s">
        <v>24</v>
      </c>
      <c r="B6" s="1" t="s">
        <v>7</v>
      </c>
      <c r="C6" s="36">
        <v>0.31499999761581421</v>
      </c>
      <c r="D6" s="36">
        <v>0.11500000208616257</v>
      </c>
      <c r="E6" s="36">
        <v>0.31499999761581421</v>
      </c>
      <c r="F6" s="36">
        <v>0.19099999964237213</v>
      </c>
      <c r="G6" s="36">
        <v>9.3999996781349182E-2</v>
      </c>
      <c r="H6" s="36">
        <v>2.3000000044703484E-2</v>
      </c>
      <c r="I6" s="36">
        <v>1.0999999940395355E-2</v>
      </c>
      <c r="J6" s="36">
        <v>0.2070000022649765</v>
      </c>
      <c r="K6" s="36">
        <v>0.20000000298023224</v>
      </c>
      <c r="L6" s="36">
        <v>9.3999996781349182E-2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4.6">
      <c r="A7" s="1" t="s">
        <v>25</v>
      </c>
      <c r="B7" s="1" t="s">
        <v>8</v>
      </c>
      <c r="C7" s="36">
        <v>0.31499999761581421</v>
      </c>
      <c r="D7" s="36">
        <v>0.11500000208616257</v>
      </c>
      <c r="E7" s="36">
        <v>0.31499999761581421</v>
      </c>
      <c r="F7" s="36">
        <v>0.19499999284744263</v>
      </c>
      <c r="G7" s="36">
        <v>0.13899999856948853</v>
      </c>
      <c r="H7" s="36">
        <v>3.4000001847743988E-2</v>
      </c>
      <c r="I7" s="36">
        <v>1.0999999940395355E-2</v>
      </c>
      <c r="J7" s="36">
        <v>0.19499999284744263</v>
      </c>
      <c r="K7" s="36">
        <v>0.20000000298023224</v>
      </c>
      <c r="L7" s="36">
        <v>0.13899999856948853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4.6">
      <c r="A8" s="1" t="s">
        <v>26</v>
      </c>
      <c r="B8" s="1" t="s">
        <v>30</v>
      </c>
      <c r="C8" s="36">
        <v>0.31499999761581421</v>
      </c>
      <c r="D8" s="36">
        <v>0.11500000208616257</v>
      </c>
      <c r="E8" s="36">
        <v>0.31499999761581421</v>
      </c>
      <c r="F8" s="36">
        <v>0.16500000655651093</v>
      </c>
      <c r="G8" s="36">
        <v>0.12399999797344208</v>
      </c>
      <c r="H8" s="36">
        <v>2.8999999165534973E-2</v>
      </c>
      <c r="I8" s="36">
        <v>1.0999999940395355E-2</v>
      </c>
      <c r="J8" s="36">
        <v>0.18799999356269836</v>
      </c>
      <c r="K8" s="36">
        <v>0.20000000298023224</v>
      </c>
      <c r="L8" s="36">
        <v>0.12399999797344208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4.6">
      <c r="A9" s="1" t="s">
        <v>27</v>
      </c>
      <c r="B9" s="1" t="s">
        <v>9</v>
      </c>
      <c r="C9" s="36">
        <v>0.31499999761581421</v>
      </c>
      <c r="D9" s="36">
        <v>0.11500000208616257</v>
      </c>
      <c r="E9" s="36">
        <v>0.31499999761581421</v>
      </c>
      <c r="F9" s="36">
        <v>0.20299999415874481</v>
      </c>
      <c r="G9" s="36">
        <v>0.14000000059604645</v>
      </c>
      <c r="H9" s="36">
        <v>2.8000000864267349E-2</v>
      </c>
      <c r="I9" s="36">
        <v>1.0999999940395355E-2</v>
      </c>
      <c r="J9" s="36">
        <v>0.18799999356269836</v>
      </c>
      <c r="K9" s="36">
        <v>0.20000000298023224</v>
      </c>
      <c r="L9" s="36">
        <v>0.14000000059604645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4.6">
      <c r="A10" s="1" t="s">
        <v>28</v>
      </c>
      <c r="B10" s="1" t="s">
        <v>10</v>
      </c>
      <c r="C10" s="36">
        <v>0.31499999761581421</v>
      </c>
      <c r="D10" s="36">
        <v>0.11500000208616257</v>
      </c>
      <c r="E10" s="36">
        <v>0.31499999761581421</v>
      </c>
      <c r="F10" s="36">
        <v>0.18199999630451202</v>
      </c>
      <c r="G10" s="36">
        <v>0.13199999928474426</v>
      </c>
      <c r="H10" s="36">
        <v>3.9999999105930328E-2</v>
      </c>
      <c r="I10" s="36">
        <v>1.0999999940395355E-2</v>
      </c>
      <c r="J10" s="36">
        <v>0.18700000643730164</v>
      </c>
      <c r="K10" s="36">
        <v>0.20000000298023224</v>
      </c>
      <c r="L10" s="36">
        <v>0.13199999928474426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>
      <c r="A11" s="1" t="s">
        <v>29</v>
      </c>
      <c r="B11" s="1" t="s">
        <v>11</v>
      </c>
      <c r="C11" s="36">
        <v>0.31499999761581421</v>
      </c>
      <c r="D11" s="36">
        <v>0.11500000208616257</v>
      </c>
      <c r="E11" s="36">
        <v>0.31499999761581421</v>
      </c>
      <c r="F11" s="36">
        <v>0.19499999284744299</v>
      </c>
      <c r="G11" s="36">
        <v>0.14499999582767487</v>
      </c>
      <c r="H11" s="36">
        <v>3.5000000149011612E-2</v>
      </c>
      <c r="I11" s="36">
        <v>1.0999999940395355E-2</v>
      </c>
      <c r="J11" s="36">
        <v>0.20999999344348907</v>
      </c>
      <c r="K11" s="36">
        <v>0.20000000298023224</v>
      </c>
      <c r="L11" s="36">
        <v>0.14499999582767487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13"/>
  <sheetViews>
    <sheetView zoomScale="85" zoomScaleNormal="85" workbookViewId="0">
      <pane xSplit="2" ySplit="1" topLeftCell="C2" activePane="bottomRight" state="frozen"/>
      <selection activeCell="T28" sqref="T28"/>
      <selection pane="topRight" activeCell="T28" sqref="T28"/>
      <selection pane="bottomLeft" activeCell="T28" sqref="T28"/>
      <selection pane="bottomRight" activeCell="T28" sqref="T28"/>
    </sheetView>
  </sheetViews>
  <sheetFormatPr baseColWidth="10" defaultColWidth="9.15234375" defaultRowHeight="12.9"/>
  <cols>
    <col min="1" max="1" width="46.4609375" style="1" customWidth="1"/>
    <col min="2" max="2" width="6.84375" style="1" customWidth="1"/>
    <col min="3" max="3" width="9.4609375" style="1" customWidth="1"/>
    <col min="4" max="4" width="10.84375" style="1" customWidth="1"/>
    <col min="5" max="16" width="9.69140625" style="1" customWidth="1"/>
    <col min="17" max="29" width="10.69140625" style="1" bestFit="1" customWidth="1"/>
    <col min="30" max="31" width="9.15234375" style="1"/>
    <col min="32" max="32" width="12.23046875" style="1" bestFit="1" customWidth="1"/>
    <col min="33" max="33" width="9.23046875" style="1" bestFit="1" customWidth="1"/>
    <col min="34" max="61" width="9.15234375" style="1"/>
    <col min="62" max="62" width="9.23046875" style="1" bestFit="1" customWidth="1"/>
    <col min="63" max="85" width="9.15234375" style="1"/>
    <col min="86" max="86" width="9.23046875" style="1" bestFit="1" customWidth="1"/>
    <col min="87" max="16384" width="9.15234375" style="1"/>
  </cols>
  <sheetData>
    <row r="1" spans="1:31" ht="14.6">
      <c r="A1" s="6" t="s">
        <v>0</v>
      </c>
      <c r="B1" s="6" t="s">
        <v>1</v>
      </c>
      <c r="C1" s="6">
        <v>1990</v>
      </c>
      <c r="D1" s="6">
        <v>1991</v>
      </c>
      <c r="E1" s="6">
        <v>1992</v>
      </c>
      <c r="F1" s="6">
        <v>1993</v>
      </c>
      <c r="G1" s="6">
        <v>1994</v>
      </c>
      <c r="H1" s="6">
        <v>1995</v>
      </c>
      <c r="I1" s="6">
        <v>1996</v>
      </c>
      <c r="J1" s="6">
        <v>1997</v>
      </c>
      <c r="K1" s="6">
        <v>1998</v>
      </c>
      <c r="L1" s="6">
        <v>1999</v>
      </c>
      <c r="M1" s="6">
        <v>2000</v>
      </c>
      <c r="N1" s="6">
        <v>2001</v>
      </c>
      <c r="O1" s="6">
        <v>2002</v>
      </c>
      <c r="P1" s="6">
        <v>2003</v>
      </c>
      <c r="Q1" s="6">
        <v>2004</v>
      </c>
      <c r="R1" s="6">
        <v>2005</v>
      </c>
      <c r="S1" s="6">
        <v>2006</v>
      </c>
      <c r="T1" s="6">
        <v>2007</v>
      </c>
      <c r="U1" s="6">
        <v>2008</v>
      </c>
      <c r="V1" s="6">
        <v>2009</v>
      </c>
      <c r="W1" s="6">
        <v>2010</v>
      </c>
      <c r="X1" s="6">
        <v>2011</v>
      </c>
      <c r="Y1" s="6">
        <v>2012</v>
      </c>
      <c r="Z1" s="6">
        <v>2013</v>
      </c>
      <c r="AA1" s="6">
        <v>2014</v>
      </c>
      <c r="AB1" s="6">
        <v>2015</v>
      </c>
      <c r="AC1" s="6">
        <v>2016</v>
      </c>
      <c r="AD1" s="6">
        <v>2017</v>
      </c>
      <c r="AE1" s="6">
        <v>2018</v>
      </c>
    </row>
    <row r="2" spans="1:31" ht="14.6">
      <c r="A2" s="31" t="s">
        <v>85</v>
      </c>
      <c r="B2" s="6" t="s">
        <v>3</v>
      </c>
      <c r="C2" s="4">
        <v>21.594161160346616</v>
      </c>
      <c r="D2" s="4">
        <v>26.64317709640477</v>
      </c>
      <c r="E2" s="4">
        <v>36.370517285602041</v>
      </c>
      <c r="F2" s="4">
        <v>45.646091656299468</v>
      </c>
      <c r="G2" s="4">
        <v>57.435840301627834</v>
      </c>
      <c r="H2" s="4">
        <v>71.261038584634875</v>
      </c>
      <c r="I2" s="4">
        <v>68.764646808749305</v>
      </c>
      <c r="J2" s="4">
        <v>78.678034157203385</v>
      </c>
      <c r="K2" s="4">
        <v>90.802478197015546</v>
      </c>
      <c r="L2" s="4">
        <v>95.685133598609823</v>
      </c>
      <c r="M2" s="4">
        <v>111.49006981384703</v>
      </c>
      <c r="N2" s="4">
        <v>118.68255498060564</v>
      </c>
      <c r="O2" s="4">
        <v>131.11758014425737</v>
      </c>
      <c r="P2" s="4">
        <v>145.28789915436892</v>
      </c>
      <c r="Q2" s="4">
        <v>149.08572076627772</v>
      </c>
      <c r="R2" s="4">
        <v>163.7875992907731</v>
      </c>
      <c r="S2" s="4">
        <v>184.7249585726135</v>
      </c>
      <c r="T2" s="4">
        <v>286.32654581071574</v>
      </c>
      <c r="U2" s="4">
        <v>188.51195830220547</v>
      </c>
      <c r="V2" s="4">
        <v>131.72611192327025</v>
      </c>
      <c r="W2" s="4">
        <v>82.651498219773117</v>
      </c>
      <c r="X2" s="4">
        <v>163.90414924643224</v>
      </c>
      <c r="Y2" s="4">
        <v>219.51634732488091</v>
      </c>
      <c r="Z2" s="4">
        <v>223.23029095454874</v>
      </c>
      <c r="AA2" s="4">
        <v>234.47141181651756</v>
      </c>
      <c r="AB2" s="4">
        <v>233.52733877858051</v>
      </c>
      <c r="AC2" s="4">
        <v>271.03403459664673</v>
      </c>
      <c r="AD2" s="4">
        <v>298.54384564816053</v>
      </c>
      <c r="AE2" s="4">
        <v>330.63982684682844</v>
      </c>
    </row>
    <row r="3" spans="1:31" ht="14.6">
      <c r="A3" s="32" t="s">
        <v>80</v>
      </c>
      <c r="B3" s="6" t="s">
        <v>4</v>
      </c>
      <c r="C3" s="4">
        <v>0.24868197933566374</v>
      </c>
      <c r="D3" s="4">
        <v>0.30680076786581861</v>
      </c>
      <c r="E3" s="4">
        <v>0.41903343150734451</v>
      </c>
      <c r="F3" s="4">
        <v>0.52548198557904768</v>
      </c>
      <c r="G3" s="4">
        <v>0.66121203722212463</v>
      </c>
      <c r="H3" s="4">
        <v>0.82231254420326716</v>
      </c>
      <c r="I3" s="4">
        <v>0.78973779035510672</v>
      </c>
      <c r="J3" s="4">
        <v>0.905778243304871</v>
      </c>
      <c r="K3" s="4">
        <v>1.055234459978847</v>
      </c>
      <c r="L3" s="4">
        <v>1.0831816261744596</v>
      </c>
      <c r="M3" s="4">
        <v>1.2928300835616295</v>
      </c>
      <c r="N3" s="4">
        <v>1.4179516294881493</v>
      </c>
      <c r="O3" s="4">
        <v>1.3659121670931405</v>
      </c>
      <c r="P3" s="4">
        <v>1.8048931231803109</v>
      </c>
      <c r="Q3" s="4">
        <v>1.9384065243060067</v>
      </c>
      <c r="R3" s="4">
        <v>0.95448006520586004</v>
      </c>
      <c r="S3" s="4">
        <v>3.4061641311130733</v>
      </c>
      <c r="T3" s="4">
        <v>4.2202298035988601</v>
      </c>
      <c r="U3" s="4">
        <v>3.248821898811638</v>
      </c>
      <c r="V3" s="4">
        <v>3.4320190223221614</v>
      </c>
      <c r="W3" s="4">
        <v>3.0892535844861788</v>
      </c>
      <c r="X3" s="4">
        <v>36.237556531468456</v>
      </c>
      <c r="Y3" s="4">
        <v>6.7231724960788055</v>
      </c>
      <c r="Z3" s="4">
        <v>6.8539637342479836</v>
      </c>
      <c r="AA3" s="4">
        <v>4.0631399604626282</v>
      </c>
      <c r="AB3" s="4">
        <v>2.6802632192493108</v>
      </c>
      <c r="AC3" s="4">
        <v>3.5644793773670229</v>
      </c>
      <c r="AD3" s="4">
        <v>48.702204552448492</v>
      </c>
      <c r="AE3" s="4">
        <v>25.104282426329469</v>
      </c>
    </row>
    <row r="4" spans="1:31" ht="14.6">
      <c r="A4" s="31" t="s">
        <v>81</v>
      </c>
      <c r="B4" s="6" t="s">
        <v>5</v>
      </c>
      <c r="C4" s="4">
        <v>9.3121787673432134E-4</v>
      </c>
      <c r="D4" s="4">
        <v>1.1490316884489654E-3</v>
      </c>
      <c r="E4" s="4">
        <v>1.570072004343675E-3</v>
      </c>
      <c r="F4" s="4">
        <v>1.9662190449937405E-3</v>
      </c>
      <c r="G4" s="4">
        <v>2.4775478148065392E-3</v>
      </c>
      <c r="H4" s="4">
        <v>3.085262018239433E-3</v>
      </c>
      <c r="I4" s="4">
        <v>2.9427666550089515E-3</v>
      </c>
      <c r="J4" s="4">
        <v>3.4081580303965595E-3</v>
      </c>
      <c r="K4" s="4">
        <v>3.9747061079082923E-3</v>
      </c>
      <c r="L4" s="4">
        <v>3.9511644374223493E-3</v>
      </c>
      <c r="M4" s="4">
        <v>5.0044378977044668E-3</v>
      </c>
      <c r="N4" s="4">
        <v>5.3572185938203414E-3</v>
      </c>
      <c r="O4" s="4">
        <v>4.4388929260096204E-3</v>
      </c>
      <c r="P4" s="4">
        <v>8.0877700625640279E-3</v>
      </c>
      <c r="Q4" s="4">
        <v>6.8423907041448833E-3</v>
      </c>
      <c r="R4" s="4">
        <v>0</v>
      </c>
      <c r="S4" s="4">
        <v>2.2371284022310409E-2</v>
      </c>
      <c r="T4" s="4">
        <v>4.7476189527080248E-3</v>
      </c>
      <c r="U4" s="4">
        <v>3.1749508004575802E-3</v>
      </c>
      <c r="V4" s="4">
        <v>0.10384152218638885</v>
      </c>
      <c r="W4" s="4">
        <v>7.5514173511931737E-2</v>
      </c>
      <c r="X4" s="4">
        <v>6.258795966163298E-3</v>
      </c>
      <c r="Y4" s="4">
        <v>0</v>
      </c>
      <c r="Z4" s="4">
        <v>0</v>
      </c>
      <c r="AA4" s="4">
        <v>1.1079777856796261E-2</v>
      </c>
      <c r="AB4" s="4">
        <v>1.1079777856796261E-2</v>
      </c>
      <c r="AC4" s="4">
        <v>0</v>
      </c>
      <c r="AD4" s="4">
        <v>1.7847131981042765E-3</v>
      </c>
      <c r="AE4" s="4">
        <v>3.6285469755020505E-3</v>
      </c>
    </row>
    <row r="5" spans="1:31" ht="14.6">
      <c r="A5" s="33" t="s">
        <v>78</v>
      </c>
      <c r="B5" s="6" t="s">
        <v>6</v>
      </c>
      <c r="C5" s="4">
        <v>1.8034312070606404</v>
      </c>
      <c r="D5" s="4">
        <v>2.2251541700975581</v>
      </c>
      <c r="E5" s="4">
        <v>3.0378788038811799</v>
      </c>
      <c r="F5" s="4">
        <v>3.8115204543945018</v>
      </c>
      <c r="G5" s="4">
        <v>4.7972199452646374</v>
      </c>
      <c r="H5" s="4">
        <v>5.9540666997816398</v>
      </c>
      <c r="I5" s="4">
        <v>5.7369455220099681</v>
      </c>
      <c r="J5" s="4">
        <v>6.5765172282743256</v>
      </c>
      <c r="K5" s="4">
        <v>7.5949270641666216</v>
      </c>
      <c r="L5" s="4">
        <v>7.9472353499180564</v>
      </c>
      <c r="M5" s="4">
        <v>9.3723846065287475</v>
      </c>
      <c r="N5" s="4">
        <v>9.9463106001283865</v>
      </c>
      <c r="O5" s="4">
        <v>10.659543318606591</v>
      </c>
      <c r="P5" s="4">
        <v>12.653217551909579</v>
      </c>
      <c r="Q5" s="4">
        <v>12.378553082933893</v>
      </c>
      <c r="R5" s="4">
        <v>12.082996324102105</v>
      </c>
      <c r="S5" s="4">
        <v>19.298184708543655</v>
      </c>
      <c r="T5" s="4">
        <v>20.285413973573998</v>
      </c>
      <c r="U5" s="4">
        <v>8.9813137639528442</v>
      </c>
      <c r="V5" s="4">
        <v>10.483378874698561</v>
      </c>
      <c r="W5" s="4">
        <v>5.621480058061171</v>
      </c>
      <c r="X5" s="4">
        <v>7.5423339535848974</v>
      </c>
      <c r="Y5" s="4">
        <v>27.797026502976401</v>
      </c>
      <c r="Z5" s="4">
        <v>11.724914920710159</v>
      </c>
      <c r="AA5" s="4">
        <v>11.145248080714989</v>
      </c>
      <c r="AB5" s="4">
        <v>16.518980317828841</v>
      </c>
      <c r="AC5" s="4">
        <v>13.984498677066327</v>
      </c>
      <c r="AD5" s="4">
        <v>11.142700652433714</v>
      </c>
      <c r="AE5" s="4">
        <v>60.462255013960522</v>
      </c>
    </row>
    <row r="6" spans="1:31" ht="14.6">
      <c r="A6" s="31" t="s">
        <v>24</v>
      </c>
      <c r="B6" s="6" t="s">
        <v>7</v>
      </c>
      <c r="C6" s="4">
        <v>0.25796732881699447</v>
      </c>
      <c r="D6" s="4">
        <v>0.31817077527826748</v>
      </c>
      <c r="E6" s="4">
        <v>0.43441417644342817</v>
      </c>
      <c r="F6" s="4">
        <v>0.54558173655283881</v>
      </c>
      <c r="G6" s="4">
        <v>0.68516417065258994</v>
      </c>
      <c r="H6" s="4">
        <v>0.8516228008367055</v>
      </c>
      <c r="I6" s="4">
        <v>0.82361705301468358</v>
      </c>
      <c r="J6" s="4">
        <v>0.93308580660775842</v>
      </c>
      <c r="K6" s="4">
        <v>1.0910252283697273</v>
      </c>
      <c r="L6" s="4">
        <v>1.153683613901112</v>
      </c>
      <c r="M6" s="4">
        <v>1.2828257026363044</v>
      </c>
      <c r="N6" s="4">
        <v>1.4814946416451074</v>
      </c>
      <c r="O6" s="4">
        <v>1.5973041825839549</v>
      </c>
      <c r="P6" s="4">
        <v>1.4315946721811248</v>
      </c>
      <c r="Q6" s="4">
        <v>2.2978242715920825</v>
      </c>
      <c r="R6" s="4">
        <v>1.8475908676683805</v>
      </c>
      <c r="S6" s="4">
        <v>0.52966696015126147</v>
      </c>
      <c r="T6" s="4">
        <v>9.1883854754577943</v>
      </c>
      <c r="U6" s="4">
        <v>1.204058606077978E-3</v>
      </c>
      <c r="V6" s="4">
        <v>4.1615876640855413E-2</v>
      </c>
      <c r="W6" s="4">
        <v>0.50769849992139937</v>
      </c>
      <c r="X6" s="4">
        <v>1.0151686955998235E-2</v>
      </c>
      <c r="Y6" s="4">
        <v>0.26523253885781872</v>
      </c>
      <c r="Z6" s="4">
        <v>7.9182763164313288E-2</v>
      </c>
      <c r="AA6" s="4">
        <v>1.7938328306268979E-2</v>
      </c>
      <c r="AB6" s="4">
        <v>6.236767881195453</v>
      </c>
      <c r="AC6" s="4">
        <v>2.7017515738218352</v>
      </c>
      <c r="AD6" s="4">
        <v>9.833403222418706E-3</v>
      </c>
      <c r="AE6" s="4">
        <v>0.62063679240754122</v>
      </c>
    </row>
    <row r="7" spans="1:31" ht="14.6">
      <c r="A7" s="34" t="s">
        <v>25</v>
      </c>
      <c r="B7" s="6" t="s">
        <v>8</v>
      </c>
      <c r="C7" s="4">
        <v>0.58809207807172614</v>
      </c>
      <c r="D7" s="4">
        <v>0.72561613481255727</v>
      </c>
      <c r="E7" s="4">
        <v>0.99063636077407291</v>
      </c>
      <c r="F7" s="4">
        <v>1.2429248063784042</v>
      </c>
      <c r="G7" s="4">
        <v>1.5643707343715878</v>
      </c>
      <c r="H7" s="4">
        <v>1.9415496836228479</v>
      </c>
      <c r="I7" s="4">
        <v>1.8708358231814399</v>
      </c>
      <c r="J7" s="4">
        <v>2.1446496527229999</v>
      </c>
      <c r="K7" s="4">
        <v>2.4763542121708899</v>
      </c>
      <c r="L7" s="4">
        <v>2.5919808996035472</v>
      </c>
      <c r="M7" s="4">
        <v>3.0565161947712043</v>
      </c>
      <c r="N7" s="4">
        <v>3.2414397360658946</v>
      </c>
      <c r="O7" s="4">
        <v>3.4797234810319257</v>
      </c>
      <c r="P7" s="4">
        <v>4.1253958004584019</v>
      </c>
      <c r="Q7" s="4">
        <v>4.0256063319494864</v>
      </c>
      <c r="R7" s="4">
        <v>3.9669811563357666</v>
      </c>
      <c r="S7" s="4">
        <v>6.273563916480013</v>
      </c>
      <c r="T7" s="4">
        <v>6.5351021855095839</v>
      </c>
      <c r="U7" s="4">
        <v>3.4363252679300373</v>
      </c>
      <c r="V7" s="4">
        <v>4.6633834561061898</v>
      </c>
      <c r="W7" s="4">
        <v>2.8896531376705457</v>
      </c>
      <c r="X7" s="4">
        <v>3.4227209161409791</v>
      </c>
      <c r="Y7" s="4">
        <v>4.5387054276166605</v>
      </c>
      <c r="Z7" s="4">
        <v>3.0951778424011178</v>
      </c>
      <c r="AA7" s="4">
        <v>1.1364263624166182</v>
      </c>
      <c r="AB7" s="4">
        <v>5.1083238073072845</v>
      </c>
      <c r="AC7" s="4">
        <v>2.1599569249263633</v>
      </c>
      <c r="AD7" s="4">
        <v>3.0601774417656888</v>
      </c>
      <c r="AE7" s="4">
        <v>7.2913669344824212</v>
      </c>
    </row>
    <row r="8" spans="1:31" ht="14.6">
      <c r="A8" s="32" t="s">
        <v>82</v>
      </c>
      <c r="B8" s="6" t="s">
        <v>30</v>
      </c>
      <c r="C8" s="4">
        <v>6.4435467778930713</v>
      </c>
      <c r="D8" s="4">
        <v>7.9508577614070512</v>
      </c>
      <c r="E8" s="4">
        <v>10.849786832934305</v>
      </c>
      <c r="F8" s="4">
        <v>13.622907744566804</v>
      </c>
      <c r="G8" s="4">
        <v>17.144661146121244</v>
      </c>
      <c r="H8" s="4">
        <v>21.235124088118646</v>
      </c>
      <c r="I8" s="4">
        <v>20.550120927342508</v>
      </c>
      <c r="J8" s="4">
        <v>23.49840941908807</v>
      </c>
      <c r="K8" s="4">
        <v>26.919245336167485</v>
      </c>
      <c r="L8" s="4">
        <v>28.841101165262234</v>
      </c>
      <c r="M8" s="4">
        <v>33.237441901176823</v>
      </c>
      <c r="N8" s="4">
        <v>34.399089877075568</v>
      </c>
      <c r="O8" s="4">
        <v>41.471029974674593</v>
      </c>
      <c r="P8" s="4">
        <v>41.876414799549771</v>
      </c>
      <c r="Q8" s="4">
        <v>39.508320708715978</v>
      </c>
      <c r="R8" s="4">
        <v>64.799607110701871</v>
      </c>
      <c r="S8" s="4">
        <v>37.694184754384814</v>
      </c>
      <c r="T8" s="4">
        <v>55.926588711250169</v>
      </c>
      <c r="U8" s="4">
        <v>96.79666718716112</v>
      </c>
      <c r="V8" s="4">
        <v>46.736646725017629</v>
      </c>
      <c r="W8" s="4">
        <v>17.104085355969715</v>
      </c>
      <c r="X8" s="4">
        <v>35.523499935303853</v>
      </c>
      <c r="Y8" s="4">
        <v>30.301518210438619</v>
      </c>
      <c r="Z8" s="4">
        <v>22.271728180903914</v>
      </c>
      <c r="AA8" s="4">
        <v>27.675430972284463</v>
      </c>
      <c r="AB8" s="4">
        <v>30.771924767060749</v>
      </c>
      <c r="AC8" s="4">
        <v>31.536225705114575</v>
      </c>
      <c r="AD8" s="4">
        <v>56.981604331777334</v>
      </c>
      <c r="AE8" s="4">
        <v>74.08244391846732</v>
      </c>
    </row>
    <row r="9" spans="1:31" ht="14.6">
      <c r="A9" s="35" t="s">
        <v>79</v>
      </c>
      <c r="B9" s="6" t="s">
        <v>9</v>
      </c>
      <c r="C9" s="4">
        <v>10.293679223135166</v>
      </c>
      <c r="D9" s="4">
        <v>12.699731180542134</v>
      </c>
      <c r="E9" s="4">
        <v>17.338871373326604</v>
      </c>
      <c r="F9" s="4">
        <v>21.758382563597795</v>
      </c>
      <c r="G9" s="4">
        <v>27.372480828455807</v>
      </c>
      <c r="H9" s="4">
        <v>33.986929511537028</v>
      </c>
      <c r="I9" s="4">
        <v>32.767490739825099</v>
      </c>
      <c r="J9" s="4">
        <v>37.472190061222229</v>
      </c>
      <c r="K9" s="4">
        <v>43.40520404190206</v>
      </c>
      <c r="L9" s="4">
        <v>45.475237361983631</v>
      </c>
      <c r="M9" s="4">
        <v>53.018068436257273</v>
      </c>
      <c r="N9" s="4">
        <v>57.353773118781952</v>
      </c>
      <c r="O9" s="4">
        <v>61.229704890079475</v>
      </c>
      <c r="P9" s="4">
        <v>69.213030643379042</v>
      </c>
      <c r="Q9" s="4">
        <v>75.495856494941918</v>
      </c>
      <c r="R9" s="4">
        <v>68.491371836055535</v>
      </c>
      <c r="S9" s="4">
        <v>93.210729020195757</v>
      </c>
      <c r="T9" s="4">
        <v>170.76885885349284</v>
      </c>
      <c r="U9" s="4">
        <v>63.98361375037252</v>
      </c>
      <c r="V9" s="4">
        <v>49.004450345816942</v>
      </c>
      <c r="W9" s="4">
        <v>34.102357110315992</v>
      </c>
      <c r="X9" s="4">
        <v>47.952558708807295</v>
      </c>
      <c r="Y9" s="4">
        <v>118.4558894171474</v>
      </c>
      <c r="Z9" s="4">
        <v>167.54505660339444</v>
      </c>
      <c r="AA9" s="4">
        <v>155.20144384569116</v>
      </c>
      <c r="AB9" s="4">
        <v>144.04094928461086</v>
      </c>
      <c r="AC9" s="4">
        <v>184.66880237151588</v>
      </c>
      <c r="AD9" s="4">
        <v>148.28885852385687</v>
      </c>
      <c r="AE9" s="4">
        <v>143.09370286069415</v>
      </c>
    </row>
    <row r="10" spans="1:31" ht="14.6">
      <c r="A10" s="32" t="s">
        <v>83</v>
      </c>
      <c r="B10" s="6" t="s">
        <v>10</v>
      </c>
      <c r="C10" s="4">
        <v>0.43741654420269355</v>
      </c>
      <c r="D10" s="4">
        <v>0.53971907657190865</v>
      </c>
      <c r="E10" s="4">
        <v>0.73697752495046631</v>
      </c>
      <c r="F10" s="4">
        <v>0.92425885011638864</v>
      </c>
      <c r="G10" s="4">
        <v>1.1636795434316956</v>
      </c>
      <c r="H10" s="4">
        <v>1.4451926047456654</v>
      </c>
      <c r="I10" s="4">
        <v>1.3893434810426002</v>
      </c>
      <c r="J10" s="4">
        <v>1.5969237772905065</v>
      </c>
      <c r="K10" s="4">
        <v>1.8468784053410325</v>
      </c>
      <c r="L10" s="4">
        <v>1.9114562814584537</v>
      </c>
      <c r="M10" s="4">
        <v>2.2938856888927543</v>
      </c>
      <c r="N10" s="4">
        <v>2.4291025501443442</v>
      </c>
      <c r="O10" s="4">
        <v>2.4764893441652025</v>
      </c>
      <c r="P10" s="4">
        <v>3.2500356101969072</v>
      </c>
      <c r="Q10" s="4">
        <v>3.0032580711033789</v>
      </c>
      <c r="R10" s="4">
        <v>2.3173504372496576</v>
      </c>
      <c r="S10" s="4">
        <v>6.0619076006085058</v>
      </c>
      <c r="T10" s="4">
        <v>3.8565751919683011</v>
      </c>
      <c r="U10" s="4">
        <v>0.92023835181061997</v>
      </c>
      <c r="V10" s="4">
        <v>1.2497172714498115</v>
      </c>
      <c r="W10" s="4">
        <v>3.2202386204966178</v>
      </c>
      <c r="X10" s="4">
        <v>1.2968885569643147</v>
      </c>
      <c r="Y10" s="4">
        <v>3.3239765918445898</v>
      </c>
      <c r="Z10" s="4">
        <v>3.2254672581460402</v>
      </c>
      <c r="AA10" s="4">
        <v>5.0375102455634968</v>
      </c>
      <c r="AB10" s="4">
        <v>2.634352181947754</v>
      </c>
      <c r="AC10" s="4">
        <v>1.9496906193541725</v>
      </c>
      <c r="AD10" s="4">
        <v>0.73427351359305681</v>
      </c>
      <c r="AE10" s="4">
        <v>1.9626682287048069</v>
      </c>
    </row>
    <row r="11" spans="1:31" ht="14.6">
      <c r="A11" s="32" t="s">
        <v>84</v>
      </c>
      <c r="B11" s="32" t="s">
        <v>11</v>
      </c>
      <c r="C11" s="4">
        <v>1.5204148039539225</v>
      </c>
      <c r="D11" s="4">
        <v>1.8759781981410213</v>
      </c>
      <c r="E11" s="4">
        <v>2.5613487097802934</v>
      </c>
      <c r="F11" s="4">
        <v>3.2130672960686892</v>
      </c>
      <c r="G11" s="4">
        <v>4.0445743482933425</v>
      </c>
      <c r="H11" s="4">
        <v>5.0211553897708363</v>
      </c>
      <c r="I11" s="4">
        <v>4.8336127053228903</v>
      </c>
      <c r="J11" s="4">
        <v>5.5470718106622217</v>
      </c>
      <c r="K11" s="4">
        <v>6.4096347428109706</v>
      </c>
      <c r="L11" s="4">
        <v>6.6773061358709018</v>
      </c>
      <c r="M11" s="4">
        <v>7.9311127621245765</v>
      </c>
      <c r="N11" s="4">
        <v>8.4080356086824057</v>
      </c>
      <c r="O11" s="4">
        <v>8.8334338930964673</v>
      </c>
      <c r="P11" s="4">
        <v>10.925229183451203</v>
      </c>
      <c r="Q11" s="4">
        <v>10.431052890030823</v>
      </c>
      <c r="R11" s="4">
        <v>9.3272214934539122</v>
      </c>
      <c r="S11" s="4">
        <v>18.228186197114116</v>
      </c>
      <c r="T11" s="4">
        <v>15.540643996911434</v>
      </c>
      <c r="U11" s="4">
        <v>11.140599072760182</v>
      </c>
      <c r="V11" s="4">
        <v>16.011058829031736</v>
      </c>
      <c r="W11" s="4">
        <v>16.041217679339564</v>
      </c>
      <c r="X11" s="4">
        <v>31.912180161240283</v>
      </c>
      <c r="Y11" s="4">
        <v>28.110826139920594</v>
      </c>
      <c r="Z11" s="4">
        <v>8.4347996515807502</v>
      </c>
      <c r="AA11" s="4">
        <v>30.183194243221102</v>
      </c>
      <c r="AB11" s="4">
        <v>25.524697541523459</v>
      </c>
      <c r="AC11" s="4">
        <v>30.468629347480572</v>
      </c>
      <c r="AD11" s="4">
        <v>29.622408515864855</v>
      </c>
      <c r="AE11" s="4">
        <v>18.018842124806731</v>
      </c>
    </row>
    <row r="13" spans="1:31"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</sheetData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Z321"/>
  <sheetViews>
    <sheetView zoomScale="85" zoomScaleNormal="85" workbookViewId="0">
      <pane xSplit="2" ySplit="1" topLeftCell="C2" activePane="bottomRight" state="frozen"/>
      <selection activeCell="T28" sqref="T28"/>
      <selection pane="topRight" activeCell="T28" sqref="T28"/>
      <selection pane="bottomLeft" activeCell="T28" sqref="T28"/>
      <selection pane="bottomRight" activeCell="T28" sqref="T28"/>
    </sheetView>
  </sheetViews>
  <sheetFormatPr baseColWidth="10" defaultColWidth="9.15234375" defaultRowHeight="12.9"/>
  <cols>
    <col min="1" max="1" width="46.4609375" customWidth="1"/>
    <col min="2" max="2" width="6.84375" customWidth="1"/>
    <col min="3" max="29" width="9.15234375" style="1"/>
    <col min="32" max="32" width="12.23046875" bestFit="1" customWidth="1"/>
    <col min="33" max="33" width="9.23046875" bestFit="1" customWidth="1"/>
    <col min="62" max="62" width="9.23046875" bestFit="1" customWidth="1"/>
    <col min="86" max="86" width="9.23046875" bestFit="1" customWidth="1"/>
  </cols>
  <sheetData>
    <row r="1" spans="1:31" ht="14.6">
      <c r="A1" s="6" t="s">
        <v>0</v>
      </c>
      <c r="B1" s="6" t="s">
        <v>1</v>
      </c>
      <c r="C1" s="6">
        <v>1990</v>
      </c>
      <c r="D1" s="6">
        <v>1991</v>
      </c>
      <c r="E1" s="6">
        <v>1992</v>
      </c>
      <c r="F1" s="6">
        <v>1993</v>
      </c>
      <c r="G1" s="6">
        <v>1994</v>
      </c>
      <c r="H1" s="6">
        <v>1995</v>
      </c>
      <c r="I1" s="6">
        <v>1996</v>
      </c>
      <c r="J1" s="6">
        <v>1997</v>
      </c>
      <c r="K1" s="6">
        <v>1998</v>
      </c>
      <c r="L1" s="6">
        <v>1999</v>
      </c>
      <c r="M1" s="6">
        <v>2000</v>
      </c>
      <c r="N1" s="6">
        <v>2001</v>
      </c>
      <c r="O1" s="6">
        <v>2002</v>
      </c>
      <c r="P1" s="6">
        <v>2003</v>
      </c>
      <c r="Q1" s="6">
        <v>2004</v>
      </c>
      <c r="R1" s="6">
        <v>2005</v>
      </c>
      <c r="S1" s="6">
        <v>2006</v>
      </c>
      <c r="T1" s="6">
        <v>2007</v>
      </c>
      <c r="U1" s="6">
        <v>2008</v>
      </c>
      <c r="V1" s="6">
        <v>2009</v>
      </c>
      <c r="W1" s="6">
        <v>2010</v>
      </c>
      <c r="X1" s="6">
        <v>2011</v>
      </c>
      <c r="Y1" s="6">
        <v>2012</v>
      </c>
      <c r="Z1" s="6">
        <v>2013</v>
      </c>
      <c r="AA1" s="6">
        <v>2014</v>
      </c>
      <c r="AB1" s="6">
        <v>2015</v>
      </c>
      <c r="AC1" s="6">
        <v>2016</v>
      </c>
      <c r="AD1" s="6">
        <v>2017</v>
      </c>
      <c r="AE1" s="6">
        <v>2018</v>
      </c>
    </row>
    <row r="2" spans="1:31" ht="14.6">
      <c r="A2" s="31" t="s">
        <v>85</v>
      </c>
      <c r="B2" s="6" t="s">
        <v>3</v>
      </c>
      <c r="C2" s="4">
        <v>266.28049574025033</v>
      </c>
      <c r="D2" s="4">
        <v>347.13760651592202</v>
      </c>
      <c r="E2" s="4">
        <v>430.70200268571477</v>
      </c>
      <c r="F2" s="4">
        <v>516.42413423728738</v>
      </c>
      <c r="G2" s="4">
        <v>602.76850356537784</v>
      </c>
      <c r="H2" s="4">
        <v>754.48353527200447</v>
      </c>
      <c r="I2" s="4">
        <v>580.6907801187516</v>
      </c>
      <c r="J2" s="4">
        <v>634.53471091862605</v>
      </c>
      <c r="K2" s="4">
        <v>709.89689751314722</v>
      </c>
      <c r="L2" s="4">
        <v>668.31714162306309</v>
      </c>
      <c r="M2" s="4">
        <v>811.23403561981399</v>
      </c>
      <c r="N2" s="4">
        <v>727.14542537389377</v>
      </c>
      <c r="O2" s="4">
        <v>691.78390818153753</v>
      </c>
      <c r="P2" s="4">
        <v>730.57295335722597</v>
      </c>
      <c r="Q2" s="4">
        <v>791.86376708408818</v>
      </c>
      <c r="R2" s="4">
        <v>764.25780752011667</v>
      </c>
      <c r="S2" s="4">
        <v>913.6559729772116</v>
      </c>
      <c r="T2" s="4">
        <v>1100.9575220561348</v>
      </c>
      <c r="U2" s="4">
        <v>1186.7607319540386</v>
      </c>
      <c r="V2" s="4">
        <v>830.29428583936522</v>
      </c>
      <c r="W2" s="4">
        <v>834.00978976902979</v>
      </c>
      <c r="X2" s="4">
        <v>1081.4047356757912</v>
      </c>
      <c r="Y2" s="4">
        <v>1124.2966652507203</v>
      </c>
      <c r="Z2" s="4">
        <v>1413.5006851116768</v>
      </c>
      <c r="AA2" s="4">
        <v>1108.8649198599819</v>
      </c>
      <c r="AB2" s="4">
        <v>1300.5314032848573</v>
      </c>
      <c r="AC2" s="4">
        <v>1229.3854381209787</v>
      </c>
      <c r="AD2" s="4">
        <v>1280.2074868454397</v>
      </c>
      <c r="AE2" s="4">
        <v>1393.7247159615797</v>
      </c>
    </row>
    <row r="3" spans="1:31" ht="14.6">
      <c r="A3" s="32" t="s">
        <v>80</v>
      </c>
      <c r="B3" s="6" t="s">
        <v>4</v>
      </c>
      <c r="C3" s="4">
        <v>5.1637910987575806</v>
      </c>
      <c r="D3" s="4">
        <v>6.7317059948612501</v>
      </c>
      <c r="E3" s="4">
        <v>8.3524533235266478</v>
      </c>
      <c r="F3" s="4">
        <v>10.014604709009705</v>
      </c>
      <c r="G3" s="4">
        <v>11.688439376744181</v>
      </c>
      <c r="H3" s="4">
        <v>14.632819076625285</v>
      </c>
      <c r="I3" s="4">
        <v>11.260108031733832</v>
      </c>
      <c r="J3" s="4">
        <v>12.302615289240778</v>
      </c>
      <c r="K3" s="4">
        <v>13.774955915811027</v>
      </c>
      <c r="L3" s="4">
        <v>12.952043934077214</v>
      </c>
      <c r="M3" s="4">
        <v>15.722495456229078</v>
      </c>
      <c r="N3" s="4">
        <v>14.144029034978855</v>
      </c>
      <c r="O3" s="4">
        <v>13.356862094462004</v>
      </c>
      <c r="P3" s="4">
        <v>14.161123737807319</v>
      </c>
      <c r="Q3" s="4">
        <v>15.570334027282476</v>
      </c>
      <c r="R3" s="4">
        <v>14.426954540964033</v>
      </c>
      <c r="S3" s="4">
        <v>17.917510839052586</v>
      </c>
      <c r="T3" s="4">
        <v>22.57053344528876</v>
      </c>
      <c r="U3" s="4">
        <v>19.545127783972312</v>
      </c>
      <c r="V3" s="4">
        <v>12.500346031664204</v>
      </c>
      <c r="W3" s="4">
        <v>16.228712000484823</v>
      </c>
      <c r="X3" s="4">
        <v>21.070293026211079</v>
      </c>
      <c r="Y3" s="4">
        <v>28.689728323852037</v>
      </c>
      <c r="Z3" s="4">
        <v>48.291155302397627</v>
      </c>
      <c r="AA3" s="4">
        <v>33.293017944850511</v>
      </c>
      <c r="AB3" s="4">
        <v>17.675815990964828</v>
      </c>
      <c r="AC3" s="4">
        <v>18.721026939426054</v>
      </c>
      <c r="AD3" s="4">
        <v>27.804480738726571</v>
      </c>
      <c r="AE3" s="4">
        <v>22.584506686706515</v>
      </c>
    </row>
    <row r="4" spans="1:31" ht="14.6">
      <c r="A4" s="31" t="s">
        <v>81</v>
      </c>
      <c r="B4" s="6" t="s">
        <v>5</v>
      </c>
      <c r="C4" s="4">
        <v>0.25058501123134008</v>
      </c>
      <c r="D4" s="4">
        <v>0.3267287872791616</v>
      </c>
      <c r="E4" s="4">
        <v>0.40509824304830316</v>
      </c>
      <c r="F4" s="4">
        <v>0.48616582549054527</v>
      </c>
      <c r="G4" s="4">
        <v>0.56760502021748649</v>
      </c>
      <c r="H4" s="4">
        <v>0.70814985095059435</v>
      </c>
      <c r="I4" s="4">
        <v>0.54815574389932586</v>
      </c>
      <c r="J4" s="4">
        <v>0.59800416482411334</v>
      </c>
      <c r="K4" s="4">
        <v>0.65975360153109597</v>
      </c>
      <c r="L4" s="4">
        <v>0.64166514825926146</v>
      </c>
      <c r="M4" s="4">
        <v>0.76077695658045918</v>
      </c>
      <c r="N4" s="4">
        <v>0.64728547113947765</v>
      </c>
      <c r="O4" s="4">
        <v>0.72802426125704467</v>
      </c>
      <c r="P4" s="4">
        <v>0.63621657438753276</v>
      </c>
      <c r="Q4" s="4">
        <v>0.59174961781448554</v>
      </c>
      <c r="R4" s="4">
        <v>1.1762135755424907</v>
      </c>
      <c r="S4" s="4">
        <v>0.29805631096288704</v>
      </c>
      <c r="T4" s="4">
        <v>0.4146320916747922</v>
      </c>
      <c r="U4" s="4">
        <v>0.71557771358489686</v>
      </c>
      <c r="V4" s="4">
        <v>0.76830683356492913</v>
      </c>
      <c r="W4" s="4">
        <v>1.1538990278114063</v>
      </c>
      <c r="X4" s="4">
        <v>1.1510200928202154</v>
      </c>
      <c r="Y4" s="4">
        <v>1.7600786490493912</v>
      </c>
      <c r="Z4" s="4">
        <v>3.5598548389087026</v>
      </c>
      <c r="AA4" s="4">
        <v>4.4110689862856818</v>
      </c>
      <c r="AB4" s="4">
        <v>1.0392700709474532</v>
      </c>
      <c r="AC4" s="4">
        <v>0.69176998260194256</v>
      </c>
      <c r="AD4" s="4">
        <v>0.62503515463939796</v>
      </c>
      <c r="AE4" s="4">
        <v>3.9462417019646585</v>
      </c>
    </row>
    <row r="5" spans="1:31" ht="14.6">
      <c r="A5" s="33" t="s">
        <v>78</v>
      </c>
      <c r="B5" s="6" t="s">
        <v>6</v>
      </c>
      <c r="C5" s="4">
        <v>115.08160234695258</v>
      </c>
      <c r="D5" s="4">
        <v>150.02098080509106</v>
      </c>
      <c r="E5" s="4">
        <v>186.14407181403993</v>
      </c>
      <c r="F5" s="4">
        <v>223.19450877862795</v>
      </c>
      <c r="G5" s="4">
        <v>260.46673151086276</v>
      </c>
      <c r="H5" s="4">
        <v>326.12795480886848</v>
      </c>
      <c r="I5" s="4">
        <v>250.97812842336785</v>
      </c>
      <c r="J5" s="4">
        <v>274.05088989791034</v>
      </c>
      <c r="K5" s="4">
        <v>307.14463491101515</v>
      </c>
      <c r="L5" s="4">
        <v>288.75636909785931</v>
      </c>
      <c r="M5" s="4">
        <v>349.60310517634878</v>
      </c>
      <c r="N5" s="4">
        <v>316.28325877868446</v>
      </c>
      <c r="O5" s="4">
        <v>297.65858198718422</v>
      </c>
      <c r="P5" s="4">
        <v>312.40337443787183</v>
      </c>
      <c r="Q5" s="4">
        <v>353.96771382120249</v>
      </c>
      <c r="R5" s="4">
        <v>318.09207752495803</v>
      </c>
      <c r="S5" s="4">
        <v>383.39413188385151</v>
      </c>
      <c r="T5" s="4">
        <v>556.18245218086929</v>
      </c>
      <c r="U5" s="4">
        <v>546.58976202401141</v>
      </c>
      <c r="V5" s="4">
        <v>395.19849210353334</v>
      </c>
      <c r="W5" s="4">
        <v>449.35296426336862</v>
      </c>
      <c r="X5" s="4">
        <v>494.68076679195792</v>
      </c>
      <c r="Y5" s="4">
        <v>599.31493757754743</v>
      </c>
      <c r="Z5" s="4">
        <v>784.14210095405326</v>
      </c>
      <c r="AA5" s="4">
        <v>511.70689921035012</v>
      </c>
      <c r="AB5" s="4">
        <v>722.38566862401819</v>
      </c>
      <c r="AC5" s="4">
        <v>646.46641551164987</v>
      </c>
      <c r="AD5" s="4">
        <v>772.52106584277203</v>
      </c>
      <c r="AE5" s="4">
        <v>599.56135072063717</v>
      </c>
    </row>
    <row r="6" spans="1:31" ht="14.6">
      <c r="A6" s="31" t="s">
        <v>24</v>
      </c>
      <c r="B6" s="6" t="s">
        <v>7</v>
      </c>
      <c r="C6" s="4">
        <v>35.336875086914752</v>
      </c>
      <c r="D6" s="4">
        <v>46.069678520340517</v>
      </c>
      <c r="E6" s="4">
        <v>57.171699707377911</v>
      </c>
      <c r="F6" s="4">
        <v>68.510181040163374</v>
      </c>
      <c r="G6" s="4">
        <v>80.008892175913729</v>
      </c>
      <c r="H6" s="4">
        <v>100.21343608657479</v>
      </c>
      <c r="I6" s="4">
        <v>76.899891750326077</v>
      </c>
      <c r="J6" s="4">
        <v>84.364485890889597</v>
      </c>
      <c r="K6" s="4">
        <v>94.479102311704537</v>
      </c>
      <c r="L6" s="4">
        <v>87.710964529371466</v>
      </c>
      <c r="M6" s="4">
        <v>109.13906493915461</v>
      </c>
      <c r="N6" s="4">
        <v>97.066134230302083</v>
      </c>
      <c r="O6" s="4">
        <v>86.957699524044656</v>
      </c>
      <c r="P6" s="4">
        <v>105.50488903476622</v>
      </c>
      <c r="Q6" s="4">
        <v>103.22208208369851</v>
      </c>
      <c r="R6" s="4">
        <v>78.210147904313914</v>
      </c>
      <c r="S6" s="4">
        <v>183.23698830609078</v>
      </c>
      <c r="T6" s="4">
        <v>97.073227503629411</v>
      </c>
      <c r="U6" s="4">
        <v>114.37874405932506</v>
      </c>
      <c r="V6" s="4">
        <v>110.5914715011606</v>
      </c>
      <c r="W6" s="4">
        <v>57.651026229166632</v>
      </c>
      <c r="X6" s="4">
        <v>106.45505320792061</v>
      </c>
      <c r="Y6" s="4">
        <v>69.506826576852873</v>
      </c>
      <c r="Z6" s="4">
        <v>86.703293725186143</v>
      </c>
      <c r="AA6" s="4">
        <v>118.32851774100796</v>
      </c>
      <c r="AB6" s="4">
        <v>96.037414858789361</v>
      </c>
      <c r="AC6" s="4">
        <v>52.84522846208182</v>
      </c>
      <c r="AD6" s="4">
        <v>76.498628192249953</v>
      </c>
      <c r="AE6" s="4">
        <v>277.93185062758062</v>
      </c>
    </row>
    <row r="7" spans="1:31" ht="14.6">
      <c r="A7" s="34" t="s">
        <v>25</v>
      </c>
      <c r="B7" s="6" t="s">
        <v>8</v>
      </c>
      <c r="C7" s="4">
        <v>19.476861753571953</v>
      </c>
      <c r="D7" s="4">
        <v>25.390760237594503</v>
      </c>
      <c r="E7" s="4">
        <v>31.504228511343598</v>
      </c>
      <c r="F7" s="4">
        <v>37.772819803536457</v>
      </c>
      <c r="G7" s="4">
        <v>44.086724692039077</v>
      </c>
      <c r="H7" s="4">
        <v>55.1944581257953</v>
      </c>
      <c r="I7" s="4">
        <v>42.467877824611975</v>
      </c>
      <c r="J7" s="4">
        <v>46.405118654080958</v>
      </c>
      <c r="K7" s="4">
        <v>51.964427426656137</v>
      </c>
      <c r="L7" s="4">
        <v>48.832365174730789</v>
      </c>
      <c r="M7" s="4">
        <v>59.325483964115641</v>
      </c>
      <c r="N7" s="4">
        <v>53.37415710147323</v>
      </c>
      <c r="O7" s="4">
        <v>50.272435174997902</v>
      </c>
      <c r="P7" s="4">
        <v>53.563226637482565</v>
      </c>
      <c r="Q7" s="4">
        <v>58.771719606912434</v>
      </c>
      <c r="R7" s="4">
        <v>53.86178715930059</v>
      </c>
      <c r="S7" s="4">
        <v>68.756992425615024</v>
      </c>
      <c r="T7" s="4">
        <v>84.694147205018211</v>
      </c>
      <c r="U7" s="4">
        <v>130.71269521177655</v>
      </c>
      <c r="V7" s="4">
        <v>87.012831459340688</v>
      </c>
      <c r="W7" s="4">
        <v>58.949497562527696</v>
      </c>
      <c r="X7" s="4">
        <v>84.068018671229069</v>
      </c>
      <c r="Y7" s="4">
        <v>76.972654475676876</v>
      </c>
      <c r="Z7" s="4">
        <v>102.05620608558596</v>
      </c>
      <c r="AA7" s="4">
        <v>98.525451604414855</v>
      </c>
      <c r="AB7" s="4">
        <v>93.219643568240869</v>
      </c>
      <c r="AC7" s="4">
        <v>60.371671557276272</v>
      </c>
      <c r="AD7" s="4">
        <v>82.207674892497224</v>
      </c>
      <c r="AE7" s="4">
        <v>103.1913491689528</v>
      </c>
    </row>
    <row r="8" spans="1:31" ht="14.6">
      <c r="A8" s="32" t="s">
        <v>82</v>
      </c>
      <c r="B8" s="6" t="s">
        <v>30</v>
      </c>
      <c r="C8" s="4">
        <v>36.743480701195921</v>
      </c>
      <c r="D8" s="4">
        <v>47.902272149912143</v>
      </c>
      <c r="E8" s="4">
        <v>59.415148321020595</v>
      </c>
      <c r="F8" s="4">
        <v>71.277846425321684</v>
      </c>
      <c r="G8" s="4">
        <v>83.185097840865041</v>
      </c>
      <c r="H8" s="4">
        <v>103.98419847036011</v>
      </c>
      <c r="I8" s="4">
        <v>80.274108154217956</v>
      </c>
      <c r="J8" s="4">
        <v>87.536897428232535</v>
      </c>
      <c r="K8" s="4">
        <v>97.448698398158001</v>
      </c>
      <c r="L8" s="4">
        <v>93.224151641531805</v>
      </c>
      <c r="M8" s="4">
        <v>111.22090761327411</v>
      </c>
      <c r="N8" s="4">
        <v>98.326849802856628</v>
      </c>
      <c r="O8" s="4">
        <v>101.10331006830894</v>
      </c>
      <c r="P8" s="4">
        <v>94.923995716835634</v>
      </c>
      <c r="Q8" s="4">
        <v>102.61737554155157</v>
      </c>
      <c r="R8" s="4">
        <v>136.74519912460249</v>
      </c>
      <c r="S8" s="4">
        <v>74.259680028216493</v>
      </c>
      <c r="T8" s="4">
        <v>141.54577094065985</v>
      </c>
      <c r="U8" s="4">
        <v>138.86990988480807</v>
      </c>
      <c r="V8" s="4">
        <v>79.064008785738366</v>
      </c>
      <c r="W8" s="4">
        <v>36.830942457033018</v>
      </c>
      <c r="X8" s="4">
        <v>111.11550619977695</v>
      </c>
      <c r="Y8" s="4">
        <v>109.12474128595852</v>
      </c>
      <c r="Z8" s="4">
        <v>113.78244747256763</v>
      </c>
      <c r="AA8" s="4">
        <v>80.151958660599348</v>
      </c>
      <c r="AB8" s="4">
        <v>82.049556205259961</v>
      </c>
      <c r="AC8" s="4">
        <v>66.921545353240731</v>
      </c>
      <c r="AD8" s="4">
        <v>22.633748007142728</v>
      </c>
      <c r="AE8" s="4">
        <v>47.582879104449994</v>
      </c>
    </row>
    <row r="9" spans="1:31" ht="14.6">
      <c r="A9" s="35" t="s">
        <v>79</v>
      </c>
      <c r="B9" s="6" t="s">
        <v>9</v>
      </c>
      <c r="C9" s="4">
        <v>19.879718171665697</v>
      </c>
      <c r="D9" s="4">
        <v>25.915847153677486</v>
      </c>
      <c r="E9" s="4">
        <v>32.155347832948543</v>
      </c>
      <c r="F9" s="4">
        <v>38.554854053401542</v>
      </c>
      <c r="G9" s="4">
        <v>44.997971033029387</v>
      </c>
      <c r="H9" s="4">
        <v>56.333120844960114</v>
      </c>
      <c r="I9" s="4">
        <v>43.351696928154489</v>
      </c>
      <c r="J9" s="4">
        <v>47.359520270616947</v>
      </c>
      <c r="K9" s="4">
        <v>53.030319628039152</v>
      </c>
      <c r="L9" s="4">
        <v>49.875253040705978</v>
      </c>
      <c r="M9" s="4">
        <v>60.502054943246513</v>
      </c>
      <c r="N9" s="4">
        <v>54.460227534603163</v>
      </c>
      <c r="O9" s="4">
        <v>51.474375220772245</v>
      </c>
      <c r="P9" s="4">
        <v>54.381455965342553</v>
      </c>
      <c r="Q9" s="4">
        <v>60.057224649854184</v>
      </c>
      <c r="R9" s="4">
        <v>55.748721103671855</v>
      </c>
      <c r="S9" s="4">
        <v>68.087814170052894</v>
      </c>
      <c r="T9" s="4">
        <v>88.144126979182673</v>
      </c>
      <c r="U9" s="4">
        <v>96.54048900581094</v>
      </c>
      <c r="V9" s="4">
        <v>55.616771432506788</v>
      </c>
      <c r="W9" s="4">
        <v>54.627102302804516</v>
      </c>
      <c r="X9" s="4">
        <v>73.273377181572684</v>
      </c>
      <c r="Y9" s="4">
        <v>51.028405664342806</v>
      </c>
      <c r="Z9" s="4">
        <v>54.350272068844895</v>
      </c>
      <c r="AA9" s="4">
        <v>45.291765227944154</v>
      </c>
      <c r="AB9" s="4">
        <v>47.765039475720087</v>
      </c>
      <c r="AC9" s="4">
        <v>44.796259959267026</v>
      </c>
      <c r="AD9" s="4">
        <v>40.501025730935879</v>
      </c>
      <c r="AE9" s="4">
        <v>57.921981670500756</v>
      </c>
    </row>
    <row r="10" spans="1:31" ht="14.6">
      <c r="A10" s="32" t="s">
        <v>83</v>
      </c>
      <c r="B10" s="6" t="s">
        <v>10</v>
      </c>
      <c r="C10" s="4">
        <v>8.8171169973172141</v>
      </c>
      <c r="D10" s="4">
        <v>11.49466352308252</v>
      </c>
      <c r="E10" s="4">
        <v>14.260695535223766</v>
      </c>
      <c r="F10" s="4">
        <v>17.100541179100333</v>
      </c>
      <c r="G10" s="4">
        <v>19.960306358713403</v>
      </c>
      <c r="H10" s="4">
        <v>24.975904536996982</v>
      </c>
      <c r="I10" s="4">
        <v>19.233873585782256</v>
      </c>
      <c r="J10" s="4">
        <v>21.014159038362973</v>
      </c>
      <c r="K10" s="4">
        <v>23.476365776854873</v>
      </c>
      <c r="L10" s="4">
        <v>22.174542364361624</v>
      </c>
      <c r="M10" s="4">
        <v>26.853886334493705</v>
      </c>
      <c r="N10" s="4">
        <v>23.943541950707104</v>
      </c>
      <c r="O10" s="4">
        <v>23.180545870696427</v>
      </c>
      <c r="P10" s="4">
        <v>24.014697792274795</v>
      </c>
      <c r="Q10" s="4">
        <v>25.660339471259835</v>
      </c>
      <c r="R10" s="4">
        <v>26.939359884684901</v>
      </c>
      <c r="S10" s="4">
        <v>28.285966998928046</v>
      </c>
      <c r="T10" s="4">
        <v>34.137202260356936</v>
      </c>
      <c r="U10" s="4">
        <v>45.989359488879046</v>
      </c>
      <c r="V10" s="4">
        <v>19.774165676307661</v>
      </c>
      <c r="W10" s="4">
        <v>30.550049008488234</v>
      </c>
      <c r="X10" s="4">
        <v>39.776777351804547</v>
      </c>
      <c r="Y10" s="4">
        <v>40.118264330659265</v>
      </c>
      <c r="Z10" s="4">
        <v>97.188694660258747</v>
      </c>
      <c r="AA10" s="4">
        <v>78.40914437545328</v>
      </c>
      <c r="AB10" s="4">
        <v>87.493090305219724</v>
      </c>
      <c r="AC10" s="4">
        <v>166.25282784028838</v>
      </c>
      <c r="AD10" s="4">
        <v>119.84955427069028</v>
      </c>
      <c r="AE10" s="4">
        <v>101.37470197904429</v>
      </c>
    </row>
    <row r="11" spans="1:31" ht="14.6">
      <c r="A11" s="32" t="s">
        <v>84</v>
      </c>
      <c r="B11" s="32" t="s">
        <v>11</v>
      </c>
      <c r="C11" s="4">
        <v>25.530464572643332</v>
      </c>
      <c r="D11" s="4">
        <v>33.2849693440834</v>
      </c>
      <c r="E11" s="4">
        <v>41.29325939718548</v>
      </c>
      <c r="F11" s="4">
        <v>49.512612422635826</v>
      </c>
      <c r="G11" s="4">
        <v>57.806735556992791</v>
      </c>
      <c r="H11" s="4">
        <v>72.313493470872899</v>
      </c>
      <c r="I11" s="4">
        <v>55.676939676657895</v>
      </c>
      <c r="J11" s="4">
        <v>60.903020284467829</v>
      </c>
      <c r="K11" s="4">
        <v>67.918639543377282</v>
      </c>
      <c r="L11" s="4">
        <v>64.149786692165662</v>
      </c>
      <c r="M11" s="4">
        <v>78.10626023637117</v>
      </c>
      <c r="N11" s="4">
        <v>68.899941469148857</v>
      </c>
      <c r="O11" s="4">
        <v>67.052073979814111</v>
      </c>
      <c r="P11" s="4">
        <v>70.983973460457534</v>
      </c>
      <c r="Q11" s="4">
        <v>71.405228264512232</v>
      </c>
      <c r="R11" s="4">
        <v>79.057346702078334</v>
      </c>
      <c r="S11" s="4">
        <v>89.418832014441421</v>
      </c>
      <c r="T11" s="4">
        <v>76.195429449454934</v>
      </c>
      <c r="U11" s="4">
        <v>93.419066781870569</v>
      </c>
      <c r="V11" s="4">
        <v>69.76789201554864</v>
      </c>
      <c r="W11" s="4">
        <v>128.66559691734494</v>
      </c>
      <c r="X11" s="4">
        <v>149.81392315249826</v>
      </c>
      <c r="Y11" s="4">
        <v>147.78102836678104</v>
      </c>
      <c r="Z11" s="4">
        <v>123.42666000387398</v>
      </c>
      <c r="AA11" s="4">
        <v>138.74709610907601</v>
      </c>
      <c r="AB11" s="4">
        <v>152.86590418569685</v>
      </c>
      <c r="AC11" s="4">
        <v>172.31869251514678</v>
      </c>
      <c r="AD11" s="4">
        <v>137.56627401578578</v>
      </c>
      <c r="AE11" s="4">
        <v>179.62985430174254</v>
      </c>
    </row>
    <row r="13" spans="1:31"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6" spans="1:31"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</row>
    <row r="17" spans="3:29"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</row>
    <row r="18" spans="3:29"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</row>
    <row r="19" spans="3:29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</row>
    <row r="20" spans="3:29"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</row>
    <row r="21" spans="3:29"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</row>
    <row r="22" spans="3:29"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</row>
    <row r="23" spans="3:29"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</row>
    <row r="24" spans="3:29"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3:29"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70" spans="101:104">
      <c r="CW70" t="e">
        <f>#REF!/#REF!</f>
        <v>#REF!</v>
      </c>
      <c r="CX70" t="e">
        <f>#REF!/#REF!</f>
        <v>#REF!</v>
      </c>
      <c r="CY70" t="e">
        <f>#REF!/#REF!</f>
        <v>#REF!</v>
      </c>
      <c r="CZ70" t="e">
        <f>#REF!/#REF!</f>
        <v>#REF!</v>
      </c>
    </row>
    <row r="71" spans="101:104">
      <c r="CW71" t="e">
        <f>#REF!/#REF!</f>
        <v>#REF!</v>
      </c>
      <c r="CX71" t="e">
        <f>#REF!/#REF!</f>
        <v>#REF!</v>
      </c>
      <c r="CY71" t="e">
        <f>#REF!/#REF!</f>
        <v>#REF!</v>
      </c>
      <c r="CZ71" t="e">
        <f>#REF!/#REF!</f>
        <v>#REF!</v>
      </c>
    </row>
    <row r="72" spans="101:104">
      <c r="CW72" t="e">
        <f>#REF!/#REF!</f>
        <v>#REF!</v>
      </c>
      <c r="CX72" t="e">
        <f>#REF!/#REF!</f>
        <v>#REF!</v>
      </c>
      <c r="CY72" t="e">
        <f>#REF!/#REF!</f>
        <v>#REF!</v>
      </c>
      <c r="CZ72" t="e">
        <f>#REF!/#REF!</f>
        <v>#REF!</v>
      </c>
    </row>
    <row r="73" spans="101:104">
      <c r="CW73" t="e">
        <f>#REF!/#REF!</f>
        <v>#REF!</v>
      </c>
      <c r="CX73" t="e">
        <f>#REF!/#REF!</f>
        <v>#REF!</v>
      </c>
      <c r="CY73" t="e">
        <f>#REF!/#REF!</f>
        <v>#REF!</v>
      </c>
      <c r="CZ73" t="e">
        <f>#REF!/#REF!</f>
        <v>#REF!</v>
      </c>
    </row>
    <row r="74" spans="101:104">
      <c r="CW74" t="e">
        <f>#REF!/#REF!</f>
        <v>#REF!</v>
      </c>
      <c r="CX74" t="e">
        <f>#REF!/#REF!</f>
        <v>#REF!</v>
      </c>
      <c r="CY74" t="e">
        <f>#REF!/#REF!</f>
        <v>#REF!</v>
      </c>
      <c r="CZ74" t="e">
        <f>#REF!/#REF!</f>
        <v>#REF!</v>
      </c>
    </row>
    <row r="75" spans="101:104">
      <c r="CW75" t="e">
        <f>#REF!/#REF!</f>
        <v>#REF!</v>
      </c>
      <c r="CX75" t="e">
        <f>#REF!/#REF!</f>
        <v>#REF!</v>
      </c>
      <c r="CY75" t="e">
        <f>#REF!/#REF!</f>
        <v>#REF!</v>
      </c>
      <c r="CZ75" t="e">
        <f>#REF!/#REF!</f>
        <v>#REF!</v>
      </c>
    </row>
    <row r="76" spans="101:104">
      <c r="CW76" t="e">
        <f>#REF!/#REF!</f>
        <v>#REF!</v>
      </c>
      <c r="CX76" t="e">
        <f>#REF!/#REF!</f>
        <v>#REF!</v>
      </c>
      <c r="CY76" t="e">
        <f>#REF!/#REF!</f>
        <v>#REF!</v>
      </c>
      <c r="CZ76" t="e">
        <f>#REF!/#REF!</f>
        <v>#REF!</v>
      </c>
    </row>
    <row r="77" spans="101:104">
      <c r="CW77" t="e">
        <f>#REF!/#REF!</f>
        <v>#REF!</v>
      </c>
      <c r="CX77" t="e">
        <f>#REF!/#REF!</f>
        <v>#REF!</v>
      </c>
      <c r="CY77" t="e">
        <f>#REF!/#REF!</f>
        <v>#REF!</v>
      </c>
      <c r="CZ77" t="e">
        <f>#REF!/#REF!</f>
        <v>#REF!</v>
      </c>
    </row>
    <row r="78" spans="101:104">
      <c r="CW78" t="e">
        <f>#REF!/#REF!</f>
        <v>#REF!</v>
      </c>
      <c r="CX78" t="e">
        <f>#REF!/#REF!</f>
        <v>#REF!</v>
      </c>
      <c r="CY78" t="e">
        <f>#REF!/#REF!</f>
        <v>#REF!</v>
      </c>
      <c r="CZ78" t="e">
        <f>#REF!/#REF!</f>
        <v>#REF!</v>
      </c>
    </row>
    <row r="79" spans="101:104">
      <c r="CW79" t="e">
        <f>#REF!/#REF!</f>
        <v>#REF!</v>
      </c>
      <c r="CX79" t="e">
        <f>#REF!/#REF!</f>
        <v>#REF!</v>
      </c>
      <c r="CY79" t="e">
        <f>#REF!/#REF!</f>
        <v>#REF!</v>
      </c>
      <c r="CZ79" t="e">
        <f>#REF!/#REF!</f>
        <v>#REF!</v>
      </c>
    </row>
    <row r="80" spans="101:104">
      <c r="CW80" t="e">
        <f>#REF!/#REF!</f>
        <v>#REF!</v>
      </c>
      <c r="CX80" t="e">
        <f>#REF!/#REF!</f>
        <v>#REF!</v>
      </c>
      <c r="CY80" t="e">
        <f>#REF!/#REF!</f>
        <v>#REF!</v>
      </c>
      <c r="CZ80" t="e">
        <f>#REF!/#REF!</f>
        <v>#REF!</v>
      </c>
    </row>
    <row r="81" spans="101:104">
      <c r="CW81" t="e">
        <f>#REF!/#REF!</f>
        <v>#REF!</v>
      </c>
      <c r="CX81" t="e">
        <f>#REF!/#REF!</f>
        <v>#REF!</v>
      </c>
      <c r="CY81" t="e">
        <f>#REF!/#REF!</f>
        <v>#REF!</v>
      </c>
      <c r="CZ81" t="e">
        <f>#REF!/#REF!</f>
        <v>#REF!</v>
      </c>
    </row>
    <row r="82" spans="101:104">
      <c r="CW82" t="e">
        <f>#REF!/#REF!</f>
        <v>#REF!</v>
      </c>
      <c r="CX82" t="e">
        <f>#REF!/#REF!</f>
        <v>#REF!</v>
      </c>
      <c r="CY82" t="e">
        <f>#REF!/#REF!</f>
        <v>#REF!</v>
      </c>
      <c r="CZ82" t="e">
        <f>#REF!/#REF!</f>
        <v>#REF!</v>
      </c>
    </row>
    <row r="83" spans="101:104">
      <c r="CW83" t="e">
        <f>#REF!/#REF!</f>
        <v>#REF!</v>
      </c>
      <c r="CX83" t="e">
        <f>#REF!/#REF!</f>
        <v>#REF!</v>
      </c>
      <c r="CY83" t="e">
        <f>#REF!/#REF!</f>
        <v>#REF!</v>
      </c>
      <c r="CZ83" t="e">
        <f>#REF!/#REF!</f>
        <v>#REF!</v>
      </c>
    </row>
    <row r="84" spans="101:104">
      <c r="CW84" t="e">
        <f>#REF!/#REF!</f>
        <v>#REF!</v>
      </c>
      <c r="CX84" t="e">
        <f>#REF!/#REF!</f>
        <v>#REF!</v>
      </c>
      <c r="CY84" t="e">
        <f>#REF!/#REF!</f>
        <v>#REF!</v>
      </c>
      <c r="CZ84" t="e">
        <f>#REF!/#REF!</f>
        <v>#REF!</v>
      </c>
    </row>
    <row r="85" spans="101:104">
      <c r="CW85" t="e">
        <f>#REF!/#REF!</f>
        <v>#REF!</v>
      </c>
      <c r="CX85" t="e">
        <f>#REF!/#REF!</f>
        <v>#REF!</v>
      </c>
      <c r="CY85" t="e">
        <f>#REF!/#REF!</f>
        <v>#REF!</v>
      </c>
      <c r="CZ85" t="e">
        <f>#REF!/#REF!</f>
        <v>#REF!</v>
      </c>
    </row>
    <row r="86" spans="101:104">
      <c r="CW86" t="e">
        <f>#REF!/#REF!</f>
        <v>#REF!</v>
      </c>
      <c r="CX86" t="e">
        <f>#REF!/#REF!</f>
        <v>#REF!</v>
      </c>
      <c r="CY86" t="e">
        <f>#REF!/#REF!</f>
        <v>#REF!</v>
      </c>
      <c r="CZ86" t="e">
        <f>#REF!/#REF!</f>
        <v>#REF!</v>
      </c>
    </row>
    <row r="87" spans="101:104">
      <c r="CW87" t="e">
        <f>#REF!/#REF!</f>
        <v>#REF!</v>
      </c>
      <c r="CX87" t="e">
        <f>#REF!/#REF!</f>
        <v>#REF!</v>
      </c>
      <c r="CY87" t="e">
        <f>#REF!/#REF!</f>
        <v>#REF!</v>
      </c>
      <c r="CZ87" t="e">
        <f>#REF!/#REF!</f>
        <v>#REF!</v>
      </c>
    </row>
    <row r="88" spans="101:104">
      <c r="CW88" t="e">
        <f>#REF!/#REF!</f>
        <v>#REF!</v>
      </c>
      <c r="CX88" t="e">
        <f>#REF!/#REF!</f>
        <v>#REF!</v>
      </c>
      <c r="CY88" t="e">
        <f>#REF!/#REF!</f>
        <v>#REF!</v>
      </c>
      <c r="CZ88" t="e">
        <f>#REF!/#REF!</f>
        <v>#REF!</v>
      </c>
    </row>
    <row r="89" spans="101:104">
      <c r="CW89" t="e">
        <f>#REF!/#REF!</f>
        <v>#REF!</v>
      </c>
      <c r="CX89" t="e">
        <f>#REF!/#REF!</f>
        <v>#REF!</v>
      </c>
      <c r="CY89" t="e">
        <f>#REF!/#REF!</f>
        <v>#REF!</v>
      </c>
      <c r="CZ89" t="e">
        <f>#REF!/#REF!</f>
        <v>#REF!</v>
      </c>
    </row>
    <row r="90" spans="101:104">
      <c r="CW90" t="e">
        <f>#REF!/#REF!</f>
        <v>#REF!</v>
      </c>
      <c r="CX90" t="e">
        <f>#REF!/#REF!</f>
        <v>#REF!</v>
      </c>
      <c r="CY90" t="e">
        <f>#REF!/#REF!</f>
        <v>#REF!</v>
      </c>
      <c r="CZ90" t="e">
        <f>#REF!/#REF!</f>
        <v>#REF!</v>
      </c>
    </row>
    <row r="91" spans="101:104">
      <c r="CW91" t="e">
        <f>#REF!/#REF!</f>
        <v>#REF!</v>
      </c>
      <c r="CX91" t="e">
        <f>#REF!/#REF!</f>
        <v>#REF!</v>
      </c>
      <c r="CY91" t="e">
        <f>#REF!/#REF!</f>
        <v>#REF!</v>
      </c>
      <c r="CZ91" t="e">
        <f>#REF!/#REF!</f>
        <v>#REF!</v>
      </c>
    </row>
    <row r="92" spans="101:104">
      <c r="CW92" t="e">
        <f>#REF!/#REF!</f>
        <v>#REF!</v>
      </c>
      <c r="CX92" t="e">
        <f>#REF!/#REF!</f>
        <v>#REF!</v>
      </c>
      <c r="CY92" t="e">
        <f>#REF!/#REF!</f>
        <v>#REF!</v>
      </c>
      <c r="CZ92" t="e">
        <f>#REF!/#REF!</f>
        <v>#REF!</v>
      </c>
    </row>
    <row r="93" spans="101:104">
      <c r="CW93" t="e">
        <f>#REF!/#REF!</f>
        <v>#REF!</v>
      </c>
      <c r="CX93" t="e">
        <f>#REF!/#REF!</f>
        <v>#REF!</v>
      </c>
      <c r="CY93" t="e">
        <f>#REF!/#REF!</f>
        <v>#REF!</v>
      </c>
      <c r="CZ93" t="e">
        <f>#REF!/#REF!</f>
        <v>#REF!</v>
      </c>
    </row>
    <row r="94" spans="101:104">
      <c r="CW94" t="e">
        <f>#REF!/#REF!</f>
        <v>#REF!</v>
      </c>
      <c r="CX94" t="e">
        <f>#REF!/#REF!</f>
        <v>#REF!</v>
      </c>
      <c r="CY94" t="e">
        <f>#REF!/#REF!</f>
        <v>#REF!</v>
      </c>
      <c r="CZ94" t="e">
        <f>#REF!/#REF!</f>
        <v>#REF!</v>
      </c>
    </row>
    <row r="95" spans="101:104">
      <c r="CW95" t="e">
        <f>#REF!/#REF!</f>
        <v>#REF!</v>
      </c>
      <c r="CX95" t="e">
        <f>#REF!/#REF!</f>
        <v>#REF!</v>
      </c>
      <c r="CY95" t="e">
        <f>#REF!/#REF!</f>
        <v>#REF!</v>
      </c>
      <c r="CZ95" t="e">
        <f>#REF!/#REF!</f>
        <v>#REF!</v>
      </c>
    </row>
    <row r="96" spans="101:104">
      <c r="CW96" t="e">
        <f>#REF!/#REF!</f>
        <v>#REF!</v>
      </c>
      <c r="CX96" t="e">
        <f>#REF!/#REF!</f>
        <v>#REF!</v>
      </c>
      <c r="CY96" t="e">
        <f>#REF!/#REF!</f>
        <v>#REF!</v>
      </c>
      <c r="CZ96" t="e">
        <f>#REF!/#REF!</f>
        <v>#REF!</v>
      </c>
    </row>
    <row r="97" spans="101:104">
      <c r="CW97" t="e">
        <f>#REF!/#REF!</f>
        <v>#REF!</v>
      </c>
      <c r="CX97" t="e">
        <f>#REF!/#REF!</f>
        <v>#REF!</v>
      </c>
      <c r="CY97" t="e">
        <f>#REF!/#REF!</f>
        <v>#REF!</v>
      </c>
      <c r="CZ97" t="e">
        <f>#REF!/#REF!</f>
        <v>#REF!</v>
      </c>
    </row>
    <row r="98" spans="101:104">
      <c r="CW98" t="e">
        <f>#REF!/#REF!</f>
        <v>#REF!</v>
      </c>
      <c r="CX98" t="e">
        <f>#REF!/#REF!</f>
        <v>#REF!</v>
      </c>
      <c r="CY98" t="e">
        <f>#REF!/#REF!</f>
        <v>#REF!</v>
      </c>
      <c r="CZ98" t="e">
        <f>#REF!/#REF!</f>
        <v>#REF!</v>
      </c>
    </row>
    <row r="99" spans="101:104">
      <c r="CW99" t="e">
        <f>S13/S13</f>
        <v>#DIV/0!</v>
      </c>
      <c r="CX99" t="e">
        <f>T13/T13</f>
        <v>#DIV/0!</v>
      </c>
      <c r="CY99" t="e">
        <f>U13/U13</f>
        <v>#DIV/0!</v>
      </c>
      <c r="CZ99" t="e">
        <f>V13/V13</f>
        <v>#DIV/0!</v>
      </c>
    </row>
    <row r="100" spans="101:104">
      <c r="CW100" t="e">
        <f t="shared" ref="CW100:CZ106" si="0">S14/S14</f>
        <v>#DIV/0!</v>
      </c>
      <c r="CX100" t="e">
        <f t="shared" si="0"/>
        <v>#DIV/0!</v>
      </c>
      <c r="CY100" t="e">
        <f t="shared" si="0"/>
        <v>#DIV/0!</v>
      </c>
      <c r="CZ100" t="e">
        <f t="shared" si="0"/>
        <v>#DIV/0!</v>
      </c>
    </row>
    <row r="101" spans="101:104">
      <c r="CW101" t="e">
        <f t="shared" si="0"/>
        <v>#DIV/0!</v>
      </c>
      <c r="CX101" t="e">
        <f t="shared" si="0"/>
        <v>#DIV/0!</v>
      </c>
      <c r="CY101" t="e">
        <f t="shared" si="0"/>
        <v>#DIV/0!</v>
      </c>
      <c r="CZ101" t="e">
        <f t="shared" si="0"/>
        <v>#DIV/0!</v>
      </c>
    </row>
    <row r="102" spans="101:104">
      <c r="CW102" t="e">
        <f t="shared" si="0"/>
        <v>#DIV/0!</v>
      </c>
      <c r="CX102" t="e">
        <f t="shared" si="0"/>
        <v>#DIV/0!</v>
      </c>
      <c r="CY102" t="e">
        <f t="shared" si="0"/>
        <v>#DIV/0!</v>
      </c>
      <c r="CZ102" t="e">
        <f t="shared" si="0"/>
        <v>#DIV/0!</v>
      </c>
    </row>
    <row r="103" spans="101:104">
      <c r="CW103" t="e">
        <f t="shared" si="0"/>
        <v>#DIV/0!</v>
      </c>
      <c r="CX103" t="e">
        <f t="shared" si="0"/>
        <v>#DIV/0!</v>
      </c>
      <c r="CY103" t="e">
        <f t="shared" si="0"/>
        <v>#DIV/0!</v>
      </c>
      <c r="CZ103" t="e">
        <f t="shared" si="0"/>
        <v>#DIV/0!</v>
      </c>
    </row>
    <row r="104" spans="101:104">
      <c r="CW104" t="e">
        <f t="shared" si="0"/>
        <v>#DIV/0!</v>
      </c>
      <c r="CX104" t="e">
        <f t="shared" si="0"/>
        <v>#DIV/0!</v>
      </c>
      <c r="CY104" t="e">
        <f t="shared" si="0"/>
        <v>#DIV/0!</v>
      </c>
      <c r="CZ104" t="e">
        <f t="shared" si="0"/>
        <v>#DIV/0!</v>
      </c>
    </row>
    <row r="105" spans="101:104">
      <c r="CW105" t="e">
        <f t="shared" si="0"/>
        <v>#DIV/0!</v>
      </c>
      <c r="CX105" t="e">
        <f t="shared" si="0"/>
        <v>#DIV/0!</v>
      </c>
      <c r="CY105" t="e">
        <f t="shared" si="0"/>
        <v>#DIV/0!</v>
      </c>
      <c r="CZ105" t="e">
        <f t="shared" si="0"/>
        <v>#DIV/0!</v>
      </c>
    </row>
    <row r="106" spans="101:104">
      <c r="CW106" t="e">
        <f t="shared" si="0"/>
        <v>#DIV/0!</v>
      </c>
      <c r="CX106" t="e">
        <f t="shared" si="0"/>
        <v>#DIV/0!</v>
      </c>
      <c r="CY106" t="e">
        <f t="shared" si="0"/>
        <v>#DIV/0!</v>
      </c>
      <c r="CZ106" t="e">
        <f t="shared" si="0"/>
        <v>#DIV/0!</v>
      </c>
    </row>
    <row r="116" spans="101:104">
      <c r="CW116" t="e">
        <f t="shared" ref="CW116:CW129" si="1">S30*AVERAGE(CV73:CW73)</f>
        <v>#REF!</v>
      </c>
      <c r="CX116" t="e">
        <f t="shared" ref="CX116:CX129" si="2">T30*AVERAGE(CW73:CX73)</f>
        <v>#REF!</v>
      </c>
      <c r="CY116" t="e">
        <f t="shared" ref="CY116:CY129" si="3">U30*AVERAGE(CX73:CY73)</f>
        <v>#REF!</v>
      </c>
      <c r="CZ116" t="e">
        <f t="shared" ref="CZ116:CZ129" si="4">V30*AVERAGE(CY73:CZ73)</f>
        <v>#REF!</v>
      </c>
    </row>
    <row r="117" spans="101:104">
      <c r="CW117" t="e">
        <f t="shared" si="1"/>
        <v>#REF!</v>
      </c>
      <c r="CX117" t="e">
        <f t="shared" si="2"/>
        <v>#REF!</v>
      </c>
      <c r="CY117" t="e">
        <f t="shared" si="3"/>
        <v>#REF!</v>
      </c>
      <c r="CZ117" t="e">
        <f t="shared" si="4"/>
        <v>#REF!</v>
      </c>
    </row>
    <row r="118" spans="101:104">
      <c r="CW118" t="e">
        <f t="shared" si="1"/>
        <v>#REF!</v>
      </c>
      <c r="CX118" t="e">
        <f t="shared" si="2"/>
        <v>#REF!</v>
      </c>
      <c r="CY118" t="e">
        <f t="shared" si="3"/>
        <v>#REF!</v>
      </c>
      <c r="CZ118" t="e">
        <f t="shared" si="4"/>
        <v>#REF!</v>
      </c>
    </row>
    <row r="119" spans="101:104">
      <c r="CW119" t="e">
        <f t="shared" si="1"/>
        <v>#REF!</v>
      </c>
      <c r="CX119" t="e">
        <f t="shared" si="2"/>
        <v>#REF!</v>
      </c>
      <c r="CY119" t="e">
        <f t="shared" si="3"/>
        <v>#REF!</v>
      </c>
      <c r="CZ119" t="e">
        <f t="shared" si="4"/>
        <v>#REF!</v>
      </c>
    </row>
    <row r="120" spans="101:104">
      <c r="CW120" t="e">
        <f t="shared" si="1"/>
        <v>#REF!</v>
      </c>
      <c r="CX120" t="e">
        <f t="shared" si="2"/>
        <v>#REF!</v>
      </c>
      <c r="CY120" t="e">
        <f t="shared" si="3"/>
        <v>#REF!</v>
      </c>
      <c r="CZ120" t="e">
        <f t="shared" si="4"/>
        <v>#REF!</v>
      </c>
    </row>
    <row r="121" spans="101:104">
      <c r="CW121" t="e">
        <f t="shared" si="1"/>
        <v>#REF!</v>
      </c>
      <c r="CX121" t="e">
        <f t="shared" si="2"/>
        <v>#REF!</v>
      </c>
      <c r="CY121" t="e">
        <f t="shared" si="3"/>
        <v>#REF!</v>
      </c>
      <c r="CZ121" t="e">
        <f t="shared" si="4"/>
        <v>#REF!</v>
      </c>
    </row>
    <row r="122" spans="101:104">
      <c r="CW122" t="e">
        <f t="shared" si="1"/>
        <v>#REF!</v>
      </c>
      <c r="CX122" t="e">
        <f t="shared" si="2"/>
        <v>#REF!</v>
      </c>
      <c r="CY122" t="e">
        <f t="shared" si="3"/>
        <v>#REF!</v>
      </c>
      <c r="CZ122" t="e">
        <f t="shared" si="4"/>
        <v>#REF!</v>
      </c>
    </row>
    <row r="123" spans="101:104">
      <c r="CW123" t="e">
        <f t="shared" si="1"/>
        <v>#REF!</v>
      </c>
      <c r="CX123" t="e">
        <f t="shared" si="2"/>
        <v>#REF!</v>
      </c>
      <c r="CY123" t="e">
        <f t="shared" si="3"/>
        <v>#REF!</v>
      </c>
      <c r="CZ123" t="e">
        <f t="shared" si="4"/>
        <v>#REF!</v>
      </c>
    </row>
    <row r="124" spans="101:104">
      <c r="CW124" t="e">
        <f t="shared" si="1"/>
        <v>#REF!</v>
      </c>
      <c r="CX124" t="e">
        <f t="shared" si="2"/>
        <v>#REF!</v>
      </c>
      <c r="CY124" t="e">
        <f t="shared" si="3"/>
        <v>#REF!</v>
      </c>
      <c r="CZ124" t="e">
        <f t="shared" si="4"/>
        <v>#REF!</v>
      </c>
    </row>
    <row r="125" spans="101:104">
      <c r="CW125" t="e">
        <f t="shared" si="1"/>
        <v>#REF!</v>
      </c>
      <c r="CX125" t="e">
        <f t="shared" si="2"/>
        <v>#REF!</v>
      </c>
      <c r="CY125" t="e">
        <f t="shared" si="3"/>
        <v>#REF!</v>
      </c>
      <c r="CZ125" t="e">
        <f t="shared" si="4"/>
        <v>#REF!</v>
      </c>
    </row>
    <row r="126" spans="101:104">
      <c r="CW126" t="e">
        <f t="shared" si="1"/>
        <v>#REF!</v>
      </c>
      <c r="CX126" t="e">
        <f t="shared" si="2"/>
        <v>#REF!</v>
      </c>
      <c r="CY126" t="e">
        <f t="shared" si="3"/>
        <v>#REF!</v>
      </c>
      <c r="CZ126" t="e">
        <f t="shared" si="4"/>
        <v>#REF!</v>
      </c>
    </row>
    <row r="127" spans="101:104">
      <c r="CW127" t="e">
        <f t="shared" si="1"/>
        <v>#REF!</v>
      </c>
      <c r="CX127" t="e">
        <f t="shared" si="2"/>
        <v>#REF!</v>
      </c>
      <c r="CY127" t="e">
        <f t="shared" si="3"/>
        <v>#REF!</v>
      </c>
      <c r="CZ127" t="e">
        <f t="shared" si="4"/>
        <v>#REF!</v>
      </c>
    </row>
    <row r="128" spans="101:104">
      <c r="CW128" t="e">
        <f t="shared" si="1"/>
        <v>#REF!</v>
      </c>
      <c r="CX128" t="e">
        <f t="shared" si="2"/>
        <v>#REF!</v>
      </c>
      <c r="CY128" t="e">
        <f t="shared" si="3"/>
        <v>#REF!</v>
      </c>
      <c r="CZ128" t="e">
        <f t="shared" si="4"/>
        <v>#REF!</v>
      </c>
    </row>
    <row r="129" spans="101:104">
      <c r="CW129" t="e">
        <f t="shared" si="1"/>
        <v>#REF!</v>
      </c>
      <c r="CX129" t="e">
        <f t="shared" si="2"/>
        <v>#REF!</v>
      </c>
      <c r="CY129" t="e">
        <f t="shared" si="3"/>
        <v>#REF!</v>
      </c>
      <c r="CZ129" t="e">
        <f t="shared" si="4"/>
        <v>#REF!</v>
      </c>
    </row>
    <row r="133" spans="101:104">
      <c r="CW133" t="e">
        <f>S47*AVERAGE(CV90:CW90)</f>
        <v>#REF!</v>
      </c>
      <c r="CX133" t="e">
        <f>T47*AVERAGE(CW90:CX90)</f>
        <v>#REF!</v>
      </c>
      <c r="CY133" t="e">
        <f>U47*AVERAGE(CX90:CY90)</f>
        <v>#REF!</v>
      </c>
      <c r="CZ133" t="e">
        <f>V47*AVERAGE(CY90:CZ90)</f>
        <v>#REF!</v>
      </c>
    </row>
    <row r="135" spans="101:104">
      <c r="CW135" t="e">
        <f>S49*AVERAGE(CV92:CW92)</f>
        <v>#REF!</v>
      </c>
      <c r="CX135" t="e">
        <f>T49*AVERAGE(CW92:CX92)</f>
        <v>#REF!</v>
      </c>
      <c r="CY135" t="e">
        <f>U49*AVERAGE(CX92:CY92)</f>
        <v>#REF!</v>
      </c>
      <c r="CZ135" t="e">
        <f>V49*AVERAGE(CY92:CZ92)</f>
        <v>#REF!</v>
      </c>
    </row>
    <row r="138" spans="101:104">
      <c r="CW138" t="e">
        <f t="shared" ref="CW138:CZ139" si="5">S52*AVERAGE(CV95:CW95)</f>
        <v>#REF!</v>
      </c>
      <c r="CX138" t="e">
        <f t="shared" si="5"/>
        <v>#REF!</v>
      </c>
      <c r="CY138" t="e">
        <f t="shared" si="5"/>
        <v>#REF!</v>
      </c>
      <c r="CZ138" t="e">
        <f t="shared" si="5"/>
        <v>#REF!</v>
      </c>
    </row>
    <row r="139" spans="101:104">
      <c r="CW139" t="e">
        <f t="shared" si="5"/>
        <v>#REF!</v>
      </c>
      <c r="CX139" t="e">
        <f t="shared" si="5"/>
        <v>#REF!</v>
      </c>
      <c r="CY139" t="e">
        <f t="shared" si="5"/>
        <v>#REF!</v>
      </c>
      <c r="CZ139" t="e">
        <f t="shared" si="5"/>
        <v>#REF!</v>
      </c>
    </row>
    <row r="143" spans="101:104">
      <c r="CW143" t="e">
        <f t="shared" ref="CW143:CZ144" si="6">S57*AVERAGE(CV100:CW100)</f>
        <v>#DIV/0!</v>
      </c>
      <c r="CX143" t="e">
        <f t="shared" si="6"/>
        <v>#DIV/0!</v>
      </c>
      <c r="CY143" t="e">
        <f t="shared" si="6"/>
        <v>#DIV/0!</v>
      </c>
      <c r="CZ143" t="e">
        <f t="shared" si="6"/>
        <v>#DIV/0!</v>
      </c>
    </row>
    <row r="144" spans="101:104">
      <c r="CW144" t="e">
        <f t="shared" si="6"/>
        <v>#DIV/0!</v>
      </c>
      <c r="CX144" t="e">
        <f t="shared" si="6"/>
        <v>#DIV/0!</v>
      </c>
      <c r="CY144" t="e">
        <f t="shared" si="6"/>
        <v>#DIV/0!</v>
      </c>
      <c r="CZ144" t="e">
        <f t="shared" si="6"/>
        <v>#DIV/0!</v>
      </c>
    </row>
    <row r="146" spans="101:104">
      <c r="CW146" t="e">
        <f t="shared" ref="CW146:CZ149" si="7">S60*AVERAGE(CV103:CW103)</f>
        <v>#DIV/0!</v>
      </c>
      <c r="CX146" t="e">
        <f t="shared" si="7"/>
        <v>#DIV/0!</v>
      </c>
      <c r="CY146" t="e">
        <f t="shared" si="7"/>
        <v>#DIV/0!</v>
      </c>
      <c r="CZ146" t="e">
        <f t="shared" si="7"/>
        <v>#DIV/0!</v>
      </c>
    </row>
    <row r="147" spans="101:104">
      <c r="CW147" t="e">
        <f t="shared" si="7"/>
        <v>#DIV/0!</v>
      </c>
      <c r="CX147" t="e">
        <f t="shared" si="7"/>
        <v>#DIV/0!</v>
      </c>
      <c r="CY147" t="e">
        <f t="shared" si="7"/>
        <v>#DIV/0!</v>
      </c>
      <c r="CZ147" t="e">
        <f t="shared" si="7"/>
        <v>#DIV/0!</v>
      </c>
    </row>
    <row r="148" spans="101:104">
      <c r="CW148" t="e">
        <f t="shared" si="7"/>
        <v>#DIV/0!</v>
      </c>
      <c r="CX148" t="e">
        <f t="shared" si="7"/>
        <v>#DIV/0!</v>
      </c>
      <c r="CY148" t="e">
        <f t="shared" si="7"/>
        <v>#DIV/0!</v>
      </c>
      <c r="CZ148" t="e">
        <f t="shared" si="7"/>
        <v>#DIV/0!</v>
      </c>
    </row>
    <row r="149" spans="101:104">
      <c r="CW149" t="e">
        <f t="shared" si="7"/>
        <v>#DIV/0!</v>
      </c>
      <c r="CX149" t="e">
        <f t="shared" si="7"/>
        <v>#DIV/0!</v>
      </c>
      <c r="CY149" t="e">
        <f t="shared" si="7"/>
        <v>#DIV/0!</v>
      </c>
      <c r="CZ149" t="e">
        <f t="shared" si="7"/>
        <v>#DIV/0!</v>
      </c>
    </row>
    <row r="156" spans="101:104">
      <c r="CW156" t="e">
        <f>#REF!/I_GFCF!#REF!</f>
        <v>#REF!</v>
      </c>
      <c r="CX156" t="e">
        <f>#REF!/I_GFCF!#REF!</f>
        <v>#REF!</v>
      </c>
      <c r="CY156" t="e">
        <f>#REF!/I_GFCF!#REF!</f>
        <v>#REF!</v>
      </c>
      <c r="CZ156" t="e">
        <f>#REF!/I_GFCF!#REF!</f>
        <v>#REF!</v>
      </c>
    </row>
    <row r="157" spans="101:104">
      <c r="CW157" t="e">
        <f>#REF!/I_GFCF!#REF!</f>
        <v>#REF!</v>
      </c>
      <c r="CX157" t="e">
        <f>#REF!/I_GFCF!#REF!</f>
        <v>#REF!</v>
      </c>
      <c r="CY157" t="e">
        <f>#REF!/I_GFCF!#REF!</f>
        <v>#REF!</v>
      </c>
      <c r="CZ157" t="e">
        <f>#REF!/I_GFCF!#REF!</f>
        <v>#REF!</v>
      </c>
    </row>
    <row r="158" spans="101:104">
      <c r="CW158" t="e">
        <f>#REF!/I_GFCF!#REF!</f>
        <v>#REF!</v>
      </c>
      <c r="CX158" t="e">
        <f>#REF!/I_GFCF!#REF!</f>
        <v>#REF!</v>
      </c>
      <c r="CY158" t="e">
        <f>#REF!/I_GFCF!#REF!</f>
        <v>#REF!</v>
      </c>
      <c r="CZ158" t="e">
        <f>#REF!/I_GFCF!#REF!</f>
        <v>#REF!</v>
      </c>
    </row>
    <row r="159" spans="101:104">
      <c r="CW159" t="e">
        <f>#REF!/I_GFCF!#REF!</f>
        <v>#REF!</v>
      </c>
      <c r="CX159" t="e">
        <f>#REF!/I_GFCF!#REF!</f>
        <v>#REF!</v>
      </c>
      <c r="CY159" t="e">
        <f>#REF!/I_GFCF!#REF!</f>
        <v>#REF!</v>
      </c>
      <c r="CZ159" t="e">
        <f>#REF!/I_GFCF!#REF!</f>
        <v>#REF!</v>
      </c>
    </row>
    <row r="160" spans="101:104">
      <c r="CW160" t="e">
        <f>#REF!/I_GFCF!#REF!</f>
        <v>#REF!</v>
      </c>
      <c r="CX160" t="e">
        <f>#REF!/I_GFCF!#REF!</f>
        <v>#REF!</v>
      </c>
      <c r="CY160" t="e">
        <f>#REF!/I_GFCF!#REF!</f>
        <v>#REF!</v>
      </c>
      <c r="CZ160" t="e">
        <f>#REF!/I_GFCF!#REF!</f>
        <v>#REF!</v>
      </c>
    </row>
    <row r="161" spans="101:104">
      <c r="CW161" t="e">
        <f>#REF!/I_GFCF!#REF!</f>
        <v>#REF!</v>
      </c>
      <c r="CX161" t="e">
        <f>#REF!/I_GFCF!#REF!</f>
        <v>#REF!</v>
      </c>
      <c r="CY161" t="e">
        <f>#REF!/I_GFCF!#REF!</f>
        <v>#REF!</v>
      </c>
      <c r="CZ161" t="e">
        <f>#REF!/I_GFCF!#REF!</f>
        <v>#REF!</v>
      </c>
    </row>
    <row r="162" spans="101:104">
      <c r="CW162" t="e">
        <f>#REF!/I_GFCF!#REF!</f>
        <v>#REF!</v>
      </c>
      <c r="CX162" t="e">
        <f>#REF!/I_GFCF!#REF!</f>
        <v>#REF!</v>
      </c>
      <c r="CY162" t="e">
        <f>#REF!/I_GFCF!#REF!</f>
        <v>#REF!</v>
      </c>
      <c r="CZ162" t="e">
        <f>#REF!/I_GFCF!#REF!</f>
        <v>#REF!</v>
      </c>
    </row>
    <row r="163" spans="101:104">
      <c r="CW163" t="e">
        <f>#REF!/I_GFCF!#REF!</f>
        <v>#REF!</v>
      </c>
      <c r="CX163" t="e">
        <f>#REF!/I_GFCF!#REF!</f>
        <v>#REF!</v>
      </c>
      <c r="CY163" t="e">
        <f>#REF!/I_GFCF!#REF!</f>
        <v>#REF!</v>
      </c>
      <c r="CZ163" t="e">
        <f>#REF!/I_GFCF!#REF!</f>
        <v>#REF!</v>
      </c>
    </row>
    <row r="164" spans="101:104">
      <c r="CW164" t="e">
        <f>#REF!/I_GFCF!#REF!</f>
        <v>#REF!</v>
      </c>
      <c r="CX164" t="e">
        <f>#REF!/I_GFCF!#REF!</f>
        <v>#REF!</v>
      </c>
      <c r="CY164" t="e">
        <f>#REF!/I_GFCF!#REF!</f>
        <v>#REF!</v>
      </c>
      <c r="CZ164" t="e">
        <f>#REF!/I_GFCF!#REF!</f>
        <v>#REF!</v>
      </c>
    </row>
    <row r="165" spans="101:104">
      <c r="CW165" t="e">
        <f>#REF!/I_GFCF!#REF!</f>
        <v>#REF!</v>
      </c>
      <c r="CX165" t="e">
        <f>#REF!/I_GFCF!#REF!</f>
        <v>#REF!</v>
      </c>
      <c r="CY165" t="e">
        <f>#REF!/I_GFCF!#REF!</f>
        <v>#REF!</v>
      </c>
      <c r="CZ165" t="e">
        <f>#REF!/I_GFCF!#REF!</f>
        <v>#REF!</v>
      </c>
    </row>
    <row r="166" spans="101:104">
      <c r="CW166" t="e">
        <f>#REF!/I_GFCF!#REF!</f>
        <v>#REF!</v>
      </c>
      <c r="CX166" t="e">
        <f>#REF!/I_GFCF!#REF!</f>
        <v>#REF!</v>
      </c>
      <c r="CY166" t="e">
        <f>#REF!/I_GFCF!#REF!</f>
        <v>#REF!</v>
      </c>
      <c r="CZ166" t="e">
        <f>#REF!/I_GFCF!#REF!</f>
        <v>#REF!</v>
      </c>
    </row>
    <row r="167" spans="101:104">
      <c r="CW167" t="e">
        <f>#REF!/I_GFCF!#REF!</f>
        <v>#REF!</v>
      </c>
      <c r="CX167" t="e">
        <f>#REF!/I_GFCF!#REF!</f>
        <v>#REF!</v>
      </c>
      <c r="CY167" t="e">
        <f>#REF!/I_GFCF!#REF!</f>
        <v>#REF!</v>
      </c>
      <c r="CZ167" t="e">
        <f>#REF!/I_GFCF!#REF!</f>
        <v>#REF!</v>
      </c>
    </row>
    <row r="168" spans="101:104">
      <c r="CW168" t="e">
        <f>#REF!/I_GFCF!#REF!</f>
        <v>#REF!</v>
      </c>
      <c r="CX168" t="e">
        <f>#REF!/I_GFCF!#REF!</f>
        <v>#REF!</v>
      </c>
      <c r="CY168" t="e">
        <f>#REF!/I_GFCF!#REF!</f>
        <v>#REF!</v>
      </c>
      <c r="CZ168" t="e">
        <f>#REF!/I_GFCF!#REF!</f>
        <v>#REF!</v>
      </c>
    </row>
    <row r="169" spans="101:104">
      <c r="CW169" t="e">
        <f>#REF!/I_GFCF!#REF!</f>
        <v>#REF!</v>
      </c>
      <c r="CX169" t="e">
        <f>#REF!/I_GFCF!#REF!</f>
        <v>#REF!</v>
      </c>
      <c r="CY169" t="e">
        <f>#REF!/I_GFCF!#REF!</f>
        <v>#REF!</v>
      </c>
      <c r="CZ169" t="e">
        <f>#REF!/I_GFCF!#REF!</f>
        <v>#REF!</v>
      </c>
    </row>
    <row r="170" spans="101:104">
      <c r="CW170" t="e">
        <f>#REF!/I_GFCF!#REF!</f>
        <v>#REF!</v>
      </c>
      <c r="CX170" t="e">
        <f>#REF!/I_GFCF!#REF!</f>
        <v>#REF!</v>
      </c>
      <c r="CY170" t="e">
        <f>#REF!/I_GFCF!#REF!</f>
        <v>#REF!</v>
      </c>
      <c r="CZ170" t="e">
        <f>#REF!/I_GFCF!#REF!</f>
        <v>#REF!</v>
      </c>
    </row>
    <row r="171" spans="101:104">
      <c r="CW171" t="e">
        <f>#REF!/I_GFCF!#REF!</f>
        <v>#REF!</v>
      </c>
      <c r="CX171" t="e">
        <f>#REF!/I_GFCF!#REF!</f>
        <v>#REF!</v>
      </c>
      <c r="CY171" t="e">
        <f>#REF!/I_GFCF!#REF!</f>
        <v>#REF!</v>
      </c>
      <c r="CZ171" t="e">
        <f>#REF!/I_GFCF!#REF!</f>
        <v>#REF!</v>
      </c>
    </row>
    <row r="172" spans="101:104">
      <c r="CW172" t="e">
        <f>#REF!/I_GFCF!#REF!</f>
        <v>#REF!</v>
      </c>
      <c r="CX172" t="e">
        <f>#REF!/I_GFCF!#REF!</f>
        <v>#REF!</v>
      </c>
      <c r="CY172" t="e">
        <f>#REF!/I_GFCF!#REF!</f>
        <v>#REF!</v>
      </c>
      <c r="CZ172" t="e">
        <f>#REF!/I_GFCF!#REF!</f>
        <v>#REF!</v>
      </c>
    </row>
    <row r="173" spans="101:104">
      <c r="CW173" t="e">
        <f>#REF!/I_GFCF!#REF!</f>
        <v>#REF!</v>
      </c>
      <c r="CX173" t="e">
        <f>#REF!/I_GFCF!#REF!</f>
        <v>#REF!</v>
      </c>
      <c r="CY173" t="e">
        <f>#REF!/I_GFCF!#REF!</f>
        <v>#REF!</v>
      </c>
      <c r="CZ173" t="e">
        <f>#REF!/I_GFCF!#REF!</f>
        <v>#REF!</v>
      </c>
    </row>
    <row r="174" spans="101:104">
      <c r="CW174" t="e">
        <f>#REF!/I_GFCF!#REF!</f>
        <v>#REF!</v>
      </c>
      <c r="CX174" t="e">
        <f>#REF!/I_GFCF!#REF!</f>
        <v>#REF!</v>
      </c>
      <c r="CY174" t="e">
        <f>#REF!/I_GFCF!#REF!</f>
        <v>#REF!</v>
      </c>
      <c r="CZ174" t="e">
        <f>#REF!/I_GFCF!#REF!</f>
        <v>#REF!</v>
      </c>
    </row>
    <row r="175" spans="101:104">
      <c r="CW175" t="e">
        <f>#REF!/I_GFCF!#REF!</f>
        <v>#REF!</v>
      </c>
      <c r="CX175" t="e">
        <f>#REF!/I_GFCF!#REF!</f>
        <v>#REF!</v>
      </c>
      <c r="CY175" t="e">
        <f>#REF!/I_GFCF!#REF!</f>
        <v>#REF!</v>
      </c>
      <c r="CZ175" t="e">
        <f>#REF!/I_GFCF!#REF!</f>
        <v>#REF!</v>
      </c>
    </row>
    <row r="176" spans="101:104">
      <c r="CW176" t="e">
        <f>#REF!/I_GFCF!#REF!</f>
        <v>#REF!</v>
      </c>
      <c r="CX176" t="e">
        <f>#REF!/I_GFCF!#REF!</f>
        <v>#REF!</v>
      </c>
      <c r="CY176" t="e">
        <f>#REF!/I_GFCF!#REF!</f>
        <v>#REF!</v>
      </c>
      <c r="CZ176" t="e">
        <f>#REF!/I_GFCF!#REF!</f>
        <v>#REF!</v>
      </c>
    </row>
    <row r="177" spans="101:104">
      <c r="CW177" t="e">
        <f>#REF!/I_GFCF!#REF!</f>
        <v>#REF!</v>
      </c>
      <c r="CX177" t="e">
        <f>#REF!/I_GFCF!#REF!</f>
        <v>#REF!</v>
      </c>
      <c r="CY177" t="e">
        <f>#REF!/I_GFCF!#REF!</f>
        <v>#REF!</v>
      </c>
      <c r="CZ177" t="e">
        <f>#REF!/I_GFCF!#REF!</f>
        <v>#REF!</v>
      </c>
    </row>
    <row r="178" spans="101:104">
      <c r="CW178" t="e">
        <f>#REF!/I_GFCF!#REF!</f>
        <v>#REF!</v>
      </c>
      <c r="CX178" t="e">
        <f>#REF!/I_GFCF!#REF!</f>
        <v>#REF!</v>
      </c>
      <c r="CY178" t="e">
        <f>#REF!/I_GFCF!#REF!</f>
        <v>#REF!</v>
      </c>
      <c r="CZ178" t="e">
        <f>#REF!/I_GFCF!#REF!</f>
        <v>#REF!</v>
      </c>
    </row>
    <row r="179" spans="101:104">
      <c r="CW179" t="e">
        <f>#REF!/I_GFCF!#REF!</f>
        <v>#REF!</v>
      </c>
      <c r="CX179" t="e">
        <f>#REF!/I_GFCF!#REF!</f>
        <v>#REF!</v>
      </c>
      <c r="CY179" t="e">
        <f>#REF!/I_GFCF!#REF!</f>
        <v>#REF!</v>
      </c>
      <c r="CZ179" t="e">
        <f>#REF!/I_GFCF!#REF!</f>
        <v>#REF!</v>
      </c>
    </row>
    <row r="180" spans="101:104">
      <c r="CW180" t="e">
        <f>#REF!/I_GFCF!#REF!</f>
        <v>#REF!</v>
      </c>
      <c r="CX180" t="e">
        <f>#REF!/I_GFCF!#REF!</f>
        <v>#REF!</v>
      </c>
      <c r="CY180" t="e">
        <f>#REF!/I_GFCF!#REF!</f>
        <v>#REF!</v>
      </c>
      <c r="CZ180" t="e">
        <f>#REF!/I_GFCF!#REF!</f>
        <v>#REF!</v>
      </c>
    </row>
    <row r="181" spans="101:104">
      <c r="CW181" t="e">
        <f>#REF!/I_GFCF!#REF!</f>
        <v>#REF!</v>
      </c>
      <c r="CX181" t="e">
        <f>#REF!/I_GFCF!#REF!</f>
        <v>#REF!</v>
      </c>
      <c r="CY181" t="e">
        <f>#REF!/I_GFCF!#REF!</f>
        <v>#REF!</v>
      </c>
      <c r="CZ181" t="e">
        <f>#REF!/I_GFCF!#REF!</f>
        <v>#REF!</v>
      </c>
    </row>
    <row r="182" spans="101:104">
      <c r="CW182" t="e">
        <f>#REF!/I_GFCF!#REF!</f>
        <v>#REF!</v>
      </c>
      <c r="CX182" t="e">
        <f>#REF!/I_GFCF!#REF!</f>
        <v>#REF!</v>
      </c>
      <c r="CY182" t="e">
        <f>#REF!/I_GFCF!#REF!</f>
        <v>#REF!</v>
      </c>
      <c r="CZ182" t="e">
        <f>#REF!/I_GFCF!#REF!</f>
        <v>#REF!</v>
      </c>
    </row>
    <row r="183" spans="101:104">
      <c r="CW183" t="e">
        <f>#REF!/I_GFCF!#REF!</f>
        <v>#REF!</v>
      </c>
      <c r="CX183" t="e">
        <f>#REF!/I_GFCF!#REF!</f>
        <v>#REF!</v>
      </c>
      <c r="CY183" t="e">
        <f>#REF!/I_GFCF!#REF!</f>
        <v>#REF!</v>
      </c>
      <c r="CZ183" t="e">
        <f>#REF!/I_GFCF!#REF!</f>
        <v>#REF!</v>
      </c>
    </row>
    <row r="184" spans="101:104">
      <c r="CW184" t="e">
        <f>#REF!/I_GFCF!#REF!</f>
        <v>#REF!</v>
      </c>
      <c r="CX184" t="e">
        <f>#REF!/I_GFCF!#REF!</f>
        <v>#REF!</v>
      </c>
      <c r="CY184" t="e">
        <f>#REF!/I_GFCF!#REF!</f>
        <v>#REF!</v>
      </c>
      <c r="CZ184" t="e">
        <f>#REF!/I_GFCF!#REF!</f>
        <v>#REF!</v>
      </c>
    </row>
    <row r="185" spans="101:104">
      <c r="CW185" t="e">
        <f>S13/I_GFCF!#REF!</f>
        <v>#REF!</v>
      </c>
      <c r="CX185" t="e">
        <f>T13/I_GFCF!#REF!</f>
        <v>#REF!</v>
      </c>
      <c r="CY185" t="e">
        <f>U13/I_GFCF!#REF!</f>
        <v>#REF!</v>
      </c>
      <c r="CZ185" t="e">
        <f>V13/I_GFCF!#REF!</f>
        <v>#REF!</v>
      </c>
    </row>
    <row r="186" spans="101:104">
      <c r="CW186" t="e">
        <f>S14/I_GFCF!#REF!</f>
        <v>#REF!</v>
      </c>
      <c r="CX186" t="e">
        <f>T14/I_GFCF!#REF!</f>
        <v>#REF!</v>
      </c>
      <c r="CY186" t="e">
        <f>U14/I_GFCF!#REF!</f>
        <v>#REF!</v>
      </c>
      <c r="CZ186" t="e">
        <f>V14/I_GFCF!#REF!</f>
        <v>#REF!</v>
      </c>
    </row>
    <row r="187" spans="101:104">
      <c r="CW187" t="e">
        <f>S15/I_GFCF!#REF!</f>
        <v>#REF!</v>
      </c>
      <c r="CX187" t="e">
        <f>T15/I_GFCF!#REF!</f>
        <v>#REF!</v>
      </c>
      <c r="CY187" t="e">
        <f>U15/I_GFCF!#REF!</f>
        <v>#REF!</v>
      </c>
      <c r="CZ187" t="e">
        <f>V15/I_GFCF!#REF!</f>
        <v>#REF!</v>
      </c>
    </row>
    <row r="188" spans="101:104">
      <c r="CW188" t="e">
        <f>S16/I_GFCF!#REF!</f>
        <v>#REF!</v>
      </c>
      <c r="CX188" t="e">
        <f>T16/I_GFCF!#REF!</f>
        <v>#REF!</v>
      </c>
      <c r="CY188" t="e">
        <f>U16/I_GFCF!#REF!</f>
        <v>#REF!</v>
      </c>
      <c r="CZ188" t="e">
        <f>V16/I_GFCF!#REF!</f>
        <v>#REF!</v>
      </c>
    </row>
    <row r="189" spans="101:104">
      <c r="CW189" t="e">
        <f>S17/I_GFCF!#REF!</f>
        <v>#REF!</v>
      </c>
      <c r="CX189" t="e">
        <f>T17/I_GFCF!#REF!</f>
        <v>#REF!</v>
      </c>
      <c r="CY189" t="e">
        <f>U17/I_GFCF!#REF!</f>
        <v>#REF!</v>
      </c>
      <c r="CZ189" t="e">
        <f>V17/I_GFCF!#REF!</f>
        <v>#REF!</v>
      </c>
    </row>
    <row r="190" spans="101:104">
      <c r="CW190" t="e">
        <f>S18/I_GFCF!#REF!</f>
        <v>#REF!</v>
      </c>
      <c r="CX190" t="e">
        <f>T18/I_GFCF!#REF!</f>
        <v>#REF!</v>
      </c>
      <c r="CY190" t="e">
        <f>U18/I_GFCF!#REF!</f>
        <v>#REF!</v>
      </c>
      <c r="CZ190" t="e">
        <f>V18/I_GFCF!#REF!</f>
        <v>#REF!</v>
      </c>
    </row>
    <row r="191" spans="101:104">
      <c r="CW191" t="e">
        <f>S19/I_GFCF!#REF!</f>
        <v>#REF!</v>
      </c>
      <c r="CX191" t="e">
        <f>T19/I_GFCF!#REF!</f>
        <v>#REF!</v>
      </c>
      <c r="CY191" t="e">
        <f>U19/I_GFCF!#REF!</f>
        <v>#REF!</v>
      </c>
      <c r="CZ191" t="e">
        <f>V19/I_GFCF!#REF!</f>
        <v>#REF!</v>
      </c>
    </row>
    <row r="192" spans="101:104">
      <c r="CW192" t="e">
        <f>S20/I_GFCF!#REF!</f>
        <v>#REF!</v>
      </c>
      <c r="CX192" t="e">
        <f>T20/I_GFCF!#REF!</f>
        <v>#REF!</v>
      </c>
      <c r="CY192" t="e">
        <f>U20/I_GFCF!#REF!</f>
        <v>#REF!</v>
      </c>
      <c r="CZ192" t="e">
        <f>V20/I_GFCF!#REF!</f>
        <v>#REF!</v>
      </c>
    </row>
    <row r="202" spans="101:104">
      <c r="CW202" t="e">
        <f t="shared" ref="CW202:CZ205" si="8">S30*AVERAGE(CV159:CW159)</f>
        <v>#REF!</v>
      </c>
      <c r="CX202" t="e">
        <f t="shared" si="8"/>
        <v>#REF!</v>
      </c>
      <c r="CY202" t="e">
        <f t="shared" si="8"/>
        <v>#REF!</v>
      </c>
      <c r="CZ202" t="e">
        <f t="shared" si="8"/>
        <v>#REF!</v>
      </c>
    </row>
    <row r="203" spans="101:104">
      <c r="CW203" t="e">
        <f t="shared" si="8"/>
        <v>#REF!</v>
      </c>
      <c r="CX203" t="e">
        <f t="shared" si="8"/>
        <v>#REF!</v>
      </c>
      <c r="CY203" t="e">
        <f t="shared" si="8"/>
        <v>#REF!</v>
      </c>
      <c r="CZ203" t="e">
        <f t="shared" si="8"/>
        <v>#REF!</v>
      </c>
    </row>
    <row r="204" spans="101:104">
      <c r="CW204" t="e">
        <f t="shared" si="8"/>
        <v>#REF!</v>
      </c>
      <c r="CX204" t="e">
        <f t="shared" si="8"/>
        <v>#REF!</v>
      </c>
      <c r="CY204" t="e">
        <f t="shared" si="8"/>
        <v>#REF!</v>
      </c>
      <c r="CZ204" t="e">
        <f t="shared" si="8"/>
        <v>#REF!</v>
      </c>
    </row>
    <row r="205" spans="101:104">
      <c r="CW205" t="e">
        <f t="shared" si="8"/>
        <v>#REF!</v>
      </c>
      <c r="CX205" t="e">
        <f t="shared" si="8"/>
        <v>#REF!</v>
      </c>
      <c r="CY205" t="e">
        <f t="shared" si="8"/>
        <v>#REF!</v>
      </c>
      <c r="CZ205" t="e">
        <f t="shared" si="8"/>
        <v>#REF!</v>
      </c>
    </row>
    <row r="207" spans="101:104">
      <c r="CW207" t="e">
        <f t="shared" ref="CW207:CW215" si="9">S35*AVERAGE(CV164:CW164)</f>
        <v>#REF!</v>
      </c>
      <c r="CX207" t="e">
        <f t="shared" ref="CX207:CX215" si="10">T35*AVERAGE(CW164:CX164)</f>
        <v>#REF!</v>
      </c>
      <c r="CY207" t="e">
        <f t="shared" ref="CY207:CY215" si="11">U35*AVERAGE(CX164:CY164)</f>
        <v>#REF!</v>
      </c>
      <c r="CZ207" t="e">
        <f t="shared" ref="CZ207:CZ215" si="12">V35*AVERAGE(CY164:CZ164)</f>
        <v>#REF!</v>
      </c>
    </row>
    <row r="208" spans="101:104">
      <c r="CW208" t="e">
        <f t="shared" si="9"/>
        <v>#REF!</v>
      </c>
      <c r="CX208" t="e">
        <f t="shared" si="10"/>
        <v>#REF!</v>
      </c>
      <c r="CY208" t="e">
        <f t="shared" si="11"/>
        <v>#REF!</v>
      </c>
      <c r="CZ208" t="e">
        <f t="shared" si="12"/>
        <v>#REF!</v>
      </c>
    </row>
    <row r="209" spans="101:104">
      <c r="CW209" t="e">
        <f t="shared" si="9"/>
        <v>#REF!</v>
      </c>
      <c r="CX209" t="e">
        <f t="shared" si="10"/>
        <v>#REF!</v>
      </c>
      <c r="CY209" t="e">
        <f t="shared" si="11"/>
        <v>#REF!</v>
      </c>
      <c r="CZ209" t="e">
        <f t="shared" si="12"/>
        <v>#REF!</v>
      </c>
    </row>
    <row r="210" spans="101:104">
      <c r="CW210" t="e">
        <f t="shared" si="9"/>
        <v>#REF!</v>
      </c>
      <c r="CX210" t="e">
        <f t="shared" si="10"/>
        <v>#REF!</v>
      </c>
      <c r="CY210" t="e">
        <f t="shared" si="11"/>
        <v>#REF!</v>
      </c>
      <c r="CZ210" t="e">
        <f t="shared" si="12"/>
        <v>#REF!</v>
      </c>
    </row>
    <row r="211" spans="101:104">
      <c r="CW211" t="e">
        <f t="shared" si="9"/>
        <v>#REF!</v>
      </c>
      <c r="CX211" t="e">
        <f t="shared" si="10"/>
        <v>#REF!</v>
      </c>
      <c r="CY211" t="e">
        <f t="shared" si="11"/>
        <v>#REF!</v>
      </c>
      <c r="CZ211" t="e">
        <f t="shared" si="12"/>
        <v>#REF!</v>
      </c>
    </row>
    <row r="212" spans="101:104">
      <c r="CW212" t="e">
        <f t="shared" si="9"/>
        <v>#REF!</v>
      </c>
      <c r="CX212" t="e">
        <f t="shared" si="10"/>
        <v>#REF!</v>
      </c>
      <c r="CY212" t="e">
        <f t="shared" si="11"/>
        <v>#REF!</v>
      </c>
      <c r="CZ212" t="e">
        <f t="shared" si="12"/>
        <v>#REF!</v>
      </c>
    </row>
    <row r="213" spans="101:104">
      <c r="CW213" t="e">
        <f t="shared" si="9"/>
        <v>#REF!</v>
      </c>
      <c r="CX213" t="e">
        <f t="shared" si="10"/>
        <v>#REF!</v>
      </c>
      <c r="CY213" t="e">
        <f t="shared" si="11"/>
        <v>#REF!</v>
      </c>
      <c r="CZ213" t="e">
        <f t="shared" si="12"/>
        <v>#REF!</v>
      </c>
    </row>
    <row r="214" spans="101:104">
      <c r="CW214" t="e">
        <f t="shared" si="9"/>
        <v>#REF!</v>
      </c>
      <c r="CX214" t="e">
        <f t="shared" si="10"/>
        <v>#REF!</v>
      </c>
      <c r="CY214" t="e">
        <f t="shared" si="11"/>
        <v>#REF!</v>
      </c>
      <c r="CZ214" t="e">
        <f t="shared" si="12"/>
        <v>#REF!</v>
      </c>
    </row>
    <row r="215" spans="101:104">
      <c r="CW215" t="e">
        <f t="shared" si="9"/>
        <v>#REF!</v>
      </c>
      <c r="CX215" t="e">
        <f t="shared" si="10"/>
        <v>#REF!</v>
      </c>
      <c r="CY215" t="e">
        <f t="shared" si="11"/>
        <v>#REF!</v>
      </c>
      <c r="CZ215" t="e">
        <f t="shared" si="12"/>
        <v>#REF!</v>
      </c>
    </row>
    <row r="219" spans="101:104">
      <c r="CW219" t="e">
        <f>S47*AVERAGE(CV176:CW176)</f>
        <v>#REF!</v>
      </c>
      <c r="CX219" t="e">
        <f>T47*AVERAGE(CW176:CX176)</f>
        <v>#REF!</v>
      </c>
      <c r="CY219" t="e">
        <f>U47*AVERAGE(CX176:CY176)</f>
        <v>#REF!</v>
      </c>
      <c r="CZ219" t="e">
        <f>V47*AVERAGE(CY176:CZ176)</f>
        <v>#REF!</v>
      </c>
    </row>
    <row r="221" spans="101:104">
      <c r="CW221" t="e">
        <f>S49*AVERAGE(CV178:CW178)</f>
        <v>#REF!</v>
      </c>
      <c r="CX221" t="e">
        <f>T49*AVERAGE(CW178:CX178)</f>
        <v>#REF!</v>
      </c>
      <c r="CY221" t="e">
        <f>U49*AVERAGE(CX178:CY178)</f>
        <v>#REF!</v>
      </c>
      <c r="CZ221" t="e">
        <f>V49*AVERAGE(CY178:CZ178)</f>
        <v>#REF!</v>
      </c>
    </row>
    <row r="224" spans="101:104">
      <c r="CW224" t="e">
        <f t="shared" ref="CW224:CZ225" si="13">S52*AVERAGE(CV181:CW181)</f>
        <v>#REF!</v>
      </c>
      <c r="CX224" t="e">
        <f t="shared" si="13"/>
        <v>#REF!</v>
      </c>
      <c r="CY224" t="e">
        <f t="shared" si="13"/>
        <v>#REF!</v>
      </c>
      <c r="CZ224" t="e">
        <f t="shared" si="13"/>
        <v>#REF!</v>
      </c>
    </row>
    <row r="225" spans="101:104">
      <c r="CW225" t="e">
        <f t="shared" si="13"/>
        <v>#REF!</v>
      </c>
      <c r="CX225" t="e">
        <f t="shared" si="13"/>
        <v>#REF!</v>
      </c>
      <c r="CY225" t="e">
        <f t="shared" si="13"/>
        <v>#REF!</v>
      </c>
      <c r="CZ225" t="e">
        <f t="shared" si="13"/>
        <v>#REF!</v>
      </c>
    </row>
    <row r="229" spans="101:104">
      <c r="CW229" t="e">
        <f t="shared" ref="CW229:CZ230" si="14">S57*AVERAGE(CV186:CW186)</f>
        <v>#REF!</v>
      </c>
      <c r="CX229" t="e">
        <f t="shared" si="14"/>
        <v>#REF!</v>
      </c>
      <c r="CY229" t="e">
        <f t="shared" si="14"/>
        <v>#REF!</v>
      </c>
      <c r="CZ229" t="e">
        <f t="shared" si="14"/>
        <v>#REF!</v>
      </c>
    </row>
    <row r="230" spans="101:104">
      <c r="CW230" t="e">
        <f t="shared" si="14"/>
        <v>#REF!</v>
      </c>
      <c r="CX230" t="e">
        <f t="shared" si="14"/>
        <v>#REF!</v>
      </c>
      <c r="CY230" t="e">
        <f t="shared" si="14"/>
        <v>#REF!</v>
      </c>
      <c r="CZ230" t="e">
        <f t="shared" si="14"/>
        <v>#REF!</v>
      </c>
    </row>
    <row r="232" spans="101:104">
      <c r="CW232" t="e">
        <f t="shared" ref="CW232:CZ235" si="15">S60*AVERAGE(CV189:CW189)</f>
        <v>#REF!</v>
      </c>
      <c r="CX232" t="e">
        <f t="shared" si="15"/>
        <v>#REF!</v>
      </c>
      <c r="CY232" t="e">
        <f t="shared" si="15"/>
        <v>#REF!</v>
      </c>
      <c r="CZ232" t="e">
        <f t="shared" si="15"/>
        <v>#REF!</v>
      </c>
    </row>
    <row r="233" spans="101:104">
      <c r="CW233" t="e">
        <f t="shared" si="15"/>
        <v>#REF!</v>
      </c>
      <c r="CX233" t="e">
        <f t="shared" si="15"/>
        <v>#REF!</v>
      </c>
      <c r="CY233" t="e">
        <f t="shared" si="15"/>
        <v>#REF!</v>
      </c>
      <c r="CZ233" t="e">
        <f t="shared" si="15"/>
        <v>#REF!</v>
      </c>
    </row>
    <row r="234" spans="101:104">
      <c r="CW234" t="e">
        <f t="shared" si="15"/>
        <v>#REF!</v>
      </c>
      <c r="CX234" t="e">
        <f t="shared" si="15"/>
        <v>#REF!</v>
      </c>
      <c r="CY234" t="e">
        <f t="shared" si="15"/>
        <v>#REF!</v>
      </c>
      <c r="CZ234" t="e">
        <f t="shared" si="15"/>
        <v>#REF!</v>
      </c>
    </row>
    <row r="235" spans="101:104">
      <c r="CW235" t="e">
        <f t="shared" si="15"/>
        <v>#REF!</v>
      </c>
      <c r="CX235" t="e">
        <f t="shared" si="15"/>
        <v>#REF!</v>
      </c>
      <c r="CY235" t="e">
        <f t="shared" si="15"/>
        <v>#REF!</v>
      </c>
      <c r="CZ235" t="e">
        <f t="shared" si="15"/>
        <v>#REF!</v>
      </c>
    </row>
    <row r="242" spans="101:104">
      <c r="CW242" t="e">
        <f>#REF!/#REF!</f>
        <v>#REF!</v>
      </c>
      <c r="CX242" t="e">
        <f>#REF!/#REF!</f>
        <v>#REF!</v>
      </c>
      <c r="CY242" t="e">
        <f>#REF!/#REF!</f>
        <v>#REF!</v>
      </c>
      <c r="CZ242" t="e">
        <f>#REF!/#REF!</f>
        <v>#REF!</v>
      </c>
    </row>
    <row r="243" spans="101:104">
      <c r="CW243" t="e">
        <f>#REF!/#REF!</f>
        <v>#REF!</v>
      </c>
      <c r="CX243" t="e">
        <f>#REF!/#REF!</f>
        <v>#REF!</v>
      </c>
      <c r="CY243" t="e">
        <f>#REF!/#REF!</f>
        <v>#REF!</v>
      </c>
      <c r="CZ243" t="e">
        <f>#REF!/#REF!</f>
        <v>#REF!</v>
      </c>
    </row>
    <row r="244" spans="101:104">
      <c r="CW244" t="e">
        <f>#REF!/#REF!</f>
        <v>#REF!</v>
      </c>
      <c r="CX244" t="e">
        <f>#REF!/#REF!</f>
        <v>#REF!</v>
      </c>
      <c r="CY244" t="e">
        <f>#REF!/#REF!</f>
        <v>#REF!</v>
      </c>
      <c r="CZ244" t="e">
        <f>#REF!/#REF!</f>
        <v>#REF!</v>
      </c>
    </row>
    <row r="245" spans="101:104">
      <c r="CW245" t="e">
        <f>#REF!/#REF!</f>
        <v>#REF!</v>
      </c>
      <c r="CX245" t="e">
        <f>#REF!/#REF!</f>
        <v>#REF!</v>
      </c>
      <c r="CY245" t="e">
        <f>#REF!/#REF!</f>
        <v>#REF!</v>
      </c>
      <c r="CZ245" t="e">
        <f>#REF!/#REF!</f>
        <v>#REF!</v>
      </c>
    </row>
    <row r="246" spans="101:104">
      <c r="CW246" t="e">
        <f>#REF!/#REF!</f>
        <v>#REF!</v>
      </c>
      <c r="CX246" t="e">
        <f>#REF!/#REF!</f>
        <v>#REF!</v>
      </c>
      <c r="CY246" t="e">
        <f>#REF!/#REF!</f>
        <v>#REF!</v>
      </c>
      <c r="CZ246" t="e">
        <f>#REF!/#REF!</f>
        <v>#REF!</v>
      </c>
    </row>
    <row r="247" spans="101:104">
      <c r="CW247" t="e">
        <f>#REF!/#REF!</f>
        <v>#REF!</v>
      </c>
      <c r="CX247" t="e">
        <f>#REF!/#REF!</f>
        <v>#REF!</v>
      </c>
      <c r="CY247" t="e">
        <f>#REF!/#REF!</f>
        <v>#REF!</v>
      </c>
      <c r="CZ247" t="e">
        <f>#REF!/#REF!</f>
        <v>#REF!</v>
      </c>
    </row>
    <row r="248" spans="101:104">
      <c r="CW248" t="e">
        <f>#REF!/#REF!</f>
        <v>#REF!</v>
      </c>
      <c r="CX248" t="e">
        <f>#REF!/#REF!</f>
        <v>#REF!</v>
      </c>
      <c r="CY248" t="e">
        <f>#REF!/#REF!</f>
        <v>#REF!</v>
      </c>
      <c r="CZ248" t="e">
        <f>#REF!/#REF!</f>
        <v>#REF!</v>
      </c>
    </row>
    <row r="249" spans="101:104">
      <c r="CW249" t="e">
        <f>#REF!/#REF!</f>
        <v>#REF!</v>
      </c>
      <c r="CX249" t="e">
        <f>#REF!/#REF!</f>
        <v>#REF!</v>
      </c>
      <c r="CY249" t="e">
        <f>#REF!/#REF!</f>
        <v>#REF!</v>
      </c>
      <c r="CZ249" t="e">
        <f>#REF!/#REF!</f>
        <v>#REF!</v>
      </c>
    </row>
    <row r="250" spans="101:104">
      <c r="CW250" t="e">
        <f>#REF!/#REF!</f>
        <v>#REF!</v>
      </c>
      <c r="CX250" t="e">
        <f>#REF!/#REF!</f>
        <v>#REF!</v>
      </c>
      <c r="CY250" t="e">
        <f>#REF!/#REF!</f>
        <v>#REF!</v>
      </c>
      <c r="CZ250" t="e">
        <f>#REF!/#REF!</f>
        <v>#REF!</v>
      </c>
    </row>
    <row r="251" spans="101:104">
      <c r="CW251" t="e">
        <f>#REF!/#REF!</f>
        <v>#REF!</v>
      </c>
      <c r="CX251" t="e">
        <f>#REF!/#REF!</f>
        <v>#REF!</v>
      </c>
      <c r="CY251" t="e">
        <f>#REF!/#REF!</f>
        <v>#REF!</v>
      </c>
      <c r="CZ251" t="e">
        <f>#REF!/#REF!</f>
        <v>#REF!</v>
      </c>
    </row>
    <row r="252" spans="101:104">
      <c r="CW252" t="e">
        <f>#REF!/#REF!</f>
        <v>#REF!</v>
      </c>
      <c r="CX252" t="e">
        <f>#REF!/#REF!</f>
        <v>#REF!</v>
      </c>
      <c r="CY252" t="e">
        <f>#REF!/#REF!</f>
        <v>#REF!</v>
      </c>
      <c r="CZ252" t="e">
        <f>#REF!/#REF!</f>
        <v>#REF!</v>
      </c>
    </row>
    <row r="253" spans="101:104">
      <c r="CW253" t="e">
        <f>#REF!/#REF!</f>
        <v>#REF!</v>
      </c>
      <c r="CX253" t="e">
        <f>#REF!/#REF!</f>
        <v>#REF!</v>
      </c>
      <c r="CY253" t="e">
        <f>#REF!/#REF!</f>
        <v>#REF!</v>
      </c>
      <c r="CZ253" t="e">
        <f>#REF!/#REF!</f>
        <v>#REF!</v>
      </c>
    </row>
    <row r="254" spans="101:104">
      <c r="CW254" t="e">
        <f>#REF!/#REF!</f>
        <v>#REF!</v>
      </c>
      <c r="CX254" t="e">
        <f>#REF!/#REF!</f>
        <v>#REF!</v>
      </c>
      <c r="CY254" t="e">
        <f>#REF!/#REF!</f>
        <v>#REF!</v>
      </c>
      <c r="CZ254" t="e">
        <f>#REF!/#REF!</f>
        <v>#REF!</v>
      </c>
    </row>
    <row r="255" spans="101:104">
      <c r="CW255" t="e">
        <f>#REF!/#REF!</f>
        <v>#REF!</v>
      </c>
      <c r="CX255" t="e">
        <f>#REF!/#REF!</f>
        <v>#REF!</v>
      </c>
      <c r="CY255" t="e">
        <f>#REF!/#REF!</f>
        <v>#REF!</v>
      </c>
      <c r="CZ255" t="e">
        <f>#REF!/#REF!</f>
        <v>#REF!</v>
      </c>
    </row>
    <row r="256" spans="101:104">
      <c r="CW256" t="e">
        <f>#REF!/#REF!</f>
        <v>#REF!</v>
      </c>
      <c r="CX256" t="e">
        <f>#REF!/#REF!</f>
        <v>#REF!</v>
      </c>
      <c r="CY256" t="e">
        <f>#REF!/#REF!</f>
        <v>#REF!</v>
      </c>
      <c r="CZ256" t="e">
        <f>#REF!/#REF!</f>
        <v>#REF!</v>
      </c>
    </row>
    <row r="257" spans="101:104">
      <c r="CW257" t="e">
        <f>#REF!/#REF!</f>
        <v>#REF!</v>
      </c>
      <c r="CX257" t="e">
        <f>#REF!/#REF!</f>
        <v>#REF!</v>
      </c>
      <c r="CY257" t="e">
        <f>#REF!/#REF!</f>
        <v>#REF!</v>
      </c>
      <c r="CZ257" t="e">
        <f>#REF!/#REF!</f>
        <v>#REF!</v>
      </c>
    </row>
    <row r="258" spans="101:104">
      <c r="CW258" t="e">
        <f>#REF!/#REF!</f>
        <v>#REF!</v>
      </c>
      <c r="CX258" t="e">
        <f>#REF!/#REF!</f>
        <v>#REF!</v>
      </c>
      <c r="CY258" t="e">
        <f>#REF!/#REF!</f>
        <v>#REF!</v>
      </c>
      <c r="CZ258" t="e">
        <f>#REF!/#REF!</f>
        <v>#REF!</v>
      </c>
    </row>
    <row r="259" spans="101:104">
      <c r="CW259" t="e">
        <f>#REF!/#REF!</f>
        <v>#REF!</v>
      </c>
      <c r="CX259" t="e">
        <f>#REF!/#REF!</f>
        <v>#REF!</v>
      </c>
      <c r="CY259" t="e">
        <f>#REF!/#REF!</f>
        <v>#REF!</v>
      </c>
      <c r="CZ259" t="e">
        <f>#REF!/#REF!</f>
        <v>#REF!</v>
      </c>
    </row>
    <row r="260" spans="101:104">
      <c r="CW260" t="e">
        <f>#REF!/#REF!</f>
        <v>#REF!</v>
      </c>
      <c r="CX260" t="e">
        <f>#REF!/#REF!</f>
        <v>#REF!</v>
      </c>
      <c r="CY260" t="e">
        <f>#REF!/#REF!</f>
        <v>#REF!</v>
      </c>
      <c r="CZ260" t="e">
        <f>#REF!/#REF!</f>
        <v>#REF!</v>
      </c>
    </row>
    <row r="261" spans="101:104">
      <c r="CW261" t="e">
        <f>#REF!/#REF!</f>
        <v>#REF!</v>
      </c>
      <c r="CX261" t="e">
        <f>#REF!/#REF!</f>
        <v>#REF!</v>
      </c>
      <c r="CY261" t="e">
        <f>#REF!/#REF!</f>
        <v>#REF!</v>
      </c>
      <c r="CZ261" t="e">
        <f>#REF!/#REF!</f>
        <v>#REF!</v>
      </c>
    </row>
    <row r="262" spans="101:104">
      <c r="CW262" t="e">
        <f>#REF!/#REF!</f>
        <v>#REF!</v>
      </c>
      <c r="CX262" t="e">
        <f>#REF!/#REF!</f>
        <v>#REF!</v>
      </c>
      <c r="CY262" t="e">
        <f>#REF!/#REF!</f>
        <v>#REF!</v>
      </c>
      <c r="CZ262" t="e">
        <f>#REF!/#REF!</f>
        <v>#REF!</v>
      </c>
    </row>
    <row r="263" spans="101:104">
      <c r="CW263" t="e">
        <f>#REF!/#REF!</f>
        <v>#REF!</v>
      </c>
      <c r="CX263" t="e">
        <f>#REF!/#REF!</f>
        <v>#REF!</v>
      </c>
      <c r="CY263" t="e">
        <f>#REF!/#REF!</f>
        <v>#REF!</v>
      </c>
      <c r="CZ263" t="e">
        <f>#REF!/#REF!</f>
        <v>#REF!</v>
      </c>
    </row>
    <row r="264" spans="101:104">
      <c r="CW264" t="e">
        <f>#REF!/#REF!</f>
        <v>#REF!</v>
      </c>
      <c r="CX264" t="e">
        <f>#REF!/#REF!</f>
        <v>#REF!</v>
      </c>
      <c r="CY264" t="e">
        <f>#REF!/#REF!</f>
        <v>#REF!</v>
      </c>
      <c r="CZ264" t="e">
        <f>#REF!/#REF!</f>
        <v>#REF!</v>
      </c>
    </row>
    <row r="265" spans="101:104">
      <c r="CW265" t="e">
        <f>#REF!/#REF!</f>
        <v>#REF!</v>
      </c>
      <c r="CX265" t="e">
        <f>#REF!/#REF!</f>
        <v>#REF!</v>
      </c>
      <c r="CY265" t="e">
        <f>#REF!/#REF!</f>
        <v>#REF!</v>
      </c>
      <c r="CZ265" t="e">
        <f>#REF!/#REF!</f>
        <v>#REF!</v>
      </c>
    </row>
    <row r="266" spans="101:104">
      <c r="CW266" t="e">
        <f>#REF!/#REF!</f>
        <v>#REF!</v>
      </c>
      <c r="CX266" t="e">
        <f>#REF!/#REF!</f>
        <v>#REF!</v>
      </c>
      <c r="CY266" t="e">
        <f>#REF!/#REF!</f>
        <v>#REF!</v>
      </c>
      <c r="CZ266" t="e">
        <f>#REF!/#REF!</f>
        <v>#REF!</v>
      </c>
    </row>
    <row r="267" spans="101:104">
      <c r="CW267" t="e">
        <f>#REF!/#REF!</f>
        <v>#REF!</v>
      </c>
      <c r="CX267" t="e">
        <f>#REF!/#REF!</f>
        <v>#REF!</v>
      </c>
      <c r="CY267" t="e">
        <f>#REF!/#REF!</f>
        <v>#REF!</v>
      </c>
      <c r="CZ267" t="e">
        <f>#REF!/#REF!</f>
        <v>#REF!</v>
      </c>
    </row>
    <row r="268" spans="101:104">
      <c r="CW268" t="e">
        <f>#REF!/#REF!</f>
        <v>#REF!</v>
      </c>
      <c r="CX268" t="e">
        <f>#REF!/#REF!</f>
        <v>#REF!</v>
      </c>
      <c r="CY268" t="e">
        <f>#REF!/#REF!</f>
        <v>#REF!</v>
      </c>
      <c r="CZ268" t="e">
        <f>#REF!/#REF!</f>
        <v>#REF!</v>
      </c>
    </row>
    <row r="269" spans="101:104">
      <c r="CW269" t="e">
        <f>#REF!/#REF!</f>
        <v>#REF!</v>
      </c>
      <c r="CX269" t="e">
        <f>#REF!/#REF!</f>
        <v>#REF!</v>
      </c>
      <c r="CY269" t="e">
        <f>#REF!/#REF!</f>
        <v>#REF!</v>
      </c>
      <c r="CZ269" t="e">
        <f>#REF!/#REF!</f>
        <v>#REF!</v>
      </c>
    </row>
    <row r="270" spans="101:104">
      <c r="CW270" t="e">
        <f>#REF!/#REF!</f>
        <v>#REF!</v>
      </c>
      <c r="CX270" t="e">
        <f>#REF!/#REF!</f>
        <v>#REF!</v>
      </c>
      <c r="CY270" t="e">
        <f>#REF!/#REF!</f>
        <v>#REF!</v>
      </c>
      <c r="CZ270" t="e">
        <f>#REF!/#REF!</f>
        <v>#REF!</v>
      </c>
    </row>
    <row r="271" spans="101:104">
      <c r="CW271" t="e">
        <f>S13/#REF!</f>
        <v>#REF!</v>
      </c>
      <c r="CX271" t="e">
        <f>T13/#REF!</f>
        <v>#REF!</v>
      </c>
      <c r="CY271" t="e">
        <f>U13/#REF!</f>
        <v>#REF!</v>
      </c>
      <c r="CZ271" t="e">
        <f>V13/#REF!</f>
        <v>#REF!</v>
      </c>
    </row>
    <row r="272" spans="101:104">
      <c r="CW272" t="e">
        <f>S14/#REF!</f>
        <v>#REF!</v>
      </c>
      <c r="CX272" t="e">
        <f>T14/#REF!</f>
        <v>#REF!</v>
      </c>
      <c r="CY272" t="e">
        <f>U14/#REF!</f>
        <v>#REF!</v>
      </c>
      <c r="CZ272" t="e">
        <f>V14/#REF!</f>
        <v>#REF!</v>
      </c>
    </row>
    <row r="273" spans="101:104">
      <c r="CW273" t="e">
        <f>S15/#REF!</f>
        <v>#REF!</v>
      </c>
      <c r="CX273" t="e">
        <f>T15/#REF!</f>
        <v>#REF!</v>
      </c>
      <c r="CY273" t="e">
        <f>U15/#REF!</f>
        <v>#REF!</v>
      </c>
      <c r="CZ273" t="e">
        <f>V15/#REF!</f>
        <v>#REF!</v>
      </c>
    </row>
    <row r="274" spans="101:104">
      <c r="CW274" t="e">
        <f>S16/#REF!</f>
        <v>#REF!</v>
      </c>
      <c r="CX274" t="e">
        <f>T16/#REF!</f>
        <v>#REF!</v>
      </c>
      <c r="CY274" t="e">
        <f>U16/#REF!</f>
        <v>#REF!</v>
      </c>
      <c r="CZ274" t="e">
        <f>V16/#REF!</f>
        <v>#REF!</v>
      </c>
    </row>
    <row r="275" spans="101:104">
      <c r="CW275" t="e">
        <f>S17/#REF!</f>
        <v>#REF!</v>
      </c>
      <c r="CX275" t="e">
        <f>T17/#REF!</f>
        <v>#REF!</v>
      </c>
      <c r="CY275" t="e">
        <f>U17/#REF!</f>
        <v>#REF!</v>
      </c>
      <c r="CZ275" t="e">
        <f>V17/#REF!</f>
        <v>#REF!</v>
      </c>
    </row>
    <row r="276" spans="101:104">
      <c r="CW276" t="e">
        <f>S18/#REF!</f>
        <v>#REF!</v>
      </c>
      <c r="CX276" t="e">
        <f>T18/#REF!</f>
        <v>#REF!</v>
      </c>
      <c r="CY276" t="e">
        <f>U18/#REF!</f>
        <v>#REF!</v>
      </c>
      <c r="CZ276" t="e">
        <f>V18/#REF!</f>
        <v>#REF!</v>
      </c>
    </row>
    <row r="277" spans="101:104">
      <c r="CW277" t="e">
        <f>S19/#REF!</f>
        <v>#REF!</v>
      </c>
      <c r="CX277" t="e">
        <f>T19/#REF!</f>
        <v>#REF!</v>
      </c>
      <c r="CY277" t="e">
        <f>U19/#REF!</f>
        <v>#REF!</v>
      </c>
      <c r="CZ277" t="e">
        <f>V19/#REF!</f>
        <v>#REF!</v>
      </c>
    </row>
    <row r="278" spans="101:104">
      <c r="CW278" t="e">
        <f>S20/#REF!</f>
        <v>#REF!</v>
      </c>
      <c r="CX278" t="e">
        <f>T20/#REF!</f>
        <v>#REF!</v>
      </c>
      <c r="CY278" t="e">
        <f>U20/#REF!</f>
        <v>#REF!</v>
      </c>
      <c r="CZ278" t="e">
        <f>V20/#REF!</f>
        <v>#REF!</v>
      </c>
    </row>
    <row r="288" spans="101:104">
      <c r="CW288" t="e">
        <f t="shared" ref="CW288:CZ291" si="16">S30*AVERAGE(CV245:CW245)</f>
        <v>#REF!</v>
      </c>
      <c r="CX288" t="e">
        <f t="shared" si="16"/>
        <v>#REF!</v>
      </c>
      <c r="CY288" t="e">
        <f t="shared" si="16"/>
        <v>#REF!</v>
      </c>
      <c r="CZ288" t="e">
        <f t="shared" si="16"/>
        <v>#REF!</v>
      </c>
    </row>
    <row r="289" spans="101:104">
      <c r="CW289" t="e">
        <f t="shared" si="16"/>
        <v>#REF!</v>
      </c>
      <c r="CX289" t="e">
        <f t="shared" si="16"/>
        <v>#REF!</v>
      </c>
      <c r="CY289" t="e">
        <f t="shared" si="16"/>
        <v>#REF!</v>
      </c>
      <c r="CZ289" t="e">
        <f t="shared" si="16"/>
        <v>#REF!</v>
      </c>
    </row>
    <row r="290" spans="101:104">
      <c r="CW290" t="e">
        <f t="shared" si="16"/>
        <v>#REF!</v>
      </c>
      <c r="CX290" t="e">
        <f t="shared" si="16"/>
        <v>#REF!</v>
      </c>
      <c r="CY290" t="e">
        <f t="shared" si="16"/>
        <v>#REF!</v>
      </c>
      <c r="CZ290" t="e">
        <f t="shared" si="16"/>
        <v>#REF!</v>
      </c>
    </row>
    <row r="291" spans="101:104">
      <c r="CW291" t="e">
        <f t="shared" si="16"/>
        <v>#REF!</v>
      </c>
      <c r="CX291" t="e">
        <f t="shared" si="16"/>
        <v>#REF!</v>
      </c>
      <c r="CY291" t="e">
        <f t="shared" si="16"/>
        <v>#REF!</v>
      </c>
      <c r="CZ291" t="e">
        <f t="shared" si="16"/>
        <v>#REF!</v>
      </c>
    </row>
    <row r="293" spans="101:104">
      <c r="CW293" t="e">
        <f t="shared" ref="CW293:CW301" si="17">S35*AVERAGE(CV250:CW250)</f>
        <v>#REF!</v>
      </c>
      <c r="CX293" t="e">
        <f t="shared" ref="CX293:CX301" si="18">T35*AVERAGE(CW250:CX250)</f>
        <v>#REF!</v>
      </c>
      <c r="CY293" t="e">
        <f t="shared" ref="CY293:CY301" si="19">U35*AVERAGE(CX250:CY250)</f>
        <v>#REF!</v>
      </c>
      <c r="CZ293" t="e">
        <f t="shared" ref="CZ293:CZ301" si="20">V35*AVERAGE(CY250:CZ250)</f>
        <v>#REF!</v>
      </c>
    </row>
    <row r="294" spans="101:104">
      <c r="CW294" t="e">
        <f t="shared" si="17"/>
        <v>#REF!</v>
      </c>
      <c r="CX294" t="e">
        <f t="shared" si="18"/>
        <v>#REF!</v>
      </c>
      <c r="CY294" t="e">
        <f t="shared" si="19"/>
        <v>#REF!</v>
      </c>
      <c r="CZ294" t="e">
        <f t="shared" si="20"/>
        <v>#REF!</v>
      </c>
    </row>
    <row r="295" spans="101:104">
      <c r="CW295" t="e">
        <f t="shared" si="17"/>
        <v>#REF!</v>
      </c>
      <c r="CX295" t="e">
        <f t="shared" si="18"/>
        <v>#REF!</v>
      </c>
      <c r="CY295" t="e">
        <f t="shared" si="19"/>
        <v>#REF!</v>
      </c>
      <c r="CZ295" t="e">
        <f t="shared" si="20"/>
        <v>#REF!</v>
      </c>
    </row>
    <row r="296" spans="101:104">
      <c r="CW296" t="e">
        <f t="shared" si="17"/>
        <v>#REF!</v>
      </c>
      <c r="CX296" t="e">
        <f t="shared" si="18"/>
        <v>#REF!</v>
      </c>
      <c r="CY296" t="e">
        <f t="shared" si="19"/>
        <v>#REF!</v>
      </c>
      <c r="CZ296" t="e">
        <f t="shared" si="20"/>
        <v>#REF!</v>
      </c>
    </row>
    <row r="297" spans="101:104">
      <c r="CW297" t="e">
        <f t="shared" si="17"/>
        <v>#REF!</v>
      </c>
      <c r="CX297" t="e">
        <f t="shared" si="18"/>
        <v>#REF!</v>
      </c>
      <c r="CY297" t="e">
        <f t="shared" si="19"/>
        <v>#REF!</v>
      </c>
      <c r="CZ297" t="e">
        <f t="shared" si="20"/>
        <v>#REF!</v>
      </c>
    </row>
    <row r="298" spans="101:104">
      <c r="CW298" t="e">
        <f t="shared" si="17"/>
        <v>#REF!</v>
      </c>
      <c r="CX298" t="e">
        <f t="shared" si="18"/>
        <v>#REF!</v>
      </c>
      <c r="CY298" t="e">
        <f t="shared" si="19"/>
        <v>#REF!</v>
      </c>
      <c r="CZ298" t="e">
        <f t="shared" si="20"/>
        <v>#REF!</v>
      </c>
    </row>
    <row r="299" spans="101:104">
      <c r="CW299" t="e">
        <f t="shared" si="17"/>
        <v>#REF!</v>
      </c>
      <c r="CX299" t="e">
        <f t="shared" si="18"/>
        <v>#REF!</v>
      </c>
      <c r="CY299" t="e">
        <f t="shared" si="19"/>
        <v>#REF!</v>
      </c>
      <c r="CZ299" t="e">
        <f t="shared" si="20"/>
        <v>#REF!</v>
      </c>
    </row>
    <row r="300" spans="101:104">
      <c r="CW300" t="e">
        <f t="shared" si="17"/>
        <v>#REF!</v>
      </c>
      <c r="CX300" t="e">
        <f t="shared" si="18"/>
        <v>#REF!</v>
      </c>
      <c r="CY300" t="e">
        <f t="shared" si="19"/>
        <v>#REF!</v>
      </c>
      <c r="CZ300" t="e">
        <f t="shared" si="20"/>
        <v>#REF!</v>
      </c>
    </row>
    <row r="301" spans="101:104">
      <c r="CW301" t="e">
        <f t="shared" si="17"/>
        <v>#REF!</v>
      </c>
      <c r="CX301" t="e">
        <f t="shared" si="18"/>
        <v>#REF!</v>
      </c>
      <c r="CY301" t="e">
        <f t="shared" si="19"/>
        <v>#REF!</v>
      </c>
      <c r="CZ301" t="e">
        <f t="shared" si="20"/>
        <v>#REF!</v>
      </c>
    </row>
    <row r="305" spans="101:104">
      <c r="CW305" t="e">
        <f>S47*AVERAGE(CV262:CW262)</f>
        <v>#REF!</v>
      </c>
      <c r="CX305" t="e">
        <f>T47*AVERAGE(CW262:CX262)</f>
        <v>#REF!</v>
      </c>
      <c r="CY305" t="e">
        <f>U47*AVERAGE(CX262:CY262)</f>
        <v>#REF!</v>
      </c>
      <c r="CZ305" t="e">
        <f>V47*AVERAGE(CY262:CZ262)</f>
        <v>#REF!</v>
      </c>
    </row>
    <row r="307" spans="101:104">
      <c r="CW307" t="e">
        <f>S49*AVERAGE(CV264:CW264)</f>
        <v>#REF!</v>
      </c>
      <c r="CX307" t="e">
        <f>T49*AVERAGE(CW264:CX264)</f>
        <v>#REF!</v>
      </c>
      <c r="CY307" t="e">
        <f>U49*AVERAGE(CX264:CY264)</f>
        <v>#REF!</v>
      </c>
      <c r="CZ307" t="e">
        <f>V49*AVERAGE(CY264:CZ264)</f>
        <v>#REF!</v>
      </c>
    </row>
    <row r="310" spans="101:104">
      <c r="CW310" t="e">
        <f t="shared" ref="CW310:CZ311" si="21">S52*AVERAGE(CV267:CW267)</f>
        <v>#REF!</v>
      </c>
      <c r="CX310" t="e">
        <f t="shared" si="21"/>
        <v>#REF!</v>
      </c>
      <c r="CY310" t="e">
        <f t="shared" si="21"/>
        <v>#REF!</v>
      </c>
      <c r="CZ310" t="e">
        <f t="shared" si="21"/>
        <v>#REF!</v>
      </c>
    </row>
    <row r="311" spans="101:104">
      <c r="CW311" t="e">
        <f t="shared" si="21"/>
        <v>#REF!</v>
      </c>
      <c r="CX311" t="e">
        <f t="shared" si="21"/>
        <v>#REF!</v>
      </c>
      <c r="CY311" t="e">
        <f t="shared" si="21"/>
        <v>#REF!</v>
      </c>
      <c r="CZ311" t="e">
        <f t="shared" si="21"/>
        <v>#REF!</v>
      </c>
    </row>
    <row r="315" spans="101:104">
      <c r="CW315" t="e">
        <f t="shared" ref="CW315:CZ316" si="22">S57*AVERAGE(CV272:CW272)</f>
        <v>#REF!</v>
      </c>
      <c r="CX315" t="e">
        <f t="shared" si="22"/>
        <v>#REF!</v>
      </c>
      <c r="CY315" t="e">
        <f t="shared" si="22"/>
        <v>#REF!</v>
      </c>
      <c r="CZ315" t="e">
        <f t="shared" si="22"/>
        <v>#REF!</v>
      </c>
    </row>
    <row r="316" spans="101:104">
      <c r="CW316" t="e">
        <f t="shared" si="22"/>
        <v>#REF!</v>
      </c>
      <c r="CX316" t="e">
        <f t="shared" si="22"/>
        <v>#REF!</v>
      </c>
      <c r="CY316" t="e">
        <f t="shared" si="22"/>
        <v>#REF!</v>
      </c>
      <c r="CZ316" t="e">
        <f t="shared" si="22"/>
        <v>#REF!</v>
      </c>
    </row>
    <row r="318" spans="101:104">
      <c r="CW318" t="e">
        <f t="shared" ref="CW318:CZ321" si="23">S60*AVERAGE(CV275:CW275)</f>
        <v>#REF!</v>
      </c>
      <c r="CX318" t="e">
        <f t="shared" si="23"/>
        <v>#REF!</v>
      </c>
      <c r="CY318" t="e">
        <f t="shared" si="23"/>
        <v>#REF!</v>
      </c>
      <c r="CZ318" t="e">
        <f t="shared" si="23"/>
        <v>#REF!</v>
      </c>
    </row>
    <row r="319" spans="101:104">
      <c r="CW319" t="e">
        <f t="shared" si="23"/>
        <v>#REF!</v>
      </c>
      <c r="CX319" t="e">
        <f t="shared" si="23"/>
        <v>#REF!</v>
      </c>
      <c r="CY319" t="e">
        <f t="shared" si="23"/>
        <v>#REF!</v>
      </c>
      <c r="CZ319" t="e">
        <f t="shared" si="23"/>
        <v>#REF!</v>
      </c>
    </row>
    <row r="320" spans="101:104">
      <c r="CW320" t="e">
        <f t="shared" si="23"/>
        <v>#REF!</v>
      </c>
      <c r="CX320" t="e">
        <f t="shared" si="23"/>
        <v>#REF!</v>
      </c>
      <c r="CY320" t="e">
        <f t="shared" si="23"/>
        <v>#REF!</v>
      </c>
      <c r="CZ320" t="e">
        <f t="shared" si="23"/>
        <v>#REF!</v>
      </c>
    </row>
    <row r="321" spans="101:104">
      <c r="CW321" t="e">
        <f t="shared" si="23"/>
        <v>#REF!</v>
      </c>
      <c r="CX321" t="e">
        <f t="shared" si="23"/>
        <v>#REF!</v>
      </c>
      <c r="CY321" t="e">
        <f t="shared" si="23"/>
        <v>#REF!</v>
      </c>
      <c r="CZ321" t="e">
        <f t="shared" si="23"/>
        <v>#REF!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Z121"/>
  <sheetViews>
    <sheetView zoomScale="85" zoomScaleNormal="85" workbookViewId="0">
      <pane xSplit="2" ySplit="1" topLeftCell="C2" activePane="bottomRight" state="frozen"/>
      <selection activeCell="T28" sqref="T28"/>
      <selection pane="topRight" activeCell="T28" sqref="T28"/>
      <selection pane="bottomLeft" activeCell="T28" sqref="T28"/>
      <selection pane="bottomRight" activeCell="T28" sqref="T28"/>
    </sheetView>
  </sheetViews>
  <sheetFormatPr baseColWidth="10" defaultColWidth="9.15234375" defaultRowHeight="12.9"/>
  <cols>
    <col min="1" max="1" width="46.4609375" customWidth="1"/>
    <col min="2" max="2" width="6.84375" customWidth="1"/>
    <col min="3" max="29" width="9.15234375" style="1"/>
    <col min="32" max="32" width="12.23046875" bestFit="1" customWidth="1"/>
    <col min="33" max="33" width="9.23046875" bestFit="1" customWidth="1"/>
    <col min="62" max="62" width="9.23046875" bestFit="1" customWidth="1"/>
    <col min="86" max="86" width="9.23046875" bestFit="1" customWidth="1"/>
  </cols>
  <sheetData>
    <row r="1" spans="1:31" ht="14.6">
      <c r="A1" s="6" t="s">
        <v>0</v>
      </c>
      <c r="B1" s="6" t="s">
        <v>1</v>
      </c>
      <c r="C1" s="6">
        <v>1990</v>
      </c>
      <c r="D1" s="6">
        <v>1991</v>
      </c>
      <c r="E1" s="6">
        <v>1992</v>
      </c>
      <c r="F1" s="6">
        <v>1993</v>
      </c>
      <c r="G1" s="6">
        <v>1994</v>
      </c>
      <c r="H1" s="6">
        <v>1995</v>
      </c>
      <c r="I1" s="6">
        <v>1996</v>
      </c>
      <c r="J1" s="6">
        <v>1997</v>
      </c>
      <c r="K1" s="6">
        <v>1998</v>
      </c>
      <c r="L1" s="6">
        <v>1999</v>
      </c>
      <c r="M1" s="6">
        <v>2000</v>
      </c>
      <c r="N1" s="6">
        <v>2001</v>
      </c>
      <c r="O1" s="6">
        <v>2002</v>
      </c>
      <c r="P1" s="6">
        <v>2003</v>
      </c>
      <c r="Q1" s="6">
        <v>2004</v>
      </c>
      <c r="R1" s="6">
        <v>2005</v>
      </c>
      <c r="S1" s="6">
        <v>2006</v>
      </c>
      <c r="T1" s="6">
        <v>2007</v>
      </c>
      <c r="U1" s="6">
        <v>2008</v>
      </c>
      <c r="V1" s="6">
        <v>2009</v>
      </c>
      <c r="W1" s="6">
        <v>2010</v>
      </c>
      <c r="X1" s="6">
        <v>2011</v>
      </c>
      <c r="Y1" s="6">
        <v>2012</v>
      </c>
      <c r="Z1" s="6">
        <v>2013</v>
      </c>
      <c r="AA1" s="6">
        <v>2014</v>
      </c>
      <c r="AB1" s="6">
        <v>2015</v>
      </c>
      <c r="AC1" s="6">
        <v>2016</v>
      </c>
      <c r="AD1" s="6">
        <v>2017</v>
      </c>
      <c r="AE1" s="6">
        <v>2018</v>
      </c>
    </row>
    <row r="2" spans="1:31" ht="14.6">
      <c r="A2" s="31" t="s">
        <v>85</v>
      </c>
      <c r="B2" s="6" t="s">
        <v>3</v>
      </c>
      <c r="C2" s="4">
        <v>167.38948084942334</v>
      </c>
      <c r="D2" s="4">
        <v>189.29239856493788</v>
      </c>
      <c r="E2" s="4">
        <v>239.70502410631545</v>
      </c>
      <c r="F2" s="4">
        <v>283.79038678528138</v>
      </c>
      <c r="G2" s="4">
        <v>345.30607999149453</v>
      </c>
      <c r="H2" s="4">
        <v>379.32722829034753</v>
      </c>
      <c r="I2" s="4">
        <v>406.61346360085855</v>
      </c>
      <c r="J2" s="4">
        <v>432.76662633612312</v>
      </c>
      <c r="K2" s="4">
        <v>473.04030085502552</v>
      </c>
      <c r="L2" s="4">
        <v>475.71383595692834</v>
      </c>
      <c r="M2" s="4">
        <v>494.90149428731263</v>
      </c>
      <c r="N2" s="4">
        <v>537.68834608758789</v>
      </c>
      <c r="O2" s="4">
        <v>596.05665217436876</v>
      </c>
      <c r="P2" s="4">
        <v>622.61710900032062</v>
      </c>
      <c r="Q2" s="4">
        <v>561.55313557898558</v>
      </c>
      <c r="R2" s="4">
        <v>585.73734940690997</v>
      </c>
      <c r="S2" s="4">
        <v>793.22847318868855</v>
      </c>
      <c r="T2" s="4">
        <v>850.08117820885536</v>
      </c>
      <c r="U2" s="4">
        <v>1012.2551398035312</v>
      </c>
      <c r="V2" s="4">
        <v>788.41211766409299</v>
      </c>
      <c r="W2" s="4">
        <v>897.51126959185171</v>
      </c>
      <c r="X2" s="4">
        <v>1179.8814503647134</v>
      </c>
      <c r="Y2" s="4">
        <v>1251.7064854902028</v>
      </c>
      <c r="Z2" s="4">
        <v>1267.536891881263</v>
      </c>
      <c r="AA2" s="4">
        <v>1222.706455088269</v>
      </c>
      <c r="AB2" s="4">
        <v>1175.6735966076023</v>
      </c>
      <c r="AC2" s="4">
        <v>1277.6189638922106</v>
      </c>
      <c r="AD2" s="4">
        <v>1400.8705847717113</v>
      </c>
      <c r="AE2" s="4">
        <v>1651.0414438557823</v>
      </c>
    </row>
    <row r="3" spans="1:31" ht="14.6">
      <c r="A3" s="32" t="s">
        <v>80</v>
      </c>
      <c r="B3" s="6" t="s">
        <v>4</v>
      </c>
      <c r="C3" s="4">
        <v>21.977249834997224</v>
      </c>
      <c r="D3" s="4">
        <v>24.694763391343141</v>
      </c>
      <c r="E3" s="4">
        <v>27.872821461758313</v>
      </c>
      <c r="F3" s="4">
        <v>31.543111560404771</v>
      </c>
      <c r="G3" s="4">
        <v>37.154178238537831</v>
      </c>
      <c r="H3" s="4">
        <v>39.040270441939647</v>
      </c>
      <c r="I3" s="4">
        <v>38.125121958333814</v>
      </c>
      <c r="J3" s="4">
        <v>38.598747920114597</v>
      </c>
      <c r="K3" s="4">
        <v>38.216531996884029</v>
      </c>
      <c r="L3" s="4">
        <v>33.633614124429542</v>
      </c>
      <c r="M3" s="4">
        <v>31.781138766438019</v>
      </c>
      <c r="N3" s="4">
        <v>33.464880177689608</v>
      </c>
      <c r="O3" s="4">
        <v>35.224679776697414</v>
      </c>
      <c r="P3" s="4">
        <v>36.145215887621532</v>
      </c>
      <c r="Q3" s="4">
        <v>32.447393427689441</v>
      </c>
      <c r="R3" s="4">
        <v>39.646240225739675</v>
      </c>
      <c r="S3" s="4">
        <v>52.819217093243459</v>
      </c>
      <c r="T3" s="4">
        <v>65.373866955762864</v>
      </c>
      <c r="U3" s="4">
        <v>78.273464854766331</v>
      </c>
      <c r="V3" s="4">
        <v>56.764418971380422</v>
      </c>
      <c r="W3" s="4">
        <v>68.288324646022602</v>
      </c>
      <c r="X3" s="4">
        <v>94.662194566649006</v>
      </c>
      <c r="Y3" s="4">
        <v>89.166407991679037</v>
      </c>
      <c r="Z3" s="4">
        <v>77.946606126741713</v>
      </c>
      <c r="AA3" s="4">
        <v>78.570646765938534</v>
      </c>
      <c r="AB3" s="4">
        <v>71.574111908069625</v>
      </c>
      <c r="AC3" s="4">
        <v>79.156033198883804</v>
      </c>
      <c r="AD3" s="4">
        <v>83.31345765593241</v>
      </c>
      <c r="AE3" s="4">
        <v>93.826946541306398</v>
      </c>
    </row>
    <row r="4" spans="1:31" ht="14.6">
      <c r="A4" s="31" t="s">
        <v>81</v>
      </c>
      <c r="B4" s="6" t="s">
        <v>5</v>
      </c>
      <c r="C4" s="4">
        <v>0.55209774445665583</v>
      </c>
      <c r="D4" s="4">
        <v>0.64882428429058359</v>
      </c>
      <c r="E4" s="4">
        <v>0.84513150584291508</v>
      </c>
      <c r="F4" s="4">
        <v>1.0553794399650462</v>
      </c>
      <c r="G4" s="4">
        <v>1.3296080248180899</v>
      </c>
      <c r="H4" s="4">
        <v>1.4659445030060039</v>
      </c>
      <c r="I4" s="4">
        <v>1.5487927378542727</v>
      </c>
      <c r="J4" s="4">
        <v>1.6805021529402879</v>
      </c>
      <c r="K4" s="4">
        <v>1.647763647082825</v>
      </c>
      <c r="L4" s="4">
        <v>1.7240925801193585</v>
      </c>
      <c r="M4" s="4">
        <v>1.7551986871736851</v>
      </c>
      <c r="N4" s="4">
        <v>1.8673052382916333</v>
      </c>
      <c r="O4" s="4">
        <v>1.9761117255353209</v>
      </c>
      <c r="P4" s="4">
        <v>2.1155521611439214</v>
      </c>
      <c r="Q4" s="4">
        <v>1.6714337919057747</v>
      </c>
      <c r="R4" s="4">
        <v>1.8828587811013713</v>
      </c>
      <c r="S4" s="4">
        <v>2.825564395144978</v>
      </c>
      <c r="T4" s="4">
        <v>3.1927219519436996</v>
      </c>
      <c r="U4" s="4">
        <v>3.2971720408676046</v>
      </c>
      <c r="V4" s="4">
        <v>2.2047486419135045</v>
      </c>
      <c r="W4" s="4">
        <v>2.348773103478937</v>
      </c>
      <c r="X4" s="4">
        <v>3.4615584182485719</v>
      </c>
      <c r="Y4" s="4">
        <v>3.3454123658455637</v>
      </c>
      <c r="Z4" s="4">
        <v>3.5562878575023849</v>
      </c>
      <c r="AA4" s="4">
        <v>3.4729158857335101</v>
      </c>
      <c r="AB4" s="4">
        <v>3.0919654077933605</v>
      </c>
      <c r="AC4" s="4">
        <v>3.6485024676587767</v>
      </c>
      <c r="AD4" s="4">
        <v>4.1405328290994001</v>
      </c>
      <c r="AE4" s="4">
        <v>4.9871404659868226</v>
      </c>
    </row>
    <row r="5" spans="1:31" ht="14.6">
      <c r="A5" s="33" t="s">
        <v>78</v>
      </c>
      <c r="B5" s="6" t="s">
        <v>6</v>
      </c>
      <c r="C5" s="4">
        <v>49.549012447316905</v>
      </c>
      <c r="D5" s="4">
        <v>55.521883673339161</v>
      </c>
      <c r="E5" s="4">
        <v>69.995007810383896</v>
      </c>
      <c r="F5" s="4">
        <v>82.57515029793403</v>
      </c>
      <c r="G5" s="4">
        <v>97.622674546802102</v>
      </c>
      <c r="H5" s="4">
        <v>104.7793080960966</v>
      </c>
      <c r="I5" s="4">
        <v>110.62620102606319</v>
      </c>
      <c r="J5" s="4">
        <v>115.26881456756432</v>
      </c>
      <c r="K5" s="4">
        <v>123.69649759063705</v>
      </c>
      <c r="L5" s="4">
        <v>123.163852209674</v>
      </c>
      <c r="M5" s="4">
        <v>126.44970724281971</v>
      </c>
      <c r="N5" s="4">
        <v>135.14613739771744</v>
      </c>
      <c r="O5" s="4">
        <v>151.67825025763133</v>
      </c>
      <c r="P5" s="4">
        <v>165.09470855734099</v>
      </c>
      <c r="Q5" s="4">
        <v>155.23755543280524</v>
      </c>
      <c r="R5" s="4">
        <v>106.80241087368539</v>
      </c>
      <c r="S5" s="4">
        <v>142.83814970448162</v>
      </c>
      <c r="T5" s="4">
        <v>151.68891259391307</v>
      </c>
      <c r="U5" s="4">
        <v>186.17667287276493</v>
      </c>
      <c r="V5" s="4">
        <v>137.71820454067083</v>
      </c>
      <c r="W5" s="4">
        <v>157.87519654709089</v>
      </c>
      <c r="X5" s="4">
        <v>209.8110594997506</v>
      </c>
      <c r="Y5" s="4">
        <v>221.37643906355927</v>
      </c>
      <c r="Z5" s="4">
        <v>221.86134170110225</v>
      </c>
      <c r="AA5" s="4">
        <v>215.29707495892708</v>
      </c>
      <c r="AB5" s="4">
        <v>212.11026278638738</v>
      </c>
      <c r="AC5" s="4">
        <v>228.12073986893287</v>
      </c>
      <c r="AD5" s="4">
        <v>248.48206431790678</v>
      </c>
      <c r="AE5" s="4">
        <v>286.77357328651181</v>
      </c>
    </row>
    <row r="6" spans="1:31" ht="14.6">
      <c r="A6" s="31" t="s">
        <v>24</v>
      </c>
      <c r="B6" s="6" t="s">
        <v>7</v>
      </c>
      <c r="C6" s="4">
        <v>3.7368022028233545</v>
      </c>
      <c r="D6" s="4">
        <v>4.6341396842870131</v>
      </c>
      <c r="E6" s="4">
        <v>6.3388967733654615</v>
      </c>
      <c r="F6" s="4">
        <v>7.7113420367485226</v>
      </c>
      <c r="G6" s="4">
        <v>9.7242976857328518</v>
      </c>
      <c r="H6" s="4">
        <v>11.398632439137696</v>
      </c>
      <c r="I6" s="4">
        <v>12.813312260595048</v>
      </c>
      <c r="J6" s="4">
        <v>14.828028087739463</v>
      </c>
      <c r="K6" s="4">
        <v>17.887529657838666</v>
      </c>
      <c r="L6" s="4">
        <v>18.633892860217355</v>
      </c>
      <c r="M6" s="4">
        <v>19.103418763670511</v>
      </c>
      <c r="N6" s="4">
        <v>20.166739694620887</v>
      </c>
      <c r="O6" s="4">
        <v>21.729251619851031</v>
      </c>
      <c r="P6" s="4">
        <v>21.584422785849863</v>
      </c>
      <c r="Q6" s="4">
        <v>18.033052028497806</v>
      </c>
      <c r="R6" s="4">
        <v>18.516089197158681</v>
      </c>
      <c r="S6" s="4">
        <v>27.20458859673402</v>
      </c>
      <c r="T6" s="4">
        <v>30.335254718269887</v>
      </c>
      <c r="U6" s="4">
        <v>37.855487707481622</v>
      </c>
      <c r="V6" s="4">
        <v>32.050826111607265</v>
      </c>
      <c r="W6" s="4">
        <v>39.228222207720002</v>
      </c>
      <c r="X6" s="4">
        <v>56.125378399982125</v>
      </c>
      <c r="Y6" s="4">
        <v>65.397147528167935</v>
      </c>
      <c r="Z6" s="4">
        <v>61.827125227181909</v>
      </c>
      <c r="AA6" s="4">
        <v>58.094728288932501</v>
      </c>
      <c r="AB6" s="4">
        <v>46.578285822527413</v>
      </c>
      <c r="AC6" s="4">
        <v>45.159602644438159</v>
      </c>
      <c r="AD6" s="4">
        <v>55.367489478409695</v>
      </c>
      <c r="AE6" s="4">
        <v>66.288433192006011</v>
      </c>
    </row>
    <row r="7" spans="1:31" ht="14.6">
      <c r="A7" s="34" t="s">
        <v>25</v>
      </c>
      <c r="B7" s="6" t="s">
        <v>8</v>
      </c>
      <c r="C7" s="4">
        <v>8.3488452693348094</v>
      </c>
      <c r="D7" s="4">
        <v>9.7214656808129387</v>
      </c>
      <c r="E7" s="4">
        <v>13.75372958166195</v>
      </c>
      <c r="F7" s="4">
        <v>16.821502298671785</v>
      </c>
      <c r="G7" s="4">
        <v>21.1531168710898</v>
      </c>
      <c r="H7" s="4">
        <v>23.127280846550757</v>
      </c>
      <c r="I7" s="4">
        <v>25.109013809381121</v>
      </c>
      <c r="J7" s="4">
        <v>26.328345114722989</v>
      </c>
      <c r="K7" s="4">
        <v>29.785284698728336</v>
      </c>
      <c r="L7" s="4">
        <v>30.321026914506181</v>
      </c>
      <c r="M7" s="4">
        <v>32.429764686569428</v>
      </c>
      <c r="N7" s="4">
        <v>36.178595226438162</v>
      </c>
      <c r="O7" s="4">
        <v>39.521192246118609</v>
      </c>
      <c r="P7" s="4">
        <v>41.633716890618174</v>
      </c>
      <c r="Q7" s="4">
        <v>35.978038707405098</v>
      </c>
      <c r="R7" s="4">
        <v>30.00030399108153</v>
      </c>
      <c r="S7" s="4">
        <v>40.916902455607641</v>
      </c>
      <c r="T7" s="4">
        <v>44.02219545098275</v>
      </c>
      <c r="U7" s="4">
        <v>58.395298271077003</v>
      </c>
      <c r="V7" s="4">
        <v>40.576273316760407</v>
      </c>
      <c r="W7" s="4">
        <v>47.772348294077354</v>
      </c>
      <c r="X7" s="4">
        <v>68.889914858960537</v>
      </c>
      <c r="Y7" s="4">
        <v>73.827561089085819</v>
      </c>
      <c r="Z7" s="4">
        <v>75.481452043700301</v>
      </c>
      <c r="AA7" s="4">
        <v>71.51515644542549</v>
      </c>
      <c r="AB7" s="4">
        <v>65.544806974637254</v>
      </c>
      <c r="AC7" s="4">
        <v>71.661151275369733</v>
      </c>
      <c r="AD7" s="4">
        <v>80.869337306328092</v>
      </c>
      <c r="AE7" s="4">
        <v>100.33081278079169</v>
      </c>
    </row>
    <row r="8" spans="1:31" ht="14.6">
      <c r="A8" s="32" t="s">
        <v>82</v>
      </c>
      <c r="B8" s="6" t="s">
        <v>30</v>
      </c>
      <c r="C8" s="4">
        <v>28.350451256252704</v>
      </c>
      <c r="D8" s="4">
        <v>32.165727917131704</v>
      </c>
      <c r="E8" s="4">
        <v>40.584407271134907</v>
      </c>
      <c r="F8" s="4">
        <v>47.067675495485354</v>
      </c>
      <c r="G8" s="4">
        <v>56.965378814844549</v>
      </c>
      <c r="H8" s="4">
        <v>61.101910610132649</v>
      </c>
      <c r="I8" s="4">
        <v>63.580274431475985</v>
      </c>
      <c r="J8" s="4">
        <v>65.816945036292097</v>
      </c>
      <c r="K8" s="4">
        <v>69.187329432728731</v>
      </c>
      <c r="L8" s="4">
        <v>68.149407162653318</v>
      </c>
      <c r="M8" s="4">
        <v>70.315354033259311</v>
      </c>
      <c r="N8" s="4">
        <v>78.043052436285436</v>
      </c>
      <c r="O8" s="4">
        <v>90.581144765559586</v>
      </c>
      <c r="P8" s="4">
        <v>97.200402261328762</v>
      </c>
      <c r="Q8" s="4">
        <v>87.878773755145701</v>
      </c>
      <c r="R8" s="4">
        <v>93.146439978719656</v>
      </c>
      <c r="S8" s="4">
        <v>126.31282951444145</v>
      </c>
      <c r="T8" s="4">
        <v>132.6650156482437</v>
      </c>
      <c r="U8" s="4">
        <v>149.58309613252524</v>
      </c>
      <c r="V8" s="4">
        <v>121.14124162171687</v>
      </c>
      <c r="W8" s="4">
        <v>135.86618519302448</v>
      </c>
      <c r="X8" s="4">
        <v>174.0609347431764</v>
      </c>
      <c r="Y8" s="4">
        <v>190.20656578461441</v>
      </c>
      <c r="Z8" s="4">
        <v>200.82165572596381</v>
      </c>
      <c r="AA8" s="4">
        <v>197.9597619802926</v>
      </c>
      <c r="AB8" s="4">
        <v>188.93902211026636</v>
      </c>
      <c r="AC8" s="4">
        <v>205.26303777652603</v>
      </c>
      <c r="AD8" s="4">
        <v>221.96781137553947</v>
      </c>
      <c r="AE8" s="4">
        <v>265.65251706593227</v>
      </c>
    </row>
    <row r="9" spans="1:31" ht="14.6">
      <c r="A9" s="35" t="s">
        <v>79</v>
      </c>
      <c r="B9" s="6" t="s">
        <v>9</v>
      </c>
      <c r="C9" s="4">
        <v>13.501321619444532</v>
      </c>
      <c r="D9" s="4">
        <v>14.311081729357154</v>
      </c>
      <c r="E9" s="4">
        <v>18.64341635716573</v>
      </c>
      <c r="F9" s="4">
        <v>22.223085400476609</v>
      </c>
      <c r="G9" s="4">
        <v>26.490414785836901</v>
      </c>
      <c r="H9" s="4">
        <v>29.65456281262281</v>
      </c>
      <c r="I9" s="4">
        <v>33.176693010451181</v>
      </c>
      <c r="J9" s="4">
        <v>37.821435381826923</v>
      </c>
      <c r="K9" s="4">
        <v>44.639562156945942</v>
      </c>
      <c r="L9" s="4">
        <v>48.192083254666542</v>
      </c>
      <c r="M9" s="4">
        <v>52.051077212280632</v>
      </c>
      <c r="N9" s="4">
        <v>56.224051713133321</v>
      </c>
      <c r="O9" s="4">
        <v>61.551239183479048</v>
      </c>
      <c r="P9" s="4">
        <v>63.216223124544705</v>
      </c>
      <c r="Q9" s="4">
        <v>60.648014429300382</v>
      </c>
      <c r="R9" s="4">
        <v>58.966084598953472</v>
      </c>
      <c r="S9" s="4">
        <v>78.37105526986079</v>
      </c>
      <c r="T9" s="4">
        <v>85.611657669391533</v>
      </c>
      <c r="U9" s="4">
        <v>98.845191454498178</v>
      </c>
      <c r="V9" s="4">
        <v>72.226192074968623</v>
      </c>
      <c r="W9" s="4">
        <v>79.343994342127075</v>
      </c>
      <c r="X9" s="4">
        <v>104.68524297174139</v>
      </c>
      <c r="Y9" s="4">
        <v>108.71278137084941</v>
      </c>
      <c r="Z9" s="4">
        <v>113.41603111460108</v>
      </c>
      <c r="AA9" s="4">
        <v>102.68900731801409</v>
      </c>
      <c r="AB9" s="4">
        <v>102.72018245630066</v>
      </c>
      <c r="AC9" s="4">
        <v>116.78816241586964</v>
      </c>
      <c r="AD9" s="4">
        <v>123.82141281249426</v>
      </c>
      <c r="AE9" s="4">
        <v>139.50715807255409</v>
      </c>
    </row>
    <row r="10" spans="1:31" ht="14.6">
      <c r="A10" s="32" t="s">
        <v>83</v>
      </c>
      <c r="B10" s="6" t="s">
        <v>10</v>
      </c>
      <c r="C10" s="4">
        <v>21.070413895998971</v>
      </c>
      <c r="D10" s="4">
        <v>24.464368413445175</v>
      </c>
      <c r="E10" s="4">
        <v>32.459251848186106</v>
      </c>
      <c r="F10" s="4">
        <v>39.796845530941745</v>
      </c>
      <c r="G10" s="4">
        <v>51.193441651112273</v>
      </c>
      <c r="H10" s="4">
        <v>58.982015680846182</v>
      </c>
      <c r="I10" s="4">
        <v>65.198187704549539</v>
      </c>
      <c r="J10" s="4">
        <v>71.139990621730391</v>
      </c>
      <c r="K10" s="4">
        <v>78.299324514307543</v>
      </c>
      <c r="L10" s="4">
        <v>79.336727096845465</v>
      </c>
      <c r="M10" s="4">
        <v>84.10965629529916</v>
      </c>
      <c r="N10" s="4">
        <v>92.260378753458824</v>
      </c>
      <c r="O10" s="4">
        <v>102.58294120302365</v>
      </c>
      <c r="P10" s="4">
        <v>104.53399991918381</v>
      </c>
      <c r="Q10" s="4">
        <v>91.517117240576923</v>
      </c>
      <c r="R10" s="4">
        <v>108.91647492293963</v>
      </c>
      <c r="S10" s="4">
        <v>147.63369213589385</v>
      </c>
      <c r="T10" s="4">
        <v>156.44832134189662</v>
      </c>
      <c r="U10" s="4">
        <v>186.23436724578085</v>
      </c>
      <c r="V10" s="4">
        <v>148.48418705137021</v>
      </c>
      <c r="W10" s="4">
        <v>167.77715737791993</v>
      </c>
      <c r="X10" s="4">
        <v>210.23698971527537</v>
      </c>
      <c r="Y10" s="4">
        <v>221.77261473879526</v>
      </c>
      <c r="Z10" s="4">
        <v>229.09704883162777</v>
      </c>
      <c r="AA10" s="4">
        <v>225.57356287682467</v>
      </c>
      <c r="AB10" s="4">
        <v>220.37280724636312</v>
      </c>
      <c r="AC10" s="4">
        <v>239.97007951505387</v>
      </c>
      <c r="AD10" s="4">
        <v>265.23838940702092</v>
      </c>
      <c r="AE10" s="4">
        <v>320.60449643350819</v>
      </c>
    </row>
    <row r="11" spans="1:31" ht="14.6">
      <c r="A11" s="32" t="s">
        <v>84</v>
      </c>
      <c r="B11" s="32" t="s">
        <v>11</v>
      </c>
      <c r="C11" s="4">
        <v>20.303286578798179</v>
      </c>
      <c r="D11" s="4">
        <v>23.130143790931012</v>
      </c>
      <c r="E11" s="4">
        <v>29.212361496816154</v>
      </c>
      <c r="F11" s="4">
        <v>34.996294724653538</v>
      </c>
      <c r="G11" s="4">
        <v>43.672969372720168</v>
      </c>
      <c r="H11" s="4">
        <v>49.777302860015176</v>
      </c>
      <c r="I11" s="4">
        <v>56.435866662154488</v>
      </c>
      <c r="J11" s="4">
        <v>61.283817453192079</v>
      </c>
      <c r="K11" s="4">
        <v>69.680477159872424</v>
      </c>
      <c r="L11" s="4">
        <v>72.559139753816623</v>
      </c>
      <c r="M11" s="4">
        <v>76.906178599802217</v>
      </c>
      <c r="N11" s="4">
        <v>84.337205449952492</v>
      </c>
      <c r="O11" s="4">
        <v>91.211841396472821</v>
      </c>
      <c r="P11" s="4">
        <v>91.092867412688932</v>
      </c>
      <c r="Q11" s="4">
        <v>78.141756765659196</v>
      </c>
      <c r="R11" s="4">
        <v>127.86044683753057</v>
      </c>
      <c r="S11" s="4">
        <v>174.30647402328077</v>
      </c>
      <c r="T11" s="4">
        <v>180.74323187845135</v>
      </c>
      <c r="U11" s="4">
        <v>213.5943892237695</v>
      </c>
      <c r="V11" s="4">
        <v>177.24602533370486</v>
      </c>
      <c r="W11" s="4">
        <v>199.01106788039039</v>
      </c>
      <c r="X11" s="4">
        <v>257.94817719092919</v>
      </c>
      <c r="Y11" s="4">
        <v>277.90155555760606</v>
      </c>
      <c r="Z11" s="4">
        <v>283.5293432528419</v>
      </c>
      <c r="AA11" s="4">
        <v>269.53360056818053</v>
      </c>
      <c r="AB11" s="4">
        <v>264.74215189525717</v>
      </c>
      <c r="AC11" s="4">
        <v>287.85165472947773</v>
      </c>
      <c r="AD11" s="4">
        <v>317.67008958898009</v>
      </c>
      <c r="AE11" s="4">
        <v>373.07036601718488</v>
      </c>
    </row>
    <row r="13" spans="1:31"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68" spans="101:104">
      <c r="CW68" t="e">
        <f>#REF!/#REF!</f>
        <v>#REF!</v>
      </c>
      <c r="CX68" t="e">
        <f>#REF!/#REF!</f>
        <v>#REF!</v>
      </c>
      <c r="CY68" t="e">
        <f>#REF!/#REF!</f>
        <v>#REF!</v>
      </c>
      <c r="CZ68" t="e">
        <f>#REF!/#REF!</f>
        <v>#REF!</v>
      </c>
    </row>
    <row r="69" spans="101:104">
      <c r="CW69" t="e">
        <f>#REF!/#REF!</f>
        <v>#REF!</v>
      </c>
      <c r="CX69" t="e">
        <f>#REF!/#REF!</f>
        <v>#REF!</v>
      </c>
      <c r="CY69" t="e">
        <f>#REF!/#REF!</f>
        <v>#REF!</v>
      </c>
      <c r="CZ69" t="e">
        <f>#REF!/#REF!</f>
        <v>#REF!</v>
      </c>
    </row>
    <row r="70" spans="101:104">
      <c r="CW70" t="e">
        <f>#REF!/#REF!</f>
        <v>#REF!</v>
      </c>
      <c r="CX70" t="e">
        <f>#REF!/#REF!</f>
        <v>#REF!</v>
      </c>
      <c r="CY70" t="e">
        <f>#REF!/#REF!</f>
        <v>#REF!</v>
      </c>
      <c r="CZ70" t="e">
        <f>#REF!/#REF!</f>
        <v>#REF!</v>
      </c>
    </row>
    <row r="71" spans="101:104">
      <c r="CW71" t="e">
        <f>#REF!/#REF!</f>
        <v>#REF!</v>
      </c>
      <c r="CX71" t="e">
        <f>#REF!/#REF!</f>
        <v>#REF!</v>
      </c>
      <c r="CY71" t="e">
        <f>#REF!/#REF!</f>
        <v>#REF!</v>
      </c>
      <c r="CZ71" t="e">
        <f>#REF!/#REF!</f>
        <v>#REF!</v>
      </c>
    </row>
    <row r="72" spans="101:104">
      <c r="CW72" t="e">
        <f>#REF!/#REF!</f>
        <v>#REF!</v>
      </c>
      <c r="CX72" t="e">
        <f>#REF!/#REF!</f>
        <v>#REF!</v>
      </c>
      <c r="CY72" t="e">
        <f>#REF!/#REF!</f>
        <v>#REF!</v>
      </c>
      <c r="CZ72" t="e">
        <f>#REF!/#REF!</f>
        <v>#REF!</v>
      </c>
    </row>
    <row r="73" spans="101:104">
      <c r="CW73" t="e">
        <f>#REF!/#REF!</f>
        <v>#REF!</v>
      </c>
      <c r="CX73" t="e">
        <f>#REF!/#REF!</f>
        <v>#REF!</v>
      </c>
      <c r="CY73" t="e">
        <f>#REF!/#REF!</f>
        <v>#REF!</v>
      </c>
      <c r="CZ73" t="e">
        <f>#REF!/#REF!</f>
        <v>#REF!</v>
      </c>
    </row>
    <row r="74" spans="101:104">
      <c r="CW74" t="e">
        <f>#REF!/#REF!</f>
        <v>#REF!</v>
      </c>
      <c r="CX74" t="e">
        <f>#REF!/#REF!</f>
        <v>#REF!</v>
      </c>
      <c r="CY74" t="e">
        <f>#REF!/#REF!</f>
        <v>#REF!</v>
      </c>
      <c r="CZ74" t="e">
        <f>#REF!/#REF!</f>
        <v>#REF!</v>
      </c>
    </row>
    <row r="75" spans="101:104">
      <c r="CW75" t="e">
        <f>#REF!/#REF!</f>
        <v>#REF!</v>
      </c>
      <c r="CX75" t="e">
        <f>#REF!/#REF!</f>
        <v>#REF!</v>
      </c>
      <c r="CY75" t="e">
        <f>#REF!/#REF!</f>
        <v>#REF!</v>
      </c>
      <c r="CZ75" t="e">
        <f>#REF!/#REF!</f>
        <v>#REF!</v>
      </c>
    </row>
    <row r="76" spans="101:104">
      <c r="CW76" t="e">
        <f>#REF!/#REF!</f>
        <v>#REF!</v>
      </c>
      <c r="CX76" t="e">
        <f>#REF!/#REF!</f>
        <v>#REF!</v>
      </c>
      <c r="CY76" t="e">
        <f>#REF!/#REF!</f>
        <v>#REF!</v>
      </c>
      <c r="CZ76" t="e">
        <f>#REF!/#REF!</f>
        <v>#REF!</v>
      </c>
    </row>
    <row r="77" spans="101:104">
      <c r="CW77" t="e">
        <f>#REF!/#REF!</f>
        <v>#REF!</v>
      </c>
      <c r="CX77" t="e">
        <f>#REF!/#REF!</f>
        <v>#REF!</v>
      </c>
      <c r="CY77" t="e">
        <f>#REF!/#REF!</f>
        <v>#REF!</v>
      </c>
      <c r="CZ77" t="e">
        <f>#REF!/#REF!</f>
        <v>#REF!</v>
      </c>
    </row>
    <row r="78" spans="101:104">
      <c r="CW78" t="e">
        <f>#REF!/#REF!</f>
        <v>#REF!</v>
      </c>
      <c r="CX78" t="e">
        <f>#REF!/#REF!</f>
        <v>#REF!</v>
      </c>
      <c r="CY78" t="e">
        <f>#REF!/#REF!</f>
        <v>#REF!</v>
      </c>
      <c r="CZ78" t="e">
        <f>#REF!/#REF!</f>
        <v>#REF!</v>
      </c>
    </row>
    <row r="88" spans="101:104">
      <c r="CW88" t="e">
        <f>#REF!*AVERAGE(CV45:CW45)</f>
        <v>#REF!</v>
      </c>
      <c r="CX88" t="e">
        <f>#REF!*AVERAGE(CW45:CX45)</f>
        <v>#REF!</v>
      </c>
      <c r="CY88" t="e">
        <f>#REF!*AVERAGE(CX45:CY45)</f>
        <v>#REF!</v>
      </c>
      <c r="CZ88" t="e">
        <f>#REF!*AVERAGE(CY45:CZ45)</f>
        <v>#REF!</v>
      </c>
    </row>
    <row r="89" spans="101:104">
      <c r="CW89" t="e">
        <f>#REF!*AVERAGE(CV46:CW46)</f>
        <v>#REF!</v>
      </c>
      <c r="CX89" t="e">
        <f>#REF!*AVERAGE(CW46:CX46)</f>
        <v>#REF!</v>
      </c>
      <c r="CY89" t="e">
        <f>#REF!*AVERAGE(CX46:CY46)</f>
        <v>#REF!</v>
      </c>
      <c r="CZ89" t="e">
        <f>#REF!*AVERAGE(CY46:CZ46)</f>
        <v>#REF!</v>
      </c>
    </row>
    <row r="90" spans="101:104">
      <c r="CW90" t="e">
        <f>#REF!*AVERAGE(CV47:CW47)</f>
        <v>#REF!</v>
      </c>
      <c r="CX90" t="e">
        <f>#REF!*AVERAGE(CW47:CX47)</f>
        <v>#REF!</v>
      </c>
      <c r="CY90" t="e">
        <f>#REF!*AVERAGE(CX47:CY47)</f>
        <v>#REF!</v>
      </c>
      <c r="CZ90" t="e">
        <f>#REF!*AVERAGE(CY47:CZ47)</f>
        <v>#REF!</v>
      </c>
    </row>
    <row r="91" spans="101:104">
      <c r="CW91" t="e">
        <f>#REF!*AVERAGE(CV48:CW48)</f>
        <v>#REF!</v>
      </c>
      <c r="CX91" t="e">
        <f>#REF!*AVERAGE(CW48:CX48)</f>
        <v>#REF!</v>
      </c>
      <c r="CY91" t="e">
        <f>#REF!*AVERAGE(CX48:CY48)</f>
        <v>#REF!</v>
      </c>
      <c r="CZ91" t="e">
        <f>#REF!*AVERAGE(CY48:CZ48)</f>
        <v>#REF!</v>
      </c>
    </row>
    <row r="93" spans="101:104">
      <c r="CW93" t="e">
        <f>#REF!*AVERAGE(CV50:CW50)</f>
        <v>#REF!</v>
      </c>
      <c r="CX93" t="e">
        <f>#REF!*AVERAGE(CW50:CX50)</f>
        <v>#REF!</v>
      </c>
      <c r="CY93" t="e">
        <f>#REF!*AVERAGE(CX50:CY50)</f>
        <v>#REF!</v>
      </c>
      <c r="CZ93" t="e">
        <f>#REF!*AVERAGE(CY50:CZ50)</f>
        <v>#REF!</v>
      </c>
    </row>
    <row r="94" spans="101:104">
      <c r="CW94" t="e">
        <f>#REF!*AVERAGE(CV51:CW51)</f>
        <v>#REF!</v>
      </c>
      <c r="CX94" t="e">
        <f>#REF!*AVERAGE(CW51:CX51)</f>
        <v>#REF!</v>
      </c>
      <c r="CY94" t="e">
        <f>#REF!*AVERAGE(CX51:CY51)</f>
        <v>#REF!</v>
      </c>
      <c r="CZ94" t="e">
        <f>#REF!*AVERAGE(CY51:CZ51)</f>
        <v>#REF!</v>
      </c>
    </row>
    <row r="95" spans="101:104">
      <c r="CW95" t="e">
        <f>#REF!*AVERAGE(CV52:CW52)</f>
        <v>#REF!</v>
      </c>
      <c r="CX95" t="e">
        <f>#REF!*AVERAGE(CW52:CX52)</f>
        <v>#REF!</v>
      </c>
      <c r="CY95" t="e">
        <f>#REF!*AVERAGE(CX52:CY52)</f>
        <v>#REF!</v>
      </c>
      <c r="CZ95" t="e">
        <f>#REF!*AVERAGE(CY52:CZ52)</f>
        <v>#REF!</v>
      </c>
    </row>
    <row r="96" spans="101:104">
      <c r="CW96" t="e">
        <f>#REF!*AVERAGE(CV53:CW53)</f>
        <v>#REF!</v>
      </c>
      <c r="CX96" t="e">
        <f>#REF!*AVERAGE(CW53:CX53)</f>
        <v>#REF!</v>
      </c>
      <c r="CY96" t="e">
        <f>#REF!*AVERAGE(CX53:CY53)</f>
        <v>#REF!</v>
      </c>
      <c r="CZ96" t="e">
        <f>#REF!*AVERAGE(CY53:CZ53)</f>
        <v>#REF!</v>
      </c>
    </row>
    <row r="97" spans="101:104">
      <c r="CW97" t="e">
        <f>#REF!*AVERAGE(CV54:CW54)</f>
        <v>#REF!</v>
      </c>
      <c r="CX97" t="e">
        <f>#REF!*AVERAGE(CW54:CX54)</f>
        <v>#REF!</v>
      </c>
      <c r="CY97" t="e">
        <f>#REF!*AVERAGE(CX54:CY54)</f>
        <v>#REF!</v>
      </c>
      <c r="CZ97" t="e">
        <f>#REF!*AVERAGE(CY54:CZ54)</f>
        <v>#REF!</v>
      </c>
    </row>
    <row r="98" spans="101:104">
      <c r="CW98" t="e">
        <f>#REF!*AVERAGE(CV55:CW55)</f>
        <v>#REF!</v>
      </c>
      <c r="CX98" t="e">
        <f>#REF!*AVERAGE(CW55:CX55)</f>
        <v>#REF!</v>
      </c>
      <c r="CY98" t="e">
        <f>#REF!*AVERAGE(CX55:CY55)</f>
        <v>#REF!</v>
      </c>
      <c r="CZ98" t="e">
        <f>#REF!*AVERAGE(CY55:CZ55)</f>
        <v>#REF!</v>
      </c>
    </row>
    <row r="99" spans="101:104">
      <c r="CW99" t="e">
        <f>#REF!*AVERAGE(CV56:CW56)</f>
        <v>#REF!</v>
      </c>
      <c r="CX99" t="e">
        <f>#REF!*AVERAGE(CW56:CX56)</f>
        <v>#REF!</v>
      </c>
      <c r="CY99" t="e">
        <f>#REF!*AVERAGE(CX56:CY56)</f>
        <v>#REF!</v>
      </c>
      <c r="CZ99" t="e">
        <f>#REF!*AVERAGE(CY56:CZ56)</f>
        <v>#REF!</v>
      </c>
    </row>
    <row r="100" spans="101:104">
      <c r="CW100" t="e">
        <f>#REF!*AVERAGE(CV57:CW57)</f>
        <v>#REF!</v>
      </c>
      <c r="CX100" t="e">
        <f>#REF!*AVERAGE(CW57:CX57)</f>
        <v>#REF!</v>
      </c>
      <c r="CY100" t="e">
        <f>#REF!*AVERAGE(CX57:CY57)</f>
        <v>#REF!</v>
      </c>
      <c r="CZ100" t="e">
        <f>#REF!*AVERAGE(CY57:CZ57)</f>
        <v>#REF!</v>
      </c>
    </row>
    <row r="101" spans="101:104">
      <c r="CW101" t="e">
        <f>#REF!*AVERAGE(CV58:CW58)</f>
        <v>#REF!</v>
      </c>
      <c r="CX101" t="e">
        <f>#REF!*AVERAGE(CW58:CX58)</f>
        <v>#REF!</v>
      </c>
      <c r="CY101" t="e">
        <f>#REF!*AVERAGE(CX58:CY58)</f>
        <v>#REF!</v>
      </c>
      <c r="CZ101" t="e">
        <f>#REF!*AVERAGE(CY58:CZ58)</f>
        <v>#REF!</v>
      </c>
    </row>
    <row r="105" spans="101:104">
      <c r="CW105" t="e">
        <f>#REF!*AVERAGE(CV62:CW62)</f>
        <v>#REF!</v>
      </c>
      <c r="CX105" t="e">
        <f>#REF!*AVERAGE(CW62:CX62)</f>
        <v>#REF!</v>
      </c>
      <c r="CY105" t="e">
        <f>#REF!*AVERAGE(CX62:CY62)</f>
        <v>#REF!</v>
      </c>
      <c r="CZ105" t="e">
        <f>#REF!*AVERAGE(CY62:CZ62)</f>
        <v>#REF!</v>
      </c>
    </row>
    <row r="107" spans="101:104">
      <c r="CW107" t="e">
        <f>#REF!*AVERAGE(CV64:CW64)</f>
        <v>#REF!</v>
      </c>
      <c r="CX107" t="e">
        <f>#REF!*AVERAGE(CW64:CX64)</f>
        <v>#REF!</v>
      </c>
      <c r="CY107" t="e">
        <f>#REF!*AVERAGE(CX64:CY64)</f>
        <v>#REF!</v>
      </c>
      <c r="CZ107" t="e">
        <f>#REF!*AVERAGE(CY64:CZ64)</f>
        <v>#REF!</v>
      </c>
    </row>
    <row r="110" spans="101:104">
      <c r="CW110" t="e">
        <f>#REF!*AVERAGE(CV67:CW67)</f>
        <v>#REF!</v>
      </c>
      <c r="CX110" t="e">
        <f>#REF!*AVERAGE(CW67:CX67)</f>
        <v>#REF!</v>
      </c>
      <c r="CY110" t="e">
        <f>#REF!*AVERAGE(CX67:CY67)</f>
        <v>#REF!</v>
      </c>
      <c r="CZ110" t="e">
        <f>#REF!*AVERAGE(CY67:CZ67)</f>
        <v>#REF!</v>
      </c>
    </row>
    <row r="111" spans="101:104">
      <c r="CW111" t="e">
        <f>#REF!*AVERAGE(CV68:CW68)</f>
        <v>#REF!</v>
      </c>
      <c r="CX111" t="e">
        <f>#REF!*AVERAGE(CW68:CX68)</f>
        <v>#REF!</v>
      </c>
      <c r="CY111" t="e">
        <f>#REF!*AVERAGE(CX68:CY68)</f>
        <v>#REF!</v>
      </c>
      <c r="CZ111" t="e">
        <f>#REF!*AVERAGE(CY68:CZ68)</f>
        <v>#REF!</v>
      </c>
    </row>
    <row r="115" spans="101:104">
      <c r="CW115" t="e">
        <f>#REF!*AVERAGE(CV72:CW72)</f>
        <v>#REF!</v>
      </c>
      <c r="CX115" t="e">
        <f>#REF!*AVERAGE(CW72:CX72)</f>
        <v>#REF!</v>
      </c>
      <c r="CY115" t="e">
        <f>#REF!*AVERAGE(CX72:CY72)</f>
        <v>#REF!</v>
      </c>
      <c r="CZ115" t="e">
        <f>#REF!*AVERAGE(CY72:CZ72)</f>
        <v>#REF!</v>
      </c>
    </row>
    <row r="116" spans="101:104">
      <c r="CW116" t="e">
        <f>#REF!*AVERAGE(CV73:CW73)</f>
        <v>#REF!</v>
      </c>
      <c r="CX116" t="e">
        <f>#REF!*AVERAGE(CW73:CX73)</f>
        <v>#REF!</v>
      </c>
      <c r="CY116" t="e">
        <f>#REF!*AVERAGE(CX73:CY73)</f>
        <v>#REF!</v>
      </c>
      <c r="CZ116" t="e">
        <f>#REF!*AVERAGE(CY73:CZ73)</f>
        <v>#REF!</v>
      </c>
    </row>
    <row r="118" spans="101:104">
      <c r="CW118" t="e">
        <f>#REF!*AVERAGE(CV75:CW75)</f>
        <v>#REF!</v>
      </c>
      <c r="CX118" t="e">
        <f>#REF!*AVERAGE(CW75:CX75)</f>
        <v>#REF!</v>
      </c>
      <c r="CY118" t="e">
        <f>#REF!*AVERAGE(CX75:CY75)</f>
        <v>#REF!</v>
      </c>
      <c r="CZ118" t="e">
        <f>#REF!*AVERAGE(CY75:CZ75)</f>
        <v>#REF!</v>
      </c>
    </row>
    <row r="119" spans="101:104">
      <c r="CW119" t="e">
        <f>#REF!*AVERAGE(CV76:CW76)</f>
        <v>#REF!</v>
      </c>
      <c r="CX119" t="e">
        <f>#REF!*AVERAGE(CW76:CX76)</f>
        <v>#REF!</v>
      </c>
      <c r="CY119" t="e">
        <f>#REF!*AVERAGE(CX76:CY76)</f>
        <v>#REF!</v>
      </c>
      <c r="CZ119" t="e">
        <f>#REF!*AVERAGE(CY76:CZ76)</f>
        <v>#REF!</v>
      </c>
    </row>
    <row r="120" spans="101:104">
      <c r="CW120" t="e">
        <f>#REF!*AVERAGE(CV77:CW77)</f>
        <v>#REF!</v>
      </c>
      <c r="CX120" t="e">
        <f>#REF!*AVERAGE(CW77:CX77)</f>
        <v>#REF!</v>
      </c>
      <c r="CY120" t="e">
        <f>#REF!*AVERAGE(CX77:CY77)</f>
        <v>#REF!</v>
      </c>
      <c r="CZ120" t="e">
        <f>#REF!*AVERAGE(CY77:CZ77)</f>
        <v>#REF!</v>
      </c>
    </row>
    <row r="121" spans="101:104">
      <c r="CW121" t="e">
        <f>#REF!*AVERAGE(CV78:CW78)</f>
        <v>#REF!</v>
      </c>
      <c r="CX121" t="e">
        <f>#REF!*AVERAGE(CW78:CX78)</f>
        <v>#REF!</v>
      </c>
      <c r="CY121" t="e">
        <f>#REF!*AVERAGE(CX78:CY78)</f>
        <v>#REF!</v>
      </c>
      <c r="CZ121" t="e">
        <f>#REF!*AVERAGE(CY78:CZ78)</f>
        <v>#REF!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13"/>
  <sheetViews>
    <sheetView zoomScale="85" zoomScaleNormal="85" workbookViewId="0">
      <pane xSplit="2" ySplit="1" topLeftCell="C2" activePane="bottomRight" state="frozen"/>
      <selection activeCell="T28" sqref="T28"/>
      <selection pane="topRight" activeCell="T28" sqref="T28"/>
      <selection pane="bottomLeft" activeCell="T28" sqref="T28"/>
      <selection pane="bottomRight" activeCell="T28" sqref="T28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  <col min="20" max="29" width="9.15234375" style="1"/>
  </cols>
  <sheetData>
    <row r="1" spans="1:31" ht="14.6">
      <c r="A1" s="6" t="s">
        <v>0</v>
      </c>
      <c r="B1" s="6" t="s">
        <v>1</v>
      </c>
      <c r="C1" s="6">
        <v>1990</v>
      </c>
      <c r="D1" s="6">
        <v>1991</v>
      </c>
      <c r="E1" s="6">
        <v>1992</v>
      </c>
      <c r="F1" s="6">
        <v>1993</v>
      </c>
      <c r="G1" s="6">
        <v>1994</v>
      </c>
      <c r="H1" s="6">
        <v>1995</v>
      </c>
      <c r="I1" s="6">
        <v>1996</v>
      </c>
      <c r="J1" s="6">
        <v>1997</v>
      </c>
      <c r="K1" s="6">
        <v>1998</v>
      </c>
      <c r="L1" s="6">
        <v>1999</v>
      </c>
      <c r="M1" s="6">
        <v>2000</v>
      </c>
      <c r="N1" s="6">
        <v>2001</v>
      </c>
      <c r="O1" s="6">
        <v>2002</v>
      </c>
      <c r="P1" s="6">
        <v>2003</v>
      </c>
      <c r="Q1" s="6">
        <v>2004</v>
      </c>
      <c r="R1" s="6">
        <v>2005</v>
      </c>
      <c r="S1" s="6">
        <v>2006</v>
      </c>
      <c r="T1" s="6">
        <v>2007</v>
      </c>
      <c r="U1" s="6">
        <v>2008</v>
      </c>
      <c r="V1" s="6">
        <v>2009</v>
      </c>
      <c r="W1" s="6">
        <v>2010</v>
      </c>
      <c r="X1" s="6">
        <v>2011</v>
      </c>
      <c r="Y1" s="6">
        <v>2012</v>
      </c>
      <c r="Z1" s="6">
        <v>2013</v>
      </c>
      <c r="AA1" s="6">
        <v>2014</v>
      </c>
      <c r="AB1" s="6">
        <v>2015</v>
      </c>
      <c r="AC1" s="6">
        <v>2016</v>
      </c>
      <c r="AD1" s="6">
        <v>2017</v>
      </c>
      <c r="AE1" s="6">
        <v>2018</v>
      </c>
    </row>
    <row r="2" spans="1:31" ht="14.6">
      <c r="A2" s="31" t="s">
        <v>85</v>
      </c>
      <c r="B2" s="6" t="s">
        <v>3</v>
      </c>
      <c r="C2" s="4">
        <v>167.61335909792589</v>
      </c>
      <c r="D2" s="4">
        <v>189.5455712878026</v>
      </c>
      <c r="E2" s="4">
        <v>240.02562215514055</v>
      </c>
      <c r="F2" s="4">
        <v>284.1699476418712</v>
      </c>
      <c r="G2" s="4">
        <v>345.7679161833118</v>
      </c>
      <c r="H2" s="4">
        <v>379.83456671476955</v>
      </c>
      <c r="I2" s="4">
        <v>407.15729652026653</v>
      </c>
      <c r="J2" s="4">
        <v>433.34543830102575</v>
      </c>
      <c r="K2" s="4">
        <v>473.67297761278309</v>
      </c>
      <c r="L2" s="4">
        <v>476.35008848511598</v>
      </c>
      <c r="M2" s="4">
        <v>495.56340971449532</v>
      </c>
      <c r="N2" s="4">
        <v>538.407487604435</v>
      </c>
      <c r="O2" s="4">
        <v>596.85385949360966</v>
      </c>
      <c r="P2" s="4">
        <v>623.44984010829319</v>
      </c>
      <c r="Q2" s="4">
        <v>562.30419551295847</v>
      </c>
      <c r="R2" s="4">
        <v>586.52075497816963</v>
      </c>
      <c r="S2" s="4">
        <v>550.63624704748406</v>
      </c>
      <c r="T2" s="4">
        <v>651.62847335802178</v>
      </c>
      <c r="U2" s="4">
        <v>715.24154285470422</v>
      </c>
      <c r="V2" s="4">
        <v>705.33541648826576</v>
      </c>
      <c r="W2" s="4">
        <v>666.71069408350252</v>
      </c>
      <c r="X2" s="4">
        <v>645.47329772039484</v>
      </c>
      <c r="Y2" s="4">
        <v>646.56328964849342</v>
      </c>
      <c r="Z2" s="4">
        <v>659.82400556290429</v>
      </c>
      <c r="AA2" s="4">
        <v>682.99070841759499</v>
      </c>
      <c r="AB2" s="4">
        <v>700.53938499975106</v>
      </c>
      <c r="AC2" s="4">
        <v>715.13206044123604</v>
      </c>
      <c r="AD2" s="4">
        <v>730.59195227216537</v>
      </c>
      <c r="AE2" s="4">
        <v>745.21487229694424</v>
      </c>
    </row>
    <row r="3" spans="1:31" ht="14.6">
      <c r="A3" s="32" t="s">
        <v>80</v>
      </c>
      <c r="B3" s="6" t="s">
        <v>4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</row>
    <row r="4" spans="1:31" ht="14.6">
      <c r="A4" s="31" t="s">
        <v>81</v>
      </c>
      <c r="B4" s="6" t="s">
        <v>5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</row>
    <row r="5" spans="1:31" ht="14.6">
      <c r="A5" s="33" t="s">
        <v>78</v>
      </c>
      <c r="B5" s="6" t="s">
        <v>6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</row>
    <row r="6" spans="1:31" ht="14.6">
      <c r="A6" s="31" t="s">
        <v>24</v>
      </c>
      <c r="B6" s="6" t="s">
        <v>7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</row>
    <row r="7" spans="1:31" ht="14.6">
      <c r="A7" s="34" t="s">
        <v>25</v>
      </c>
      <c r="B7" s="6" t="s">
        <v>8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</row>
    <row r="8" spans="1:31" ht="14.6">
      <c r="A8" s="32" t="s">
        <v>82</v>
      </c>
      <c r="B8" s="6" t="s">
        <v>30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</row>
    <row r="9" spans="1:31" ht="14.6">
      <c r="A9" s="35" t="s">
        <v>79</v>
      </c>
      <c r="B9" s="6" t="s">
        <v>9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</row>
    <row r="10" spans="1:31" ht="14.6">
      <c r="A10" s="32" t="s">
        <v>83</v>
      </c>
      <c r="B10" s="6" t="s">
        <v>10</v>
      </c>
      <c r="C10" s="4">
        <v>167.61335909792589</v>
      </c>
      <c r="D10" s="4">
        <v>189.5455712878026</v>
      </c>
      <c r="E10" s="4">
        <v>240.02562215514055</v>
      </c>
      <c r="F10" s="4">
        <v>284.1699476418712</v>
      </c>
      <c r="G10" s="4">
        <v>345.7679161833118</v>
      </c>
      <c r="H10" s="4">
        <v>379.83456671476955</v>
      </c>
      <c r="I10" s="4">
        <v>407.15729652026653</v>
      </c>
      <c r="J10" s="4">
        <v>433.34543830102575</v>
      </c>
      <c r="K10" s="4">
        <v>473.67297761278309</v>
      </c>
      <c r="L10" s="4">
        <v>476.35008848511598</v>
      </c>
      <c r="M10" s="4">
        <v>495.56340971449532</v>
      </c>
      <c r="N10" s="4">
        <v>538.407487604435</v>
      </c>
      <c r="O10" s="4">
        <v>596.85385949360966</v>
      </c>
      <c r="P10" s="4">
        <v>623.44984010829319</v>
      </c>
      <c r="Q10" s="4">
        <v>562.30419551295847</v>
      </c>
      <c r="R10" s="4">
        <v>586.52075497816963</v>
      </c>
      <c r="S10" s="4">
        <v>550.63624704748406</v>
      </c>
      <c r="T10" s="4">
        <v>651.62847335802178</v>
      </c>
      <c r="U10" s="4">
        <v>715.24154285470422</v>
      </c>
      <c r="V10" s="4">
        <v>705.33541648826576</v>
      </c>
      <c r="W10" s="4">
        <v>666.71069408350252</v>
      </c>
      <c r="X10" s="4">
        <v>645.47329772039484</v>
      </c>
      <c r="Y10" s="4">
        <v>646.56328964849342</v>
      </c>
      <c r="Z10" s="4">
        <v>659.82400556290429</v>
      </c>
      <c r="AA10" s="4">
        <v>682.99070841759499</v>
      </c>
      <c r="AB10" s="4">
        <v>700.53938499975106</v>
      </c>
      <c r="AC10" s="4">
        <v>715.13206044123604</v>
      </c>
      <c r="AD10" s="4">
        <v>730.59195227216537</v>
      </c>
      <c r="AE10" s="4">
        <v>745.21487229694424</v>
      </c>
    </row>
    <row r="11" spans="1:31" ht="14.6">
      <c r="A11" s="32" t="s">
        <v>84</v>
      </c>
      <c r="B11" s="32" t="s">
        <v>11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</row>
    <row r="13" spans="1:31"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E13"/>
  <sheetViews>
    <sheetView zoomScale="85" zoomScaleNormal="85" workbookViewId="0">
      <pane xSplit="2" ySplit="1" topLeftCell="C2" activePane="bottomRight" state="frozen"/>
      <selection activeCell="T28" sqref="T28"/>
      <selection pane="topRight" activeCell="T28" sqref="T28"/>
      <selection pane="bottomLeft" activeCell="T28" sqref="T28"/>
      <selection pane="bottomRight" activeCell="T28" sqref="T28"/>
    </sheetView>
  </sheetViews>
  <sheetFormatPr baseColWidth="10" defaultColWidth="9.15234375" defaultRowHeight="12.9"/>
  <cols>
    <col min="1" max="1" width="46.4609375" style="1" customWidth="1"/>
    <col min="2" max="2" width="6.84375" style="1" customWidth="1"/>
    <col min="3" max="3" width="9.4609375" style="1" customWidth="1"/>
    <col min="4" max="4" width="10.84375" style="1" customWidth="1"/>
    <col min="5" max="16384" width="9.15234375" style="1"/>
  </cols>
  <sheetData>
    <row r="1" spans="1:31" ht="14.6">
      <c r="A1" s="6" t="s">
        <v>0</v>
      </c>
      <c r="B1" s="6" t="s">
        <v>1</v>
      </c>
      <c r="C1" s="6">
        <v>1990</v>
      </c>
      <c r="D1" s="6">
        <v>1991</v>
      </c>
      <c r="E1" s="6">
        <v>1992</v>
      </c>
      <c r="F1" s="6">
        <v>1993</v>
      </c>
      <c r="G1" s="6">
        <v>1994</v>
      </c>
      <c r="H1" s="6">
        <v>1995</v>
      </c>
      <c r="I1" s="6">
        <v>1996</v>
      </c>
      <c r="J1" s="6">
        <v>1997</v>
      </c>
      <c r="K1" s="6">
        <v>1998</v>
      </c>
      <c r="L1" s="6">
        <v>1999</v>
      </c>
      <c r="M1" s="6">
        <v>2000</v>
      </c>
      <c r="N1" s="6">
        <v>2001</v>
      </c>
      <c r="O1" s="6">
        <v>2002</v>
      </c>
      <c r="P1" s="6">
        <v>2003</v>
      </c>
      <c r="Q1" s="6">
        <v>2004</v>
      </c>
      <c r="R1" s="6">
        <v>2005</v>
      </c>
      <c r="S1" s="6">
        <v>2006</v>
      </c>
      <c r="T1" s="6">
        <v>2007</v>
      </c>
      <c r="U1" s="6">
        <v>2008</v>
      </c>
      <c r="V1" s="6">
        <v>2009</v>
      </c>
      <c r="W1" s="6">
        <v>2010</v>
      </c>
      <c r="X1" s="6">
        <v>2011</v>
      </c>
      <c r="Y1" s="6">
        <v>2012</v>
      </c>
      <c r="Z1" s="6">
        <v>2013</v>
      </c>
      <c r="AA1" s="6">
        <v>2014</v>
      </c>
      <c r="AB1" s="6">
        <v>2015</v>
      </c>
      <c r="AC1" s="6">
        <v>2016</v>
      </c>
      <c r="AD1" s="6">
        <v>2017</v>
      </c>
      <c r="AE1" s="6">
        <v>2018</v>
      </c>
    </row>
    <row r="2" spans="1:31" ht="14.6">
      <c r="A2" s="31" t="s">
        <v>85</v>
      </c>
      <c r="B2" s="6" t="s">
        <v>3</v>
      </c>
      <c r="C2" s="4">
        <v>8.4225378062112792</v>
      </c>
      <c r="D2" s="4">
        <v>10.301443391265728</v>
      </c>
      <c r="E2" s="4">
        <v>13.097171188889879</v>
      </c>
      <c r="F2" s="4">
        <v>15.806461546209754</v>
      </c>
      <c r="G2" s="4">
        <v>19.120656628606614</v>
      </c>
      <c r="H2" s="4">
        <v>22.803888275602549</v>
      </c>
      <c r="I2" s="4">
        <v>21.152484291148848</v>
      </c>
      <c r="J2" s="4">
        <v>23.266894823259189</v>
      </c>
      <c r="K2" s="4">
        <v>25.82027872356781</v>
      </c>
      <c r="L2" s="4">
        <v>26.119046327201112</v>
      </c>
      <c r="M2" s="4">
        <v>29.284882825882804</v>
      </c>
      <c r="N2" s="4">
        <v>29.956406690306206</v>
      </c>
      <c r="O2" s="4">
        <v>31.821901071324898</v>
      </c>
      <c r="P2" s="4">
        <v>33.87139027877992</v>
      </c>
      <c r="Q2" s="4">
        <v>33.413994001848785</v>
      </c>
      <c r="R2" s="4">
        <v>35.270095786677985</v>
      </c>
      <c r="S2" s="4">
        <v>25.39352138457367</v>
      </c>
      <c r="T2" s="4">
        <v>35.031339855860125</v>
      </c>
      <c r="U2" s="4">
        <v>43.619187895151718</v>
      </c>
      <c r="V2" s="4">
        <v>41.528085226749333</v>
      </c>
      <c r="W2" s="4">
        <v>35.861059282197139</v>
      </c>
      <c r="X2" s="4">
        <v>38.645982573616635</v>
      </c>
      <c r="Y2" s="4">
        <v>51.827764594863993</v>
      </c>
      <c r="Z2" s="4">
        <v>64.153938357511066</v>
      </c>
      <c r="AA2" s="4">
        <v>39.561248041152318</v>
      </c>
      <c r="AB2" s="4">
        <v>41.670476985137043</v>
      </c>
      <c r="AC2" s="4">
        <v>47.158805084989339</v>
      </c>
      <c r="AD2" s="4">
        <v>51.636960953001811</v>
      </c>
      <c r="AE2" s="4">
        <v>55.913121880880439</v>
      </c>
    </row>
    <row r="3" spans="1:31" ht="14.6">
      <c r="A3" s="32" t="s">
        <v>80</v>
      </c>
      <c r="B3" s="6" t="s">
        <v>4</v>
      </c>
      <c r="C3" s="4">
        <v>8.4225378062112792</v>
      </c>
      <c r="D3" s="4">
        <v>10.301443391265728</v>
      </c>
      <c r="E3" s="4">
        <v>13.097171188889879</v>
      </c>
      <c r="F3" s="4">
        <v>15.806461546209754</v>
      </c>
      <c r="G3" s="4">
        <v>19.120656628606614</v>
      </c>
      <c r="H3" s="4">
        <v>22.803888275602549</v>
      </c>
      <c r="I3" s="4">
        <v>21.152484291148848</v>
      </c>
      <c r="J3" s="4">
        <v>23.266894823259189</v>
      </c>
      <c r="K3" s="4">
        <v>25.82027872356781</v>
      </c>
      <c r="L3" s="4">
        <v>26.119046327201112</v>
      </c>
      <c r="M3" s="4">
        <v>29.284882825882804</v>
      </c>
      <c r="N3" s="4">
        <v>29.956406690306206</v>
      </c>
      <c r="O3" s="4">
        <v>31.821901071324898</v>
      </c>
      <c r="P3" s="4">
        <v>33.87139027877992</v>
      </c>
      <c r="Q3" s="4">
        <v>33.413994001848785</v>
      </c>
      <c r="R3" s="4">
        <v>35.270095786677985</v>
      </c>
      <c r="S3" s="4">
        <v>25.39352138457367</v>
      </c>
      <c r="T3" s="4">
        <v>35.031339855860125</v>
      </c>
      <c r="U3" s="4">
        <v>43.619187895151718</v>
      </c>
      <c r="V3" s="4">
        <v>41.528085226749333</v>
      </c>
      <c r="W3" s="4">
        <v>35.861059282197139</v>
      </c>
      <c r="X3" s="4">
        <v>38.645982573616635</v>
      </c>
      <c r="Y3" s="4">
        <v>51.827764594863993</v>
      </c>
      <c r="Z3" s="4">
        <v>64.153938357511066</v>
      </c>
      <c r="AA3" s="4">
        <v>39.561248041152318</v>
      </c>
      <c r="AB3" s="4">
        <v>41.670476985137043</v>
      </c>
      <c r="AC3" s="4">
        <v>47.15880584459407</v>
      </c>
      <c r="AD3" s="4">
        <v>51.636960953001811</v>
      </c>
      <c r="AE3" s="4">
        <v>55.913121880880439</v>
      </c>
    </row>
    <row r="4" spans="1:31" ht="14.6">
      <c r="A4" s="31" t="s">
        <v>81</v>
      </c>
      <c r="B4" s="6" t="s">
        <v>5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</row>
    <row r="5" spans="1:31" ht="14.6">
      <c r="A5" s="33" t="s">
        <v>78</v>
      </c>
      <c r="B5" s="6" t="s">
        <v>6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</row>
    <row r="6" spans="1:31" ht="14.6">
      <c r="A6" s="31" t="s">
        <v>24</v>
      </c>
      <c r="B6" s="6" t="s">
        <v>7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</row>
    <row r="7" spans="1:31" ht="14.6">
      <c r="A7" s="34" t="s">
        <v>25</v>
      </c>
      <c r="B7" s="6" t="s">
        <v>8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</row>
    <row r="8" spans="1:31" ht="14.6">
      <c r="A8" s="32" t="s">
        <v>82</v>
      </c>
      <c r="B8" s="6" t="s">
        <v>30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</row>
    <row r="9" spans="1:31" ht="14.6">
      <c r="A9" s="35" t="s">
        <v>79</v>
      </c>
      <c r="B9" s="6" t="s">
        <v>9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</row>
    <row r="10" spans="1:31" ht="14.6">
      <c r="A10" s="32" t="s">
        <v>83</v>
      </c>
      <c r="B10" s="6" t="s">
        <v>10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/>
    </row>
    <row r="11" spans="1:31" ht="14.6">
      <c r="A11" s="32" t="s">
        <v>84</v>
      </c>
      <c r="B11" s="32" t="s">
        <v>11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</row>
    <row r="13" spans="1:31"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47</vt:i4>
      </vt:variant>
      <vt:variant>
        <vt:lpstr>Rangos con nombre</vt:lpstr>
      </vt:variant>
      <vt:variant>
        <vt:i4>8</vt:i4>
      </vt:variant>
    </vt:vector>
  </HeadingPairs>
  <TitlesOfParts>
    <vt:vector size="55" baseType="lpstr">
      <vt:lpstr>Notes</vt:lpstr>
      <vt:lpstr>I_IT</vt:lpstr>
      <vt:lpstr>I_CT</vt:lpstr>
      <vt:lpstr>I_Soft</vt:lpstr>
      <vt:lpstr>I_TraEq</vt:lpstr>
      <vt:lpstr>I_OMach</vt:lpstr>
      <vt:lpstr>I_OCon</vt:lpstr>
      <vt:lpstr>I_RStruc</vt:lpstr>
      <vt:lpstr>I_Cult</vt:lpstr>
      <vt:lpstr>I_GFCF</vt:lpstr>
      <vt:lpstr>Iq_IT</vt:lpstr>
      <vt:lpstr>Iq_CT</vt:lpstr>
      <vt:lpstr>Iq_Soft</vt:lpstr>
      <vt:lpstr>Iq_TraEq</vt:lpstr>
      <vt:lpstr>Iq_OMach</vt:lpstr>
      <vt:lpstr>Iq_OCon</vt:lpstr>
      <vt:lpstr>Iq_RStruc</vt:lpstr>
      <vt:lpstr>Iq_Cult</vt:lpstr>
      <vt:lpstr>Iq_GFCF</vt:lpstr>
      <vt:lpstr>Ip_IT</vt:lpstr>
      <vt:lpstr>Ip_CT</vt:lpstr>
      <vt:lpstr>Ip_Soft</vt:lpstr>
      <vt:lpstr>Ip_TraEq</vt:lpstr>
      <vt:lpstr>Ip_OMach</vt:lpstr>
      <vt:lpstr>Ip_OCon</vt:lpstr>
      <vt:lpstr>Ip_RStruc</vt:lpstr>
      <vt:lpstr>Ip_Cult</vt:lpstr>
      <vt:lpstr>Ip_GFCF</vt:lpstr>
      <vt:lpstr>K_IT</vt:lpstr>
      <vt:lpstr>K_CT</vt:lpstr>
      <vt:lpstr>K_Soft</vt:lpstr>
      <vt:lpstr>K_TraEq</vt:lpstr>
      <vt:lpstr>K_OMach</vt:lpstr>
      <vt:lpstr>K_OCon</vt:lpstr>
      <vt:lpstr>K_RStruc</vt:lpstr>
      <vt:lpstr>K_Cult</vt:lpstr>
      <vt:lpstr>K_GFCF</vt:lpstr>
      <vt:lpstr>Kq_IT</vt:lpstr>
      <vt:lpstr>Kq_CT</vt:lpstr>
      <vt:lpstr>Kq_Soft</vt:lpstr>
      <vt:lpstr>Kq_TraEq</vt:lpstr>
      <vt:lpstr>Kq_OMach</vt:lpstr>
      <vt:lpstr>Kq_OCon</vt:lpstr>
      <vt:lpstr>Kq_RStruc</vt:lpstr>
      <vt:lpstr>Kq_Cult</vt:lpstr>
      <vt:lpstr>Kq_GFCF</vt:lpstr>
      <vt:lpstr>Deprate</vt:lpstr>
      <vt:lpstr>Notes!Área_de_impresión</vt:lpstr>
      <vt:lpstr>I_CT</vt:lpstr>
      <vt:lpstr>I_GFCF</vt:lpstr>
      <vt:lpstr>I_IT</vt:lpstr>
      <vt:lpstr>I_OCon</vt:lpstr>
      <vt:lpstr>I_OMach</vt:lpstr>
      <vt:lpstr>I_TraEq!I_Soft</vt:lpstr>
      <vt:lpstr>I_Soft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Aravena</dc:creator>
  <cp:lastModifiedBy>Tomás Gálvez</cp:lastModifiedBy>
  <dcterms:created xsi:type="dcterms:W3CDTF">2013-04-25T11:27:55Z</dcterms:created>
  <dcterms:modified xsi:type="dcterms:W3CDTF">2021-11-01T04:09:51Z</dcterms:modified>
</cp:coreProperties>
</file>