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A\3raVer_Stata_8paises_may2021\RD\"/>
    </mc:Choice>
  </mc:AlternateContent>
  <xr:revisionPtr revIDLastSave="0" documentId="13_ncr:1_{9F4B54B3-CAD2-4B17-BB66-486A131B9134}" xr6:coauthVersionLast="47" xr6:coauthVersionMax="47" xr10:uidLastSave="{00000000-0000-0000-0000-000000000000}"/>
  <bookViews>
    <workbookView xWindow="-29800" yWindow="2810" windowWidth="26200" windowHeight="14910" tabRatio="924" xr2:uid="{00000000-000D-0000-FFFF-FFFF00000000}"/>
  </bookViews>
  <sheets>
    <sheet name="Notes" sheetId="73" r:id="rId1"/>
    <sheet name="I_IT" sheetId="1" r:id="rId2"/>
    <sheet name="I_CT" sheetId="2" r:id="rId3"/>
    <sheet name="I_Soft" sheetId="3" r:id="rId4"/>
    <sheet name="I_TraEq" sheetId="105" r:id="rId5"/>
    <sheet name="I_OMach" sheetId="5" r:id="rId6"/>
    <sheet name="I_OCon" sheetId="6" r:id="rId7"/>
    <sheet name="I_RStruc" sheetId="90" r:id="rId8"/>
    <sheet name="I_Cult" sheetId="110" r:id="rId9"/>
    <sheet name="I_GFCF" sheetId="11" r:id="rId10"/>
    <sheet name="Iq_IT" sheetId="89" r:id="rId11"/>
    <sheet name="Iq_CT" sheetId="88" r:id="rId12"/>
    <sheet name="Iq_Soft" sheetId="87" r:id="rId13"/>
    <sheet name="Iq_TraEq" sheetId="106" r:id="rId14"/>
    <sheet name="Iq_OMach" sheetId="86" r:id="rId15"/>
    <sheet name="Iq_OCon" sheetId="85" r:id="rId16"/>
    <sheet name="Iq_RStruc" sheetId="91" r:id="rId17"/>
    <sheet name="Iq_Cult" sheetId="111" r:id="rId18"/>
    <sheet name="Iq_GFCF" sheetId="84" r:id="rId19"/>
    <sheet name="Ip_IT" sheetId="83" r:id="rId20"/>
    <sheet name="Ip_CT" sheetId="82" r:id="rId21"/>
    <sheet name="Ip_Soft" sheetId="81" r:id="rId22"/>
    <sheet name="Ip_TraEq" sheetId="107" r:id="rId23"/>
    <sheet name="Ip_OMach" sheetId="80" r:id="rId24"/>
    <sheet name="Ip_OCon" sheetId="79" r:id="rId25"/>
    <sheet name="Ip_RStruc" sheetId="92" r:id="rId26"/>
    <sheet name="Ip_Cult" sheetId="112" r:id="rId27"/>
    <sheet name="Ip_GFCF" sheetId="78" r:id="rId28"/>
    <sheet name="K_IT" sheetId="101" r:id="rId29"/>
    <sheet name="K_CT" sheetId="100" r:id="rId30"/>
    <sheet name="K_Soft" sheetId="99" r:id="rId31"/>
    <sheet name="K_TraEq" sheetId="109" r:id="rId32"/>
    <sheet name="K_OMach" sheetId="98" r:id="rId33"/>
    <sheet name="K_OCon" sheetId="97" r:id="rId34"/>
    <sheet name="K_RStruc" sheetId="96" r:id="rId35"/>
    <sheet name="K_Cult" sheetId="114" r:id="rId36"/>
    <sheet name="K_GFCF" sheetId="95" r:id="rId37"/>
    <sheet name="Kq_IT" sheetId="94" r:id="rId38"/>
    <sheet name="Kq_CT" sheetId="93" r:id="rId39"/>
    <sheet name="Kq_Soft" sheetId="77" r:id="rId40"/>
    <sheet name="Kq_TraEq" sheetId="108" r:id="rId41"/>
    <sheet name="Kq_OMach" sheetId="76" r:id="rId42"/>
    <sheet name="Kq_OCon" sheetId="75" r:id="rId43"/>
    <sheet name="Kq_RStruc" sheetId="103" r:id="rId44"/>
    <sheet name="Kq_Cult" sheetId="113" r:id="rId45"/>
    <sheet name="Kq_GFCF" sheetId="102" r:id="rId46"/>
    <sheet name="Deprate" sheetId="69" r:id="rId47"/>
  </sheets>
  <definedNames>
    <definedName name="_xlnm.Print_Area" localSheetId="0">Notes!$A$1:$J$71</definedName>
    <definedName name="CAP_CT" localSheetId="4">#REF!</definedName>
    <definedName name="CAP_CT" localSheetId="22">#REF!</definedName>
    <definedName name="CAP_CT" localSheetId="13">#REF!</definedName>
    <definedName name="CAP_CT" localSheetId="31">#REF!</definedName>
    <definedName name="CAP_CT" localSheetId="40">#REF!</definedName>
    <definedName name="CAP_CT">#REF!</definedName>
    <definedName name="CAP_GFCF" localSheetId="4">#REF!</definedName>
    <definedName name="CAP_GFCF" localSheetId="22">#REF!</definedName>
    <definedName name="CAP_GFCF" localSheetId="13">#REF!</definedName>
    <definedName name="CAP_GFCF" localSheetId="31">#REF!</definedName>
    <definedName name="CAP_GFCF" localSheetId="40">#REF!</definedName>
    <definedName name="CAP_GFCF">#REF!</definedName>
    <definedName name="CAP_ICT" localSheetId="4">#REF!</definedName>
    <definedName name="CAP_ICT" localSheetId="22">#REF!</definedName>
    <definedName name="CAP_ICT" localSheetId="13">#REF!</definedName>
    <definedName name="CAP_ICT" localSheetId="31">#REF!</definedName>
    <definedName name="CAP_ICT" localSheetId="40">#REF!</definedName>
    <definedName name="CAP_ICT">#REF!</definedName>
    <definedName name="CAP_IT" localSheetId="4">#REF!</definedName>
    <definedName name="CAP_IT" localSheetId="22">#REF!</definedName>
    <definedName name="CAP_IT" localSheetId="13">#REF!</definedName>
    <definedName name="CAP_IT" localSheetId="31">#REF!</definedName>
    <definedName name="CAP_IT" localSheetId="40">#REF!</definedName>
    <definedName name="CAP_IT">#REF!</definedName>
    <definedName name="CAP_NonICT" localSheetId="4">#REF!</definedName>
    <definedName name="CAP_NonICT" localSheetId="22">#REF!</definedName>
    <definedName name="CAP_NonICT" localSheetId="13">#REF!</definedName>
    <definedName name="CAP_NonICT" localSheetId="31">#REF!</definedName>
    <definedName name="CAP_NonICT" localSheetId="40">#REF!</definedName>
    <definedName name="CAP_NonICT">#REF!</definedName>
    <definedName name="CAP_OCon" localSheetId="4">#REF!</definedName>
    <definedName name="CAP_OCon" localSheetId="22">#REF!</definedName>
    <definedName name="CAP_OCon" localSheetId="13">#REF!</definedName>
    <definedName name="CAP_OCon" localSheetId="31">#REF!</definedName>
    <definedName name="CAP_OCon" localSheetId="40">#REF!</definedName>
    <definedName name="CAP_OCon">#REF!</definedName>
    <definedName name="CAP_OMach" localSheetId="4">#REF!</definedName>
    <definedName name="CAP_OMach" localSheetId="22">#REF!</definedName>
    <definedName name="CAP_OMach" localSheetId="13">#REF!</definedName>
    <definedName name="CAP_OMach" localSheetId="31">#REF!</definedName>
    <definedName name="CAP_OMach" localSheetId="40">#REF!</definedName>
    <definedName name="CAP_OMach">#REF!</definedName>
    <definedName name="CAP_Other" localSheetId="4">#REF!</definedName>
    <definedName name="CAP_Other" localSheetId="22">#REF!</definedName>
    <definedName name="CAP_Other" localSheetId="13">#REF!</definedName>
    <definedName name="CAP_Other" localSheetId="31">#REF!</definedName>
    <definedName name="CAP_Other" localSheetId="40">#REF!</definedName>
    <definedName name="CAP_Other">#REF!</definedName>
    <definedName name="CAP_RStruc" localSheetId="4">#REF!</definedName>
    <definedName name="CAP_RStruc" localSheetId="22">#REF!</definedName>
    <definedName name="CAP_RStruc" localSheetId="13">#REF!</definedName>
    <definedName name="CAP_RStruc" localSheetId="31">#REF!</definedName>
    <definedName name="CAP_RStruc" localSheetId="40">#REF!</definedName>
    <definedName name="CAP_RStruc">#REF!</definedName>
    <definedName name="CAP_Soft" localSheetId="4">#REF!</definedName>
    <definedName name="CAP_Soft" localSheetId="22">#REF!</definedName>
    <definedName name="CAP_Soft" localSheetId="13">#REF!</definedName>
    <definedName name="CAP_Soft" localSheetId="31">#REF!</definedName>
    <definedName name="CAP_Soft" localSheetId="40">#REF!</definedName>
    <definedName name="CAP_Soft">#REF!</definedName>
    <definedName name="CAP_TraEq" localSheetId="4">#REF!</definedName>
    <definedName name="CAP_TraEq" localSheetId="22">#REF!</definedName>
    <definedName name="CAP_TraEq" localSheetId="13">#REF!</definedName>
    <definedName name="CAP_TraEq" localSheetId="31">#REF!</definedName>
    <definedName name="CAP_TraEq" localSheetId="40">#REF!</definedName>
    <definedName name="CAP_TraEq">#REF!</definedName>
    <definedName name="D_CT" localSheetId="4">#REF!</definedName>
    <definedName name="D_CT" localSheetId="22">#REF!</definedName>
    <definedName name="D_CT" localSheetId="13">#REF!</definedName>
    <definedName name="D_CT" localSheetId="31">#REF!</definedName>
    <definedName name="D_CT" localSheetId="40">#REF!</definedName>
    <definedName name="D_CT">#REF!</definedName>
    <definedName name="D_GFCF" localSheetId="4">#REF!</definedName>
    <definedName name="D_GFCF" localSheetId="22">#REF!</definedName>
    <definedName name="D_GFCF" localSheetId="13">#REF!</definedName>
    <definedName name="D_GFCF" localSheetId="31">#REF!</definedName>
    <definedName name="D_GFCF" localSheetId="40">#REF!</definedName>
    <definedName name="D_GFCF">#REF!</definedName>
    <definedName name="D_ICT" localSheetId="4">#REF!</definedName>
    <definedName name="D_ICT" localSheetId="22">#REF!</definedName>
    <definedName name="D_ICT" localSheetId="13">#REF!</definedName>
    <definedName name="D_ICT" localSheetId="31">#REF!</definedName>
    <definedName name="D_ICT" localSheetId="40">#REF!</definedName>
    <definedName name="D_ICT">#REF!</definedName>
    <definedName name="D_IT" localSheetId="4">#REF!</definedName>
    <definedName name="D_IT" localSheetId="22">#REF!</definedName>
    <definedName name="D_IT" localSheetId="13">#REF!</definedName>
    <definedName name="D_IT" localSheetId="31">#REF!</definedName>
    <definedName name="D_IT" localSheetId="40">#REF!</definedName>
    <definedName name="D_IT">#REF!</definedName>
    <definedName name="D_NonICT" localSheetId="4">#REF!</definedName>
    <definedName name="D_NonICT" localSheetId="22">#REF!</definedName>
    <definedName name="D_NonICT" localSheetId="13">#REF!</definedName>
    <definedName name="D_NonICT" localSheetId="31">#REF!</definedName>
    <definedName name="D_NonICT" localSheetId="40">#REF!</definedName>
    <definedName name="D_NonICT">#REF!</definedName>
    <definedName name="D_OCon" localSheetId="4">#REF!</definedName>
    <definedName name="D_OCon" localSheetId="22">#REF!</definedName>
    <definedName name="D_OCon" localSheetId="13">#REF!</definedName>
    <definedName name="D_OCon" localSheetId="31">#REF!</definedName>
    <definedName name="D_OCon" localSheetId="40">#REF!</definedName>
    <definedName name="D_OCon">#REF!</definedName>
    <definedName name="D_OMach" localSheetId="4">#REF!</definedName>
    <definedName name="D_OMach" localSheetId="22">#REF!</definedName>
    <definedName name="D_OMach" localSheetId="13">#REF!</definedName>
    <definedName name="D_OMach" localSheetId="31">#REF!</definedName>
    <definedName name="D_OMach" localSheetId="40">#REF!</definedName>
    <definedName name="D_OMach">#REF!</definedName>
    <definedName name="D_Other" localSheetId="4">#REF!</definedName>
    <definedName name="D_Other" localSheetId="22">#REF!</definedName>
    <definedName name="D_Other" localSheetId="13">#REF!</definedName>
    <definedName name="D_Other" localSheetId="31">#REF!</definedName>
    <definedName name="D_Other" localSheetId="40">#REF!</definedName>
    <definedName name="D_Other">#REF!</definedName>
    <definedName name="D_RStruc" localSheetId="4">#REF!</definedName>
    <definedName name="D_RStruc" localSheetId="22">#REF!</definedName>
    <definedName name="D_RStruc" localSheetId="13">#REF!</definedName>
    <definedName name="D_RStruc" localSheetId="31">#REF!</definedName>
    <definedName name="D_RStruc" localSheetId="40">#REF!</definedName>
    <definedName name="D_RStruc">#REF!</definedName>
    <definedName name="D_Soft" localSheetId="4">#REF!</definedName>
    <definedName name="D_Soft" localSheetId="22">#REF!</definedName>
    <definedName name="D_Soft" localSheetId="13">#REF!</definedName>
    <definedName name="D_Soft" localSheetId="31">#REF!</definedName>
    <definedName name="D_Soft" localSheetId="40">#REF!</definedName>
    <definedName name="D_Soft">#REF!</definedName>
    <definedName name="D_TraEq" localSheetId="4">#REF!</definedName>
    <definedName name="D_TraEq" localSheetId="22">#REF!</definedName>
    <definedName name="D_TraEq" localSheetId="13">#REF!</definedName>
    <definedName name="D_TraEq" localSheetId="31">#REF!</definedName>
    <definedName name="D_TraEq" localSheetId="40">#REF!</definedName>
    <definedName name="D_TraEq">#REF!</definedName>
    <definedName name="I_CT">I_CT!$A$1:$T$12</definedName>
    <definedName name="I_GFCF">I_GFCF!$A$1:$T$11</definedName>
    <definedName name="I_ICT" localSheetId="4">#REF!</definedName>
    <definedName name="I_ICT" localSheetId="22">#REF!</definedName>
    <definedName name="I_ICT" localSheetId="13">#REF!</definedName>
    <definedName name="I_ICT" localSheetId="31">#REF!</definedName>
    <definedName name="I_ICT" localSheetId="40">#REF!</definedName>
    <definedName name="I_ICT">#REF!</definedName>
    <definedName name="I_IT">I_IT!$A$1:$T$11</definedName>
    <definedName name="I_NonICT" localSheetId="4">#REF!</definedName>
    <definedName name="I_NonICT" localSheetId="22">#REF!</definedName>
    <definedName name="I_NonICT" localSheetId="13">#REF!</definedName>
    <definedName name="I_NonICT" localSheetId="31">#REF!</definedName>
    <definedName name="I_NonICT" localSheetId="40">#REF!</definedName>
    <definedName name="I_NonICT">#REF!</definedName>
    <definedName name="I_OCon">I_OCon!$A$1:$T$12</definedName>
    <definedName name="I_OMach">I_OMach!$A$1:$T$12</definedName>
    <definedName name="I_Other" localSheetId="4">#REF!</definedName>
    <definedName name="I_Other" localSheetId="22">#REF!</definedName>
    <definedName name="I_Other" localSheetId="13">#REF!</definedName>
    <definedName name="I_Other" localSheetId="31">#REF!</definedName>
    <definedName name="I_Other" localSheetId="40">#REF!</definedName>
    <definedName name="I_Other">#REF!</definedName>
    <definedName name="I_RStruc" localSheetId="4">#REF!</definedName>
    <definedName name="I_RStruc" localSheetId="22">#REF!</definedName>
    <definedName name="I_RStruc" localSheetId="13">#REF!</definedName>
    <definedName name="I_RStruc" localSheetId="31">#REF!</definedName>
    <definedName name="I_RStruc" localSheetId="40">#REF!</definedName>
    <definedName name="I_RStruc">#REF!</definedName>
    <definedName name="I_Soft" localSheetId="4">I_TraEq!$A$1:$T$12</definedName>
    <definedName name="I_Soft">I_Soft!$A$1:$T$12</definedName>
    <definedName name="I_TraEq" localSheetId="4">#REF!</definedName>
    <definedName name="I_TraEq" localSheetId="22">#REF!</definedName>
    <definedName name="I_TraEq" localSheetId="13">#REF!</definedName>
    <definedName name="I_TraEq" localSheetId="31">#REF!</definedName>
    <definedName name="I_TraEq" localSheetId="40">#REF!</definedName>
    <definedName name="I_TraEq">#REF!</definedName>
    <definedName name="Ip_CT" localSheetId="4">I_CT!#REF!</definedName>
    <definedName name="Ip_CT" localSheetId="22">I_CT!#REF!</definedName>
    <definedName name="Ip_CT" localSheetId="13">I_CT!#REF!</definedName>
    <definedName name="Ip_CT" localSheetId="31">I_CT!#REF!</definedName>
    <definedName name="Ip_CT" localSheetId="40">I_CT!#REF!</definedName>
    <definedName name="Ip_CT">I_CT!#REF!</definedName>
    <definedName name="Ip_GFCF" localSheetId="4">I_GFCF!#REF!</definedName>
    <definedName name="Ip_GFCF" localSheetId="22">I_GFCF!#REF!</definedName>
    <definedName name="Ip_GFCF" localSheetId="13">I_GFCF!#REF!</definedName>
    <definedName name="Ip_GFCF" localSheetId="31">I_GFCF!#REF!</definedName>
    <definedName name="Ip_GFCF" localSheetId="40">I_GFCF!#REF!</definedName>
    <definedName name="Ip_GFCF">I_GFCF!#REF!</definedName>
    <definedName name="Ip_ICT" localSheetId="4">#REF!</definedName>
    <definedName name="Ip_ICT" localSheetId="22">#REF!</definedName>
    <definedName name="Ip_ICT" localSheetId="13">#REF!</definedName>
    <definedName name="Ip_ICT" localSheetId="31">#REF!</definedName>
    <definedName name="Ip_ICT" localSheetId="40">#REF!</definedName>
    <definedName name="Ip_ICT">#REF!</definedName>
    <definedName name="Ip_IT" localSheetId="4">I_IT!#REF!</definedName>
    <definedName name="Ip_IT" localSheetId="22">I_IT!#REF!</definedName>
    <definedName name="Ip_IT" localSheetId="13">I_IT!#REF!</definedName>
    <definedName name="Ip_IT" localSheetId="31">I_IT!#REF!</definedName>
    <definedName name="Ip_IT" localSheetId="40">I_IT!#REF!</definedName>
    <definedName name="Ip_IT">I_IT!#REF!</definedName>
    <definedName name="Ip_NonICT" localSheetId="4">#REF!</definedName>
    <definedName name="Ip_NonICT" localSheetId="22">#REF!</definedName>
    <definedName name="Ip_NonICT" localSheetId="13">#REF!</definedName>
    <definedName name="Ip_NonICT" localSheetId="31">#REF!</definedName>
    <definedName name="Ip_NonICT" localSheetId="40">#REF!</definedName>
    <definedName name="Ip_NonICT">#REF!</definedName>
    <definedName name="Ip_OCon" localSheetId="4">I_OCon!#REF!</definedName>
    <definedName name="Ip_OCon" localSheetId="22">I_OCon!#REF!</definedName>
    <definedName name="Ip_OCon" localSheetId="13">I_OCon!#REF!</definedName>
    <definedName name="Ip_OCon" localSheetId="31">I_OCon!#REF!</definedName>
    <definedName name="Ip_OCon" localSheetId="40">I_OCon!#REF!</definedName>
    <definedName name="Ip_OCon">I_OCon!#REF!</definedName>
    <definedName name="Ip_OMach" localSheetId="4">I_OMach!#REF!</definedName>
    <definedName name="Ip_OMach" localSheetId="22">I_OMach!#REF!</definedName>
    <definedName name="Ip_OMach" localSheetId="13">I_OMach!#REF!</definedName>
    <definedName name="Ip_OMach" localSheetId="31">I_OMach!#REF!</definedName>
    <definedName name="Ip_OMach" localSheetId="40">I_OMach!#REF!</definedName>
    <definedName name="Ip_OMach">I_OMach!#REF!</definedName>
    <definedName name="Ip_Other" localSheetId="4">#REF!</definedName>
    <definedName name="Ip_Other" localSheetId="22">#REF!</definedName>
    <definedName name="Ip_Other" localSheetId="13">#REF!</definedName>
    <definedName name="Ip_Other" localSheetId="31">#REF!</definedName>
    <definedName name="Ip_Other" localSheetId="40">#REF!</definedName>
    <definedName name="Ip_Other">#REF!</definedName>
    <definedName name="Ip_RStruc" localSheetId="4">#REF!</definedName>
    <definedName name="Ip_RStruc" localSheetId="22">#REF!</definedName>
    <definedName name="Ip_RStruc" localSheetId="13">#REF!</definedName>
    <definedName name="Ip_RStruc" localSheetId="31">#REF!</definedName>
    <definedName name="Ip_RStruc" localSheetId="40">#REF!</definedName>
    <definedName name="Ip_RStruc">#REF!</definedName>
    <definedName name="Ip_Soft" localSheetId="4">I_TraEq!#REF!</definedName>
    <definedName name="Ip_Soft" localSheetId="22">I_Soft!#REF!</definedName>
    <definedName name="Ip_Soft" localSheetId="13">I_Soft!#REF!</definedName>
    <definedName name="Ip_Soft" localSheetId="31">I_Soft!#REF!</definedName>
    <definedName name="Ip_Soft" localSheetId="40">I_Soft!#REF!</definedName>
    <definedName name="Ip_Soft">I_Soft!#REF!</definedName>
    <definedName name="Ip_TraEq" localSheetId="4">#REF!</definedName>
    <definedName name="Ip_TraEq" localSheetId="22">#REF!</definedName>
    <definedName name="Ip_TraEq" localSheetId="13">#REF!</definedName>
    <definedName name="Ip_TraEq" localSheetId="31">#REF!</definedName>
    <definedName name="Ip_TraEq" localSheetId="40">#REF!</definedName>
    <definedName name="Ip_TraEq">#REF!</definedName>
    <definedName name="Iq_CT" localSheetId="4">I_CT!#REF!</definedName>
    <definedName name="Iq_CT" localSheetId="22">I_CT!#REF!</definedName>
    <definedName name="Iq_CT" localSheetId="13">I_CT!#REF!</definedName>
    <definedName name="Iq_CT" localSheetId="31">I_CT!#REF!</definedName>
    <definedName name="Iq_CT" localSheetId="40">I_CT!#REF!</definedName>
    <definedName name="Iq_CT">I_CT!#REF!</definedName>
    <definedName name="Iq_GFCF" localSheetId="4">I_GFCF!#REF!</definedName>
    <definedName name="Iq_GFCF" localSheetId="22">I_GFCF!#REF!</definedName>
    <definedName name="Iq_GFCF" localSheetId="13">I_GFCF!#REF!</definedName>
    <definedName name="Iq_GFCF" localSheetId="31">I_GFCF!#REF!</definedName>
    <definedName name="Iq_GFCF" localSheetId="40">I_GFCF!#REF!</definedName>
    <definedName name="Iq_GFCF">I_GFCF!#REF!</definedName>
    <definedName name="Iq_ICT" localSheetId="4">#REF!</definedName>
    <definedName name="Iq_ICT" localSheetId="22">#REF!</definedName>
    <definedName name="Iq_ICT" localSheetId="13">#REF!</definedName>
    <definedName name="Iq_ICT" localSheetId="31">#REF!</definedName>
    <definedName name="Iq_ICT" localSheetId="40">#REF!</definedName>
    <definedName name="Iq_ICT">#REF!</definedName>
    <definedName name="Iq_IT" localSheetId="4">I_IT!#REF!</definedName>
    <definedName name="Iq_IT" localSheetId="22">I_IT!#REF!</definedName>
    <definedName name="Iq_IT" localSheetId="13">I_IT!#REF!</definedName>
    <definedName name="Iq_IT" localSheetId="31">I_IT!#REF!</definedName>
    <definedName name="Iq_IT" localSheetId="40">I_IT!#REF!</definedName>
    <definedName name="Iq_IT">I_IT!#REF!</definedName>
    <definedName name="Iq_NonICT" localSheetId="4">#REF!</definedName>
    <definedName name="Iq_NonICT" localSheetId="22">#REF!</definedName>
    <definedName name="Iq_NonICT" localSheetId="13">#REF!</definedName>
    <definedName name="Iq_NonICT" localSheetId="31">#REF!</definedName>
    <definedName name="Iq_NonICT" localSheetId="40">#REF!</definedName>
    <definedName name="Iq_NonICT">#REF!</definedName>
    <definedName name="Iq_OCon" localSheetId="4">I_OCon!#REF!</definedName>
    <definedName name="Iq_OCon" localSheetId="22">I_OCon!#REF!</definedName>
    <definedName name="Iq_OCon" localSheetId="13">I_OCon!#REF!</definedName>
    <definedName name="Iq_OCon" localSheetId="31">I_OCon!#REF!</definedName>
    <definedName name="Iq_OCon" localSheetId="40">I_OCon!#REF!</definedName>
    <definedName name="Iq_OCon">I_OCon!#REF!</definedName>
    <definedName name="Iq_OMach" localSheetId="4">I_OMach!#REF!</definedName>
    <definedName name="Iq_OMach" localSheetId="22">I_OMach!#REF!</definedName>
    <definedName name="Iq_OMach" localSheetId="13">I_OMach!#REF!</definedName>
    <definedName name="Iq_OMach" localSheetId="31">I_OMach!#REF!</definedName>
    <definedName name="Iq_OMach" localSheetId="40">I_OMach!#REF!</definedName>
    <definedName name="Iq_OMach">I_OMach!#REF!</definedName>
    <definedName name="Iq_Other" localSheetId="4">#REF!</definedName>
    <definedName name="Iq_Other" localSheetId="22">#REF!</definedName>
    <definedName name="Iq_Other" localSheetId="13">#REF!</definedName>
    <definedName name="Iq_Other" localSheetId="31">#REF!</definedName>
    <definedName name="Iq_Other" localSheetId="40">#REF!</definedName>
    <definedName name="Iq_Other">#REF!</definedName>
    <definedName name="Iq_RStruc" localSheetId="4">#REF!</definedName>
    <definedName name="Iq_RStruc" localSheetId="22">#REF!</definedName>
    <definedName name="Iq_RStruc" localSheetId="13">#REF!</definedName>
    <definedName name="Iq_RStruc" localSheetId="31">#REF!</definedName>
    <definedName name="Iq_RStruc" localSheetId="40">#REF!</definedName>
    <definedName name="Iq_RStruc">#REF!</definedName>
    <definedName name="Iq_Soft" localSheetId="4">I_TraEq!#REF!</definedName>
    <definedName name="Iq_Soft" localSheetId="22">I_Soft!#REF!</definedName>
    <definedName name="Iq_Soft" localSheetId="13">I_Soft!#REF!</definedName>
    <definedName name="Iq_Soft" localSheetId="31">I_Soft!#REF!</definedName>
    <definedName name="Iq_Soft" localSheetId="40">I_Soft!#REF!</definedName>
    <definedName name="Iq_Soft">I_Soft!#REF!</definedName>
    <definedName name="Iq_TraEq" localSheetId="4">#REF!</definedName>
    <definedName name="Iq_TraEq" localSheetId="22">#REF!</definedName>
    <definedName name="Iq_TraEq" localSheetId="13">#REF!</definedName>
    <definedName name="Iq_TraEq" localSheetId="31">#REF!</definedName>
    <definedName name="Iq_TraEq" localSheetId="40">#REF!</definedName>
    <definedName name="Iq_TraEq">#REF!</definedName>
    <definedName name="IRR" localSheetId="4">#REF!</definedName>
    <definedName name="IRR" localSheetId="22">#REF!</definedName>
    <definedName name="IRR" localSheetId="13">#REF!</definedName>
    <definedName name="IRR" localSheetId="31">#REF!</definedName>
    <definedName name="IRR" localSheetId="40">#REF!</definedName>
    <definedName name="IRR">#REF!</definedName>
    <definedName name="K_CT" localSheetId="4">I_CT!#REF!</definedName>
    <definedName name="K_CT" localSheetId="22">I_CT!#REF!</definedName>
    <definedName name="K_CT" localSheetId="13">I_CT!#REF!</definedName>
    <definedName name="K_CT" localSheetId="31">I_CT!#REF!</definedName>
    <definedName name="K_CT" localSheetId="40">I_CT!#REF!</definedName>
    <definedName name="K_CT">I_CT!#REF!</definedName>
    <definedName name="K_GFCF" localSheetId="4">I_GFCF!#REF!</definedName>
    <definedName name="K_GFCF" localSheetId="22">I_GFCF!#REF!</definedName>
    <definedName name="K_GFCF" localSheetId="13">I_GFCF!#REF!</definedName>
    <definedName name="K_GFCF" localSheetId="31">I_GFCF!#REF!</definedName>
    <definedName name="K_GFCF" localSheetId="40">I_GFCF!#REF!</definedName>
    <definedName name="K_GFCF">I_GFCF!#REF!</definedName>
    <definedName name="K_ICT" localSheetId="4">#REF!</definedName>
    <definedName name="K_ICT" localSheetId="22">#REF!</definedName>
    <definedName name="K_ICT" localSheetId="13">#REF!</definedName>
    <definedName name="K_ICT" localSheetId="31">#REF!</definedName>
    <definedName name="K_ICT" localSheetId="40">#REF!</definedName>
    <definedName name="K_ICT">#REF!</definedName>
    <definedName name="K_IT" localSheetId="4">I_IT!#REF!</definedName>
    <definedName name="K_IT" localSheetId="22">I_IT!#REF!</definedName>
    <definedName name="K_IT" localSheetId="13">I_IT!#REF!</definedName>
    <definedName name="K_IT" localSheetId="31">I_IT!#REF!</definedName>
    <definedName name="K_IT" localSheetId="40">I_IT!#REF!</definedName>
    <definedName name="K_IT">I_IT!#REF!</definedName>
    <definedName name="K_NonICT" localSheetId="4">#REF!</definedName>
    <definedName name="K_NonICT" localSheetId="22">#REF!</definedName>
    <definedName name="K_NonICT" localSheetId="13">#REF!</definedName>
    <definedName name="K_NonICT" localSheetId="31">#REF!</definedName>
    <definedName name="K_NonICT" localSheetId="40">#REF!</definedName>
    <definedName name="K_NonICT">#REF!</definedName>
    <definedName name="K_OCon" localSheetId="4">I_OCon!#REF!</definedName>
    <definedName name="K_OCon" localSheetId="22">I_OCon!#REF!</definedName>
    <definedName name="K_OCon" localSheetId="13">I_OCon!#REF!</definedName>
    <definedName name="K_OCon" localSheetId="31">I_OCon!#REF!</definedName>
    <definedName name="K_OCon" localSheetId="40">I_OCon!#REF!</definedName>
    <definedName name="K_OCon">I_OCon!#REF!</definedName>
    <definedName name="K_OMach" localSheetId="4">I_OMach!#REF!</definedName>
    <definedName name="K_OMach" localSheetId="22">I_OMach!#REF!</definedName>
    <definedName name="K_OMach" localSheetId="13">I_OMach!#REF!</definedName>
    <definedName name="K_OMach" localSheetId="31">I_OMach!#REF!</definedName>
    <definedName name="K_OMach" localSheetId="40">I_OMach!#REF!</definedName>
    <definedName name="K_OMach">I_OMach!#REF!</definedName>
    <definedName name="K_Other" localSheetId="4">#REF!</definedName>
    <definedName name="K_Other" localSheetId="22">#REF!</definedName>
    <definedName name="K_Other" localSheetId="13">#REF!</definedName>
    <definedName name="K_Other" localSheetId="31">#REF!</definedName>
    <definedName name="K_Other" localSheetId="40">#REF!</definedName>
    <definedName name="K_Other">#REF!</definedName>
    <definedName name="K_RStruc" localSheetId="4">#REF!</definedName>
    <definedName name="K_RStruc" localSheetId="22">#REF!</definedName>
    <definedName name="K_RStruc" localSheetId="13">#REF!</definedName>
    <definedName name="K_RStruc" localSheetId="31">#REF!</definedName>
    <definedName name="K_RStruc" localSheetId="40">#REF!</definedName>
    <definedName name="K_RStruc">#REF!</definedName>
    <definedName name="K_Soft" localSheetId="4">I_TraEq!#REF!</definedName>
    <definedName name="K_Soft" localSheetId="22">I_Soft!#REF!</definedName>
    <definedName name="K_Soft" localSheetId="13">I_Soft!#REF!</definedName>
    <definedName name="K_Soft" localSheetId="31">I_Soft!#REF!</definedName>
    <definedName name="K_Soft" localSheetId="40">I_Soft!#REF!</definedName>
    <definedName name="K_Soft">I_Soft!#REF!</definedName>
    <definedName name="K_TraEq" localSheetId="4">#REF!</definedName>
    <definedName name="K_TraEq" localSheetId="22">#REF!</definedName>
    <definedName name="K_TraEq" localSheetId="13">#REF!</definedName>
    <definedName name="K_TraEq" localSheetId="31">#REF!</definedName>
    <definedName name="K_TraEq" localSheetId="40">#REF!</definedName>
    <definedName name="K_TraE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Z78" i="6" l="1"/>
  <c r="CY78" i="6"/>
  <c r="CZ121" i="6" s="1"/>
  <c r="CX78" i="6"/>
  <c r="CY121" i="6" s="1"/>
  <c r="CW78" i="6"/>
  <c r="CW121" i="6" s="1"/>
  <c r="CZ77" i="6"/>
  <c r="CY77" i="6"/>
  <c r="CZ120" i="6" s="1"/>
  <c r="CX77" i="6"/>
  <c r="CY120" i="6" s="1"/>
  <c r="CW77" i="6"/>
  <c r="CW120" i="6"/>
  <c r="CZ76" i="6"/>
  <c r="CY76" i="6"/>
  <c r="CZ119" i="6" s="1"/>
  <c r="CX76" i="6"/>
  <c r="CY119" i="6" s="1"/>
  <c r="CW76" i="6"/>
  <c r="CW119" i="6" s="1"/>
  <c r="CZ75" i="6"/>
  <c r="CY75" i="6"/>
  <c r="CZ118" i="6"/>
  <c r="CX75" i="6"/>
  <c r="CY118" i="6" s="1"/>
  <c r="CW75" i="6"/>
  <c r="CW118" i="6" s="1"/>
  <c r="CZ74" i="6"/>
  <c r="CY74" i="6"/>
  <c r="CX74" i="6"/>
  <c r="CW74" i="6"/>
  <c r="CZ73" i="6"/>
  <c r="CY73" i="6"/>
  <c r="CZ116" i="6" s="1"/>
  <c r="CX73" i="6"/>
  <c r="CY116" i="6"/>
  <c r="CW73" i="6"/>
  <c r="CW116" i="6" s="1"/>
  <c r="CZ72" i="6"/>
  <c r="CY72" i="6"/>
  <c r="CZ115" i="6" s="1"/>
  <c r="CX72" i="6"/>
  <c r="CY115" i="6" s="1"/>
  <c r="CW72" i="6"/>
  <c r="CW115" i="6" s="1"/>
  <c r="CZ71" i="6"/>
  <c r="CY71" i="6"/>
  <c r="CX71" i="6"/>
  <c r="CW71" i="6"/>
  <c r="CZ70" i="6"/>
  <c r="CY70" i="6"/>
  <c r="CX70" i="6"/>
  <c r="CW70" i="6"/>
  <c r="CZ69" i="6"/>
  <c r="CY69" i="6"/>
  <c r="CX69" i="6"/>
  <c r="CW69" i="6"/>
  <c r="CZ68" i="6"/>
  <c r="CY68" i="6"/>
  <c r="CZ111" i="6" s="1"/>
  <c r="CX68" i="6"/>
  <c r="CY111" i="6" s="1"/>
  <c r="CW68" i="6"/>
  <c r="CX111" i="6" s="1"/>
  <c r="CZ67" i="6"/>
  <c r="CY67" i="6"/>
  <c r="CZ110" i="6" s="1"/>
  <c r="CX67" i="6"/>
  <c r="CY110" i="6" s="1"/>
  <c r="CW67" i="6"/>
  <c r="CW110" i="6"/>
  <c r="CZ66" i="6"/>
  <c r="CY66" i="6"/>
  <c r="CX66" i="6"/>
  <c r="CW66" i="6"/>
  <c r="CZ65" i="6"/>
  <c r="CY65" i="6"/>
  <c r="CX65" i="6"/>
  <c r="CW65" i="6"/>
  <c r="CZ64" i="6"/>
  <c r="CY64" i="6"/>
  <c r="CZ107" i="6"/>
  <c r="CX64" i="6"/>
  <c r="CY107" i="6" s="1"/>
  <c r="CW64" i="6"/>
  <c r="CX107" i="6" s="1"/>
  <c r="CW107" i="6"/>
  <c r="CZ63" i="6"/>
  <c r="CY63" i="6"/>
  <c r="CX63" i="6"/>
  <c r="CW63" i="6"/>
  <c r="CZ62" i="6"/>
  <c r="CY62" i="6"/>
  <c r="CZ105" i="6" s="1"/>
  <c r="CX62" i="6"/>
  <c r="CY105" i="6"/>
  <c r="CW62" i="6"/>
  <c r="CW105" i="6" s="1"/>
  <c r="CZ61" i="6"/>
  <c r="CY61" i="6"/>
  <c r="CX61" i="6"/>
  <c r="CW61" i="6"/>
  <c r="CZ60" i="6"/>
  <c r="CY60" i="6"/>
  <c r="CX60" i="6"/>
  <c r="CW60" i="6"/>
  <c r="CZ59" i="6"/>
  <c r="CY59" i="6"/>
  <c r="CX59" i="6"/>
  <c r="CW59" i="6"/>
  <c r="CZ35" i="6"/>
  <c r="CY35" i="6"/>
  <c r="CW35" i="6"/>
  <c r="CZ34" i="6"/>
  <c r="CY34" i="6"/>
  <c r="CW34" i="6"/>
  <c r="CZ33" i="6"/>
  <c r="CY33" i="6"/>
  <c r="CW33" i="6"/>
  <c r="CZ32" i="6"/>
  <c r="CY32" i="6"/>
  <c r="CX32" i="6"/>
  <c r="CZ30" i="6"/>
  <c r="CY30" i="6"/>
  <c r="CW30" i="6"/>
  <c r="CZ29" i="6"/>
  <c r="CY29" i="6"/>
  <c r="CW29" i="6"/>
  <c r="CZ25" i="6"/>
  <c r="CY25" i="6"/>
  <c r="CW25" i="6"/>
  <c r="CZ24" i="6"/>
  <c r="CY24" i="6"/>
  <c r="CX24" i="6"/>
  <c r="CZ21" i="6"/>
  <c r="CY21" i="6"/>
  <c r="CW21" i="6"/>
  <c r="CZ19" i="6"/>
  <c r="CY19" i="6"/>
  <c r="CW19" i="6"/>
  <c r="CZ91" i="5"/>
  <c r="CZ100" i="5"/>
  <c r="CZ177" i="5"/>
  <c r="CY100" i="5"/>
  <c r="CZ143" i="5" s="1"/>
  <c r="CX100" i="5"/>
  <c r="CY143" i="5" s="1"/>
  <c r="CW100" i="5"/>
  <c r="CY91" i="5"/>
  <c r="CX91" i="5"/>
  <c r="CW91" i="5"/>
  <c r="CX177" i="5"/>
  <c r="CX263" i="5"/>
  <c r="CW87" i="5"/>
  <c r="CW90" i="5"/>
  <c r="CX133" i="5" s="1"/>
  <c r="CW92" i="5"/>
  <c r="CX135" i="5" s="1"/>
  <c r="CW101" i="5"/>
  <c r="CW144" i="5" s="1"/>
  <c r="CW96" i="5"/>
  <c r="CW139" i="5" s="1"/>
  <c r="CW93" i="5"/>
  <c r="CW81" i="5"/>
  <c r="CX124" i="5" s="1"/>
  <c r="CW103" i="5"/>
  <c r="CX146" i="5" s="1"/>
  <c r="CW98" i="5"/>
  <c r="CW86" i="5"/>
  <c r="CW129" i="5" s="1"/>
  <c r="CW88" i="5"/>
  <c r="CW83" i="5"/>
  <c r="CW126" i="5" s="1"/>
  <c r="CW80" i="5"/>
  <c r="CX123" i="5"/>
  <c r="CW104" i="5"/>
  <c r="CW147" i="5" s="1"/>
  <c r="CW105" i="5"/>
  <c r="CX148" i="5" s="1"/>
  <c r="CW106" i="5"/>
  <c r="CX149" i="5" s="1"/>
  <c r="CW85" i="5"/>
  <c r="CW128" i="5"/>
  <c r="CW82" i="5"/>
  <c r="CW125" i="5" s="1"/>
  <c r="CW78" i="5"/>
  <c r="CX121" i="5"/>
  <c r="CW95" i="5"/>
  <c r="CX138" i="5" s="1"/>
  <c r="CW84" i="5"/>
  <c r="CW127" i="5" s="1"/>
  <c r="CX83" i="5"/>
  <c r="CY126" i="5" s="1"/>
  <c r="CX82" i="5"/>
  <c r="CY125" i="5" s="1"/>
  <c r="CX85" i="5"/>
  <c r="CY128" i="5" s="1"/>
  <c r="CX106" i="5"/>
  <c r="CY149" i="5" s="1"/>
  <c r="CX92" i="5"/>
  <c r="CY135" i="5" s="1"/>
  <c r="CX103" i="5"/>
  <c r="CY146" i="5" s="1"/>
  <c r="CX93" i="5"/>
  <c r="CX105" i="5"/>
  <c r="CY148" i="5" s="1"/>
  <c r="CX80" i="5"/>
  <c r="CY123" i="5" s="1"/>
  <c r="CX90" i="5"/>
  <c r="CY133" i="5" s="1"/>
  <c r="CX84" i="5"/>
  <c r="CY127" i="5" s="1"/>
  <c r="CX87" i="5"/>
  <c r="CX95" i="5"/>
  <c r="CY138" i="5" s="1"/>
  <c r="CX88" i="5"/>
  <c r="CX98" i="5"/>
  <c r="CX81" i="5"/>
  <c r="CY124" i="5" s="1"/>
  <c r="CX86" i="5"/>
  <c r="CY129" i="5"/>
  <c r="CX101" i="5"/>
  <c r="CY144" i="5" s="1"/>
  <c r="CX104" i="5"/>
  <c r="CY147" i="5" s="1"/>
  <c r="CX78" i="5"/>
  <c r="CY121" i="5" s="1"/>
  <c r="CX96" i="5"/>
  <c r="CY139" i="5"/>
  <c r="CY81" i="5"/>
  <c r="CZ124" i="5" s="1"/>
  <c r="CY92" i="5"/>
  <c r="CZ135" i="5"/>
  <c r="CY88" i="5"/>
  <c r="CY84" i="5"/>
  <c r="CZ127" i="5" s="1"/>
  <c r="CY78" i="5"/>
  <c r="CZ121" i="5" s="1"/>
  <c r="CY90" i="5"/>
  <c r="CZ133" i="5" s="1"/>
  <c r="CY106" i="5"/>
  <c r="CZ149" i="5" s="1"/>
  <c r="CY85" i="5"/>
  <c r="CZ128" i="5" s="1"/>
  <c r="CY87" i="5"/>
  <c r="CY96" i="5"/>
  <c r="CZ139" i="5" s="1"/>
  <c r="CY86" i="5"/>
  <c r="CZ129" i="5" s="1"/>
  <c r="CY80" i="5"/>
  <c r="CZ123" i="5"/>
  <c r="CY105" i="5"/>
  <c r="CZ148" i="5" s="1"/>
  <c r="CY93" i="5"/>
  <c r="CY103" i="5"/>
  <c r="CZ146" i="5" s="1"/>
  <c r="CY82" i="5"/>
  <c r="CZ125" i="5" s="1"/>
  <c r="CY98" i="5"/>
  <c r="CY83" i="5"/>
  <c r="CZ126" i="5"/>
  <c r="CY95" i="5"/>
  <c r="CZ138" i="5" s="1"/>
  <c r="CY104" i="5"/>
  <c r="CZ147" i="5" s="1"/>
  <c r="CY101" i="5"/>
  <c r="CZ144" i="5" s="1"/>
  <c r="CW177" i="5"/>
  <c r="CY177" i="5"/>
  <c r="CZ263" i="5"/>
  <c r="CY102" i="5"/>
  <c r="CY89" i="5"/>
  <c r="CY94" i="5"/>
  <c r="CY99" i="5"/>
  <c r="CX97" i="5"/>
  <c r="CX99" i="5"/>
  <c r="CX89" i="5"/>
  <c r="CX102" i="5"/>
  <c r="CX94" i="5"/>
  <c r="CW89" i="5"/>
  <c r="CW99" i="5"/>
  <c r="CW94" i="5"/>
  <c r="CW102" i="5"/>
  <c r="CW174" i="5"/>
  <c r="CX174" i="5"/>
  <c r="CY97" i="5"/>
  <c r="CW97" i="5"/>
  <c r="CZ81" i="5"/>
  <c r="CZ80" i="5"/>
  <c r="CZ87" i="5"/>
  <c r="CZ106" i="5"/>
  <c r="CZ83" i="5"/>
  <c r="CZ105" i="5"/>
  <c r="CZ85" i="5"/>
  <c r="CZ82" i="5"/>
  <c r="CZ104" i="5"/>
  <c r="CZ96" i="5"/>
  <c r="CZ95" i="5"/>
  <c r="CZ92" i="5"/>
  <c r="CZ78" i="5"/>
  <c r="CZ101" i="5"/>
  <c r="CZ98" i="5"/>
  <c r="CZ86" i="5"/>
  <c r="CZ88" i="5"/>
  <c r="CZ90" i="5"/>
  <c r="CZ103" i="5"/>
  <c r="CZ84" i="5"/>
  <c r="CZ93" i="5"/>
  <c r="CX260" i="5"/>
  <c r="CZ102" i="5"/>
  <c r="CZ97" i="5"/>
  <c r="CZ99" i="5"/>
  <c r="CZ89" i="5"/>
  <c r="CZ94" i="5"/>
  <c r="CY174" i="5"/>
  <c r="CZ174" i="5"/>
  <c r="CZ260" i="5"/>
  <c r="CW173" i="5"/>
  <c r="CX173" i="5"/>
  <c r="CX259" i="5"/>
  <c r="CY259" i="5"/>
  <c r="CW182" i="5"/>
  <c r="CX225" i="5" s="1"/>
  <c r="CX182" i="5"/>
  <c r="CY225" i="5" s="1"/>
  <c r="CW187" i="5"/>
  <c r="CW230" i="5"/>
  <c r="CW180" i="5"/>
  <c r="CW178" i="5"/>
  <c r="CW221" i="5" s="1"/>
  <c r="CX187" i="5"/>
  <c r="CY230" i="5" s="1"/>
  <c r="CW176" i="5"/>
  <c r="CX219" i="5" s="1"/>
  <c r="CX178" i="5"/>
  <c r="CY221" i="5" s="1"/>
  <c r="CY275" i="5"/>
  <c r="CZ318" i="5" s="1"/>
  <c r="CY187" i="5"/>
  <c r="CZ230" i="5" s="1"/>
  <c r="CW190" i="5"/>
  <c r="CX233" i="5" s="1"/>
  <c r="CW179" i="5"/>
  <c r="CW265" i="5"/>
  <c r="CX176" i="5"/>
  <c r="CY219" i="5" s="1"/>
  <c r="CX179" i="5"/>
  <c r="CX190" i="5"/>
  <c r="CY233" i="5" s="1"/>
  <c r="CZ187" i="5"/>
  <c r="CY176" i="5"/>
  <c r="CZ219" i="5" s="1"/>
  <c r="CX191" i="5"/>
  <c r="CY234" i="5" s="1"/>
  <c r="CZ178" i="5"/>
  <c r="CX192" i="5"/>
  <c r="CY235" i="5" s="1"/>
  <c r="CX186" i="5"/>
  <c r="CY229" i="5" s="1"/>
  <c r="CW272" i="5"/>
  <c r="CW315" i="5" s="1"/>
  <c r="CX315" i="5"/>
  <c r="CX188" i="5"/>
  <c r="CW185" i="5"/>
  <c r="CY179" i="5"/>
  <c r="CY175" i="5"/>
  <c r="CY192" i="5"/>
  <c r="CZ235" i="5" s="1"/>
  <c r="CX272" i="5"/>
  <c r="CY315" i="5" s="1"/>
  <c r="CY272" i="5"/>
  <c r="CZ315" i="5"/>
  <c r="CZ192" i="5"/>
  <c r="CZ179" i="5"/>
  <c r="CY184" i="5"/>
  <c r="CY270" i="5"/>
  <c r="CZ265" i="5"/>
  <c r="CY183" i="5"/>
  <c r="CY185" i="5"/>
  <c r="CZ183" i="5"/>
  <c r="CX25" i="6"/>
  <c r="CX30" i="6"/>
  <c r="CY263" i="5"/>
  <c r="CW260" i="5"/>
  <c r="CY260" i="5"/>
  <c r="CZ272" i="5"/>
  <c r="CZ273" i="5"/>
  <c r="CW259" i="5"/>
  <c r="CW269" i="5"/>
  <c r="CY276" i="5"/>
  <c r="CZ319" i="5" s="1"/>
  <c r="CX265" i="5"/>
  <c r="CY269" i="5"/>
  <c r="CZ188" i="5"/>
  <c r="CY188" i="5"/>
  <c r="CX185" i="5"/>
  <c r="CW271" i="5"/>
  <c r="CY186" i="5"/>
  <c r="CZ229" i="5" s="1"/>
  <c r="CY191" i="5"/>
  <c r="CZ234" i="5" s="1"/>
  <c r="CY190" i="5"/>
  <c r="CZ233" i="5" s="1"/>
  <c r="CW186" i="5"/>
  <c r="CX229" i="5" s="1"/>
  <c r="CW188" i="5"/>
  <c r="CY173" i="5"/>
  <c r="CZ270" i="5"/>
  <c r="CY274" i="5"/>
  <c r="CZ184" i="5"/>
  <c r="CZ185" i="5"/>
  <c r="CZ173" i="5"/>
  <c r="CX189" i="5"/>
  <c r="CY232" i="5" s="1"/>
  <c r="CX181" i="5"/>
  <c r="CY224" i="5" s="1"/>
  <c r="CX183" i="5"/>
  <c r="CZ181" i="5"/>
  <c r="CY189" i="5"/>
  <c r="CZ232" i="5" s="1"/>
  <c r="CX180" i="5"/>
  <c r="CW181" i="5"/>
  <c r="CW224" i="5" s="1"/>
  <c r="CY265" i="5"/>
  <c r="CX277" i="5"/>
  <c r="CY320" i="5" s="1"/>
  <c r="CZ189" i="5"/>
  <c r="CW192" i="5"/>
  <c r="CW235" i="5" s="1"/>
  <c r="CY181" i="5"/>
  <c r="CZ224" i="5" s="1"/>
  <c r="CW266" i="5"/>
  <c r="CZ274" i="5"/>
  <c r="CZ277" i="5"/>
  <c r="CZ278" i="5"/>
  <c r="CZ186" i="5"/>
  <c r="CZ191" i="5"/>
  <c r="CX270" i="5"/>
  <c r="CZ190" i="5"/>
  <c r="CX184" i="5"/>
  <c r="CW183" i="5"/>
  <c r="CX175" i="5"/>
  <c r="CW275" i="5"/>
  <c r="CW318" i="5" s="1"/>
  <c r="CW189" i="5"/>
  <c r="CX232" i="5" s="1"/>
  <c r="CY268" i="5"/>
  <c r="CZ311" i="5" s="1"/>
  <c r="CZ182" i="5"/>
  <c r="CY182" i="5"/>
  <c r="CZ225" i="5" s="1"/>
  <c r="CW276" i="5"/>
  <c r="CW319" i="5" s="1"/>
  <c r="CW184" i="5"/>
  <c r="CY178" i="5"/>
  <c r="CZ221" i="5" s="1"/>
  <c r="CX273" i="5"/>
  <c r="CY316" i="5" s="1"/>
  <c r="CW263" i="5"/>
  <c r="CW175" i="5"/>
  <c r="CW191" i="5"/>
  <c r="CX234" i="5" s="1"/>
  <c r="CY180" i="5"/>
  <c r="CW264" i="5"/>
  <c r="CX307" i="5" s="1"/>
  <c r="CZ269" i="5"/>
  <c r="CZ271" i="5"/>
  <c r="CZ259" i="5"/>
  <c r="CW268" i="5"/>
  <c r="CW311" i="5" s="1"/>
  <c r="CY261" i="5"/>
  <c r="CX268" i="5"/>
  <c r="CY311" i="5" s="1"/>
  <c r="CW273" i="5"/>
  <c r="CW316" i="5" s="1"/>
  <c r="CX267" i="5"/>
  <c r="CY310" i="5" s="1"/>
  <c r="CX275" i="5"/>
  <c r="CY318" i="5" s="1"/>
  <c r="CY273" i="5"/>
  <c r="CZ316" i="5" s="1"/>
  <c r="CX276" i="5"/>
  <c r="CY319" i="5" s="1"/>
  <c r="CX271" i="5"/>
  <c r="CW267" i="5"/>
  <c r="CX310" i="5" s="1"/>
  <c r="CW310" i="5"/>
  <c r="CX278" i="5"/>
  <c r="CY321" i="5" s="1"/>
  <c r="CY278" i="5"/>
  <c r="CZ321" i="5" s="1"/>
  <c r="CX269" i="5"/>
  <c r="CZ268" i="5"/>
  <c r="CX264" i="5"/>
  <c r="CY307" i="5" s="1"/>
  <c r="CW261" i="5"/>
  <c r="CY264" i="5"/>
  <c r="CZ307" i="5" s="1"/>
  <c r="CX261" i="5"/>
  <c r="CY262" i="5"/>
  <c r="CZ305" i="5"/>
  <c r="CZ264" i="5"/>
  <c r="CZ276" i="5"/>
  <c r="CY271" i="5"/>
  <c r="CZ275" i="5"/>
  <c r="CW274" i="5"/>
  <c r="CX274" i="5"/>
  <c r="CY277" i="5"/>
  <c r="CZ320" i="5"/>
  <c r="CW270" i="5"/>
  <c r="CW277" i="5"/>
  <c r="CX320" i="5" s="1"/>
  <c r="CX266" i="5"/>
  <c r="CW262" i="5"/>
  <c r="CW305" i="5" s="1"/>
  <c r="CZ267" i="5"/>
  <c r="CY266" i="5"/>
  <c r="CX262" i="5"/>
  <c r="CY305" i="5" s="1"/>
  <c r="CY267" i="5"/>
  <c r="CZ310" i="5"/>
  <c r="CW278" i="5"/>
  <c r="CW321" i="5" s="1"/>
  <c r="CZ180" i="5"/>
  <c r="CZ176" i="5"/>
  <c r="CZ262" i="5"/>
  <c r="CZ175" i="5"/>
  <c r="CZ266" i="5"/>
  <c r="CZ261" i="5"/>
  <c r="CX128" i="5"/>
  <c r="CW164" i="5"/>
  <c r="CW207" i="5" s="1"/>
  <c r="CX164" i="5"/>
  <c r="CY207" i="5" s="1"/>
  <c r="CY164" i="5"/>
  <c r="CZ207" i="5" s="1"/>
  <c r="CZ164" i="5"/>
  <c r="CW72" i="5"/>
  <c r="CW70" i="5"/>
  <c r="CW71" i="5"/>
  <c r="CX72" i="5"/>
  <c r="CX71" i="5"/>
  <c r="CX70" i="5"/>
  <c r="CZ72" i="5"/>
  <c r="CY71" i="5"/>
  <c r="CY70" i="5"/>
  <c r="CZ70" i="5"/>
  <c r="CZ71" i="5"/>
  <c r="CY72" i="5"/>
  <c r="CX139" i="5"/>
  <c r="CX230" i="5"/>
  <c r="CX129" i="5"/>
  <c r="CX143" i="5"/>
  <c r="CW143" i="5"/>
  <c r="CX207" i="5"/>
  <c r="CW121" i="5"/>
  <c r="CW123" i="5"/>
  <c r="CX105" i="6"/>
  <c r="CX120" i="6"/>
  <c r="CX19" i="6"/>
  <c r="CX110" i="6"/>
  <c r="CW24" i="6"/>
  <c r="CW32" i="6"/>
  <c r="CX21" i="6"/>
  <c r="CX34" i="6"/>
  <c r="CX33" i="6"/>
  <c r="CX29" i="6"/>
  <c r="CX35" i="6"/>
  <c r="CW232" i="5"/>
  <c r="CX144" i="5"/>
  <c r="CX125" i="5"/>
  <c r="CX319" i="5"/>
  <c r="CX250" i="5"/>
  <c r="CY293" i="5" s="1"/>
  <c r="CY250" i="5"/>
  <c r="CZ293" i="5" s="1"/>
  <c r="CZ250" i="5"/>
  <c r="CW250" i="5"/>
  <c r="CW293" i="5"/>
  <c r="CX293" i="5"/>
  <c r="CW257" i="5"/>
  <c r="CX300" i="5" s="1"/>
  <c r="CW171" i="5"/>
  <c r="CX214" i="5" s="1"/>
  <c r="CW14" i="6"/>
  <c r="CX171" i="5"/>
  <c r="CW57" i="6"/>
  <c r="CW100" i="6" s="1"/>
  <c r="CX14" i="6"/>
  <c r="CY171" i="5"/>
  <c r="CZ214" i="5" s="1"/>
  <c r="CY214" i="5"/>
  <c r="CY14" i="6"/>
  <c r="CX257" i="5"/>
  <c r="CX57" i="6"/>
  <c r="CY100" i="6" s="1"/>
  <c r="CZ14" i="6"/>
  <c r="CZ171" i="5"/>
  <c r="CX100" i="6"/>
  <c r="CY57" i="6"/>
  <c r="CZ100" i="6" s="1"/>
  <c r="CY257" i="5"/>
  <c r="CZ300" i="5" s="1"/>
  <c r="CY300" i="5"/>
  <c r="CZ57" i="6"/>
  <c r="CZ257" i="5"/>
  <c r="CW168" i="5"/>
  <c r="CX211" i="5" s="1"/>
  <c r="CW170" i="5"/>
  <c r="CW213" i="5" s="1"/>
  <c r="CW157" i="5"/>
  <c r="CW169" i="5"/>
  <c r="CW212" i="5" s="1"/>
  <c r="CW156" i="5"/>
  <c r="CW172" i="5"/>
  <c r="CW215" i="5" s="1"/>
  <c r="CW158" i="5"/>
  <c r="CW166" i="5"/>
  <c r="CW167" i="5"/>
  <c r="CW210" i="5" s="1"/>
  <c r="CW58" i="6"/>
  <c r="CX101" i="6" s="1"/>
  <c r="CW258" i="5"/>
  <c r="CW301" i="5" s="1"/>
  <c r="CX169" i="5"/>
  <c r="CW256" i="5"/>
  <c r="CW299" i="5" s="1"/>
  <c r="CW56" i="6"/>
  <c r="CW99" i="6" s="1"/>
  <c r="CX15" i="6"/>
  <c r="CX172" i="5"/>
  <c r="CY215" i="5" s="1"/>
  <c r="CW209" i="5"/>
  <c r="CX157" i="5"/>
  <c r="CW13" i="6"/>
  <c r="CX166" i="5"/>
  <c r="CY209" i="5" s="1"/>
  <c r="CW252" i="5"/>
  <c r="CW295" i="5" s="1"/>
  <c r="CW52" i="6"/>
  <c r="CX95" i="6" s="1"/>
  <c r="CX168" i="5"/>
  <c r="CY211" i="5" s="1"/>
  <c r="CW54" i="6"/>
  <c r="CW97" i="6" s="1"/>
  <c r="CW254" i="5"/>
  <c r="CW297" i="5" s="1"/>
  <c r="CW253" i="5"/>
  <c r="CW296" i="5" s="1"/>
  <c r="CW53" i="6"/>
  <c r="CX96" i="6" s="1"/>
  <c r="CX156" i="5"/>
  <c r="CX170" i="5"/>
  <c r="CY213" i="5" s="1"/>
  <c r="CW244" i="5"/>
  <c r="CW44" i="6"/>
  <c r="CW42" i="6"/>
  <c r="CW242" i="5"/>
  <c r="CW43" i="6"/>
  <c r="CW243" i="5"/>
  <c r="CX167" i="5"/>
  <c r="CY210" i="5" s="1"/>
  <c r="CW255" i="5"/>
  <c r="CX298" i="5" s="1"/>
  <c r="CW55" i="6"/>
  <c r="CW98" i="6" s="1"/>
  <c r="CX158" i="5"/>
  <c r="CW15" i="6"/>
  <c r="CX258" i="5"/>
  <c r="CX58" i="6"/>
  <c r="CY101" i="6" s="1"/>
  <c r="CX212" i="5"/>
  <c r="CY158" i="5"/>
  <c r="CY169" i="5"/>
  <c r="CY212" i="5"/>
  <c r="CY172" i="5"/>
  <c r="CZ215" i="5" s="1"/>
  <c r="CY156" i="5"/>
  <c r="CY157" i="5"/>
  <c r="CX56" i="6"/>
  <c r="CX256" i="5"/>
  <c r="CY299" i="5" s="1"/>
  <c r="CY170" i="5"/>
  <c r="CZ213" i="5" s="1"/>
  <c r="CY13" i="6"/>
  <c r="CX54" i="6"/>
  <c r="CY97" i="6" s="1"/>
  <c r="CX254" i="5"/>
  <c r="CY297" i="5" s="1"/>
  <c r="CX55" i="6"/>
  <c r="CY98" i="6" s="1"/>
  <c r="CX255" i="5"/>
  <c r="CY298" i="5" s="1"/>
  <c r="CX53" i="6"/>
  <c r="CY96" i="6" s="1"/>
  <c r="CX253" i="5"/>
  <c r="CY296" i="5" s="1"/>
  <c r="CX52" i="6"/>
  <c r="CY95" i="6" s="1"/>
  <c r="CX252" i="5"/>
  <c r="CY295" i="5" s="1"/>
  <c r="CX13" i="6"/>
  <c r="CY167" i="5"/>
  <c r="CZ210" i="5" s="1"/>
  <c r="CY168" i="5"/>
  <c r="CZ211" i="5" s="1"/>
  <c r="CX43" i="6"/>
  <c r="CX243" i="5"/>
  <c r="CX44" i="6"/>
  <c r="CX244" i="5"/>
  <c r="CX242" i="5"/>
  <c r="CX42" i="6"/>
  <c r="CX209" i="5"/>
  <c r="CY166" i="5"/>
  <c r="CZ209" i="5" s="1"/>
  <c r="CW79" i="5"/>
  <c r="CW122" i="5" s="1"/>
  <c r="CW159" i="5"/>
  <c r="CX202" i="5" s="1"/>
  <c r="CW46" i="6"/>
  <c r="CW89" i="6" s="1"/>
  <c r="CZ167" i="5"/>
  <c r="CW245" i="5"/>
  <c r="CW288" i="5" s="1"/>
  <c r="CZ156" i="5"/>
  <c r="CW51" i="6"/>
  <c r="CW94" i="6" s="1"/>
  <c r="CY255" i="5"/>
  <c r="CZ298" i="5" s="1"/>
  <c r="CY55" i="6"/>
  <c r="CZ98" i="6" s="1"/>
  <c r="CZ157" i="5"/>
  <c r="CY56" i="6"/>
  <c r="CZ99" i="6" s="1"/>
  <c r="CY256" i="5"/>
  <c r="CZ299" i="5" s="1"/>
  <c r="CZ158" i="5"/>
  <c r="CZ168" i="5"/>
  <c r="CY252" i="5"/>
  <c r="CZ295" i="5" s="1"/>
  <c r="CY52" i="6"/>
  <c r="CZ95" i="6" s="1"/>
  <c r="CY253" i="5"/>
  <c r="CZ296" i="5" s="1"/>
  <c r="CY53" i="6"/>
  <c r="CZ96" i="6" s="1"/>
  <c r="CZ169" i="5"/>
  <c r="CZ212" i="5"/>
  <c r="CY243" i="5"/>
  <c r="CY43" i="6"/>
  <c r="CY58" i="6"/>
  <c r="CZ101" i="6" s="1"/>
  <c r="CY258" i="5"/>
  <c r="CZ301" i="5" s="1"/>
  <c r="CW48" i="6"/>
  <c r="CW91" i="6" s="1"/>
  <c r="CW75" i="5"/>
  <c r="CW118" i="5" s="1"/>
  <c r="CW247" i="5"/>
  <c r="CX290" i="5" s="1"/>
  <c r="CW161" i="5"/>
  <c r="CX204" i="5" s="1"/>
  <c r="CZ13" i="6"/>
  <c r="CZ170" i="5"/>
  <c r="CY54" i="6"/>
  <c r="CZ97" i="6" s="1"/>
  <c r="CY254" i="5"/>
  <c r="CZ297" i="5" s="1"/>
  <c r="CZ172" i="5"/>
  <c r="CZ15" i="6"/>
  <c r="CY44" i="6"/>
  <c r="CY244" i="5"/>
  <c r="CZ166" i="5"/>
  <c r="CY42" i="6"/>
  <c r="CY242" i="5"/>
  <c r="CY15" i="6"/>
  <c r="CW50" i="6"/>
  <c r="CX93" i="6" s="1"/>
  <c r="CW93" i="6"/>
  <c r="CW251" i="5"/>
  <c r="CX294" i="5" s="1"/>
  <c r="CW73" i="5"/>
  <c r="CW116" i="5"/>
  <c r="CX160" i="5"/>
  <c r="CY203" i="5" s="1"/>
  <c r="CW165" i="5"/>
  <c r="CW208" i="5" s="1"/>
  <c r="CX159" i="5"/>
  <c r="CY202" i="5"/>
  <c r="CX245" i="5"/>
  <c r="CY288" i="5" s="1"/>
  <c r="CX73" i="5"/>
  <c r="CW162" i="5"/>
  <c r="CW205" i="5" s="1"/>
  <c r="CW248" i="5"/>
  <c r="CW76" i="5"/>
  <c r="CX119" i="5" s="1"/>
  <c r="CX48" i="6"/>
  <c r="CY91" i="6"/>
  <c r="CZ58" i="6"/>
  <c r="CZ258" i="5"/>
  <c r="CZ255" i="5"/>
  <c r="CZ55" i="6"/>
  <c r="CX247" i="5"/>
  <c r="CY290" i="5" s="1"/>
  <c r="CX75" i="5"/>
  <c r="CX118" i="5"/>
  <c r="CX161" i="5"/>
  <c r="CY204" i="5" s="1"/>
  <c r="CX45" i="6"/>
  <c r="CY88" i="6" s="1"/>
  <c r="CX89" i="6"/>
  <c r="CW249" i="5"/>
  <c r="CW77" i="5"/>
  <c r="CW120" i="5" s="1"/>
  <c r="CW163" i="5"/>
  <c r="CX165" i="5"/>
  <c r="CY208" i="5" s="1"/>
  <c r="CX79" i="5"/>
  <c r="CY122" i="5" s="1"/>
  <c r="CX251" i="5"/>
  <c r="CY294" i="5"/>
  <c r="CY301" i="5"/>
  <c r="CX246" i="5"/>
  <c r="CY289" i="5" s="1"/>
  <c r="CX74" i="5"/>
  <c r="CY117" i="5" s="1"/>
  <c r="CZ43" i="6"/>
  <c r="CZ243" i="5"/>
  <c r="CZ42" i="6"/>
  <c r="CZ242" i="5"/>
  <c r="CZ53" i="6"/>
  <c r="CZ253" i="5"/>
  <c r="CW47" i="6"/>
  <c r="CW90" i="6" s="1"/>
  <c r="CX46" i="6"/>
  <c r="CY89" i="6" s="1"/>
  <c r="CW246" i="5"/>
  <c r="CW74" i="5"/>
  <c r="CW117" i="5" s="1"/>
  <c r="CW160" i="5"/>
  <c r="CX203" i="5" s="1"/>
  <c r="CX91" i="6"/>
  <c r="CZ44" i="6"/>
  <c r="CZ244" i="5"/>
  <c r="CX76" i="5"/>
  <c r="CY119" i="5" s="1"/>
  <c r="CX248" i="5"/>
  <c r="CY291" i="5"/>
  <c r="CX162" i="5"/>
  <c r="CY205" i="5" s="1"/>
  <c r="CW49" i="6"/>
  <c r="CX249" i="5"/>
  <c r="CX77" i="5"/>
  <c r="CY120" i="5" s="1"/>
  <c r="CX163" i="5"/>
  <c r="CZ252" i="5"/>
  <c r="CZ52" i="6"/>
  <c r="CW45" i="6"/>
  <c r="CW88" i="6" s="1"/>
  <c r="CY99" i="6"/>
  <c r="CZ56" i="6"/>
  <c r="CZ256" i="5"/>
  <c r="CZ254" i="5"/>
  <c r="CZ54" i="6"/>
  <c r="CX208" i="5"/>
  <c r="CY247" i="5"/>
  <c r="CZ290" i="5"/>
  <c r="CY79" i="5"/>
  <c r="CY73" i="5"/>
  <c r="CY116" i="5"/>
  <c r="CY74" i="5"/>
  <c r="CY160" i="5"/>
  <c r="CZ203" i="5" s="1"/>
  <c r="CY246" i="5"/>
  <c r="CZ289" i="5" s="1"/>
  <c r="CX90" i="6"/>
  <c r="CX49" i="6"/>
  <c r="CY49" i="6"/>
  <c r="CX47" i="6"/>
  <c r="CY90" i="6"/>
  <c r="CX50" i="6"/>
  <c r="CY93" i="6" s="1"/>
  <c r="CW289" i="5"/>
  <c r="CX289" i="5"/>
  <c r="CY50" i="6"/>
  <c r="CZ93" i="6" s="1"/>
  <c r="CW291" i="5"/>
  <c r="CX291" i="5"/>
  <c r="CY45" i="6"/>
  <c r="CZ88" i="6" s="1"/>
  <c r="CX120" i="5"/>
  <c r="CY163" i="5"/>
  <c r="CY77" i="5"/>
  <c r="CZ120" i="5" s="1"/>
  <c r="CY249" i="5"/>
  <c r="CX51" i="6"/>
  <c r="CY94" i="6" s="1"/>
  <c r="CW119" i="5"/>
  <c r="CX122" i="5"/>
  <c r="CX116" i="5"/>
  <c r="CY46" i="6"/>
  <c r="CZ89" i="6" s="1"/>
  <c r="CY161" i="5"/>
  <c r="CZ204" i="5" s="1"/>
  <c r="CY165" i="5"/>
  <c r="CZ208" i="5" s="1"/>
  <c r="CY48" i="6"/>
  <c r="CZ91" i="6" s="1"/>
  <c r="CY159" i="5"/>
  <c r="CZ202" i="5" s="1"/>
  <c r="CY245" i="5"/>
  <c r="CZ288" i="5"/>
  <c r="CY251" i="5"/>
  <c r="CZ294" i="5" s="1"/>
  <c r="CY75" i="5"/>
  <c r="CZ118" i="5" s="1"/>
  <c r="CY118" i="5"/>
  <c r="CZ249" i="5"/>
  <c r="CZ77" i="5"/>
  <c r="CZ163" i="5"/>
  <c r="CZ248" i="5"/>
  <c r="CZ162" i="5"/>
  <c r="CZ76" i="5"/>
  <c r="CY47" i="6"/>
  <c r="CZ90" i="6" s="1"/>
  <c r="CY162" i="5"/>
  <c r="CZ205" i="5" s="1"/>
  <c r="CY248" i="5"/>
  <c r="CZ291" i="5" s="1"/>
  <c r="CY76" i="5"/>
  <c r="CZ49" i="6"/>
  <c r="CY51" i="6"/>
  <c r="CZ94" i="6"/>
  <c r="CZ51" i="6"/>
  <c r="CZ45" i="6"/>
  <c r="CZ50" i="6"/>
  <c r="CZ48" i="6"/>
  <c r="CZ119" i="5"/>
  <c r="CZ251" i="5"/>
  <c r="CZ79" i="5"/>
  <c r="CZ122" i="5"/>
  <c r="CZ165" i="5"/>
  <c r="CZ246" i="5"/>
  <c r="CZ160" i="5"/>
  <c r="CZ74" i="5"/>
  <c r="CZ117" i="5"/>
  <c r="CZ159" i="5"/>
  <c r="CZ73" i="5"/>
  <c r="CZ116" i="5"/>
  <c r="CZ245" i="5"/>
  <c r="CZ161" i="5"/>
  <c r="CZ247" i="5"/>
  <c r="CZ75" i="5"/>
  <c r="CZ47" i="6"/>
  <c r="CZ46" i="6"/>
  <c r="CX301" i="5" l="1"/>
  <c r="CW95" i="6"/>
  <c r="CW225" i="5"/>
  <c r="CW96" i="6"/>
  <c r="CX296" i="5"/>
  <c r="CX297" i="5"/>
  <c r="CX127" i="5"/>
  <c r="CW133" i="5"/>
  <c r="CW298" i="5"/>
  <c r="CW124" i="5"/>
  <c r="CW101" i="6"/>
  <c r="CX121" i="6"/>
  <c r="CX98" i="6"/>
  <c r="CW148" i="5"/>
  <c r="CX321" i="5"/>
  <c r="CX99" i="6"/>
  <c r="CX318" i="5"/>
  <c r="CX88" i="6"/>
  <c r="CX288" i="5"/>
  <c r="CW290" i="5"/>
  <c r="CX94" i="6"/>
  <c r="CW294" i="5"/>
  <c r="CX295" i="5"/>
  <c r="CX299" i="5"/>
  <c r="CW211" i="5"/>
  <c r="CX213" i="5"/>
  <c r="CW146" i="5"/>
  <c r="CX147" i="5"/>
  <c r="CX116" i="6"/>
  <c r="CX305" i="5"/>
  <c r="CX221" i="5"/>
  <c r="CX311" i="5"/>
  <c r="CX126" i="5"/>
  <c r="CW111" i="6"/>
  <c r="CW138" i="5"/>
  <c r="CW149" i="5"/>
  <c r="CW135" i="5"/>
  <c r="CX215" i="5"/>
  <c r="CX316" i="5"/>
  <c r="CX117" i="5"/>
  <c r="CW300" i="5"/>
  <c r="CX205" i="5"/>
  <c r="CW204" i="5"/>
  <c r="CW214" i="5"/>
  <c r="CW203" i="5"/>
  <c r="CW202" i="5"/>
  <c r="CW234" i="5"/>
  <c r="CX118" i="6"/>
  <c r="CX115" i="6"/>
  <c r="CX97" i="6"/>
  <c r="CX119" i="6"/>
  <c r="CX210" i="5"/>
  <c r="CX224" i="5"/>
  <c r="CX235" i="5"/>
  <c r="CW233" i="5"/>
  <c r="CW307" i="5"/>
  <c r="CW219" i="5"/>
  <c r="CW229" i="5"/>
  <c r="CW320" i="5"/>
</calcChain>
</file>

<file path=xl/sharedStrings.xml><?xml version="1.0" encoding="utf-8"?>
<sst xmlns="http://schemas.openxmlformats.org/spreadsheetml/2006/main" count="1129" uniqueCount="111">
  <si>
    <t>desc</t>
  </si>
  <si>
    <t>code</t>
  </si>
  <si>
    <t>TOTAL INDUSTRIES</t>
  </si>
  <si>
    <t>TOT</t>
  </si>
  <si>
    <t>AtB</t>
  </si>
  <si>
    <t>C</t>
  </si>
  <si>
    <t>D</t>
  </si>
  <si>
    <t>E</t>
  </si>
  <si>
    <t>F</t>
  </si>
  <si>
    <t>I</t>
  </si>
  <si>
    <t>JtK</t>
  </si>
  <si>
    <t>LtQ</t>
  </si>
  <si>
    <t>Iq_IT</t>
  </si>
  <si>
    <t>Iq_GFCF</t>
  </si>
  <si>
    <t>Ip_IT</t>
  </si>
  <si>
    <t>IT</t>
  </si>
  <si>
    <t>CT</t>
  </si>
  <si>
    <t>Soft</t>
  </si>
  <si>
    <t>TraEq</t>
  </si>
  <si>
    <t>OMach</t>
  </si>
  <si>
    <t>OCon</t>
  </si>
  <si>
    <t>RStruc</t>
  </si>
  <si>
    <t>Agropecuario silvícola pesca</t>
  </si>
  <si>
    <t>Minería</t>
  </si>
  <si>
    <t>Electricidad, gas y agua</t>
  </si>
  <si>
    <t>Construcción</t>
  </si>
  <si>
    <t>Comercio, restaurantes y hoteles</t>
  </si>
  <si>
    <t>Transporte       y comunicaciones</t>
  </si>
  <si>
    <t>Servicios financieros y empresariales (2)</t>
  </si>
  <si>
    <t>Servicios comunales, sociales y personales</t>
  </si>
  <si>
    <t>GtH</t>
  </si>
  <si>
    <t>Variables</t>
  </si>
  <si>
    <t>I_IT</t>
  </si>
  <si>
    <t>I_CT</t>
  </si>
  <si>
    <t>I_TraEq</t>
  </si>
  <si>
    <t>I_OMach</t>
  </si>
  <si>
    <t>I_OCon</t>
  </si>
  <si>
    <t>I_RStruc</t>
  </si>
  <si>
    <t>I_GFCF</t>
  </si>
  <si>
    <t>Iq_CT</t>
  </si>
  <si>
    <t>Iq_TraEq</t>
  </si>
  <si>
    <t>Iq_OMach</t>
  </si>
  <si>
    <t>Iq_OCon</t>
  </si>
  <si>
    <t>Iq_RStruc</t>
  </si>
  <si>
    <t>Ip_CT</t>
  </si>
  <si>
    <t>Ip_TraEq</t>
  </si>
  <si>
    <t>Ip_OMach</t>
  </si>
  <si>
    <t>Ip_OCon</t>
  </si>
  <si>
    <t>Ip_RStruc</t>
  </si>
  <si>
    <t>Ip_GFCF</t>
  </si>
  <si>
    <t>K_IT</t>
  </si>
  <si>
    <t>K_CT</t>
  </si>
  <si>
    <t>K_TraEq</t>
  </si>
  <si>
    <t>K_OMach</t>
  </si>
  <si>
    <t>K_OCon</t>
  </si>
  <si>
    <t>K_RStruc</t>
  </si>
  <si>
    <t>K_GFCF</t>
  </si>
  <si>
    <t>Kq_IT</t>
  </si>
  <si>
    <t>Kq_CT</t>
  </si>
  <si>
    <t>Kq_TraEq</t>
  </si>
  <si>
    <t>Kq_OMach</t>
  </si>
  <si>
    <t>Kq_OCon</t>
  </si>
  <si>
    <t>Kq_RStruc</t>
  </si>
  <si>
    <t>Kq_GFCF</t>
  </si>
  <si>
    <t>Additional variables</t>
  </si>
  <si>
    <t>Deprate</t>
  </si>
  <si>
    <t>Equipos computacionales</t>
  </si>
  <si>
    <t>I_Soft</t>
  </si>
  <si>
    <t>Software</t>
  </si>
  <si>
    <t>Equipo de transporte</t>
  </si>
  <si>
    <t>Otra maquinaria y equipos</t>
  </si>
  <si>
    <t>Estructura residencial</t>
  </si>
  <si>
    <t>Total activos</t>
  </si>
  <si>
    <t>Iq_Soft</t>
  </si>
  <si>
    <t>Indice de precios de formacion bruta de capital fijo (2010=100)</t>
  </si>
  <si>
    <t>Ip_Soft</t>
  </si>
  <si>
    <t>K_Soft</t>
  </si>
  <si>
    <t>Stock de capital fijo real (precios 2010)</t>
  </si>
  <si>
    <t>Kq_Soft</t>
  </si>
  <si>
    <t>Industria Manufacturera</t>
  </si>
  <si>
    <t>Industrias manufactureras</t>
  </si>
  <si>
    <t>Transporte, almacenamiento y comunicaciones</t>
  </si>
  <si>
    <t>REPÚBLICA DOMINICANA</t>
  </si>
  <si>
    <t>Agricultura, ganadería, caza, silvicultura y pesca</t>
  </si>
  <si>
    <t>Minería y extracción</t>
  </si>
  <si>
    <t>Comercio, hoteles y restaurantes</t>
  </si>
  <si>
    <t>Intermediación financiera, actividades inmobiliarias, empresariales y de alquiler</t>
  </si>
  <si>
    <t>Comunidad social y servicios personales</t>
  </si>
  <si>
    <t>Total economía</t>
  </si>
  <si>
    <t>Stock de capital fijo nominal, en millones de moneda nacional</t>
  </si>
  <si>
    <t>I_Cult</t>
  </si>
  <si>
    <t>Activos cultivables</t>
  </si>
  <si>
    <t>Iq_Cult</t>
  </si>
  <si>
    <t>Ip_Cult</t>
  </si>
  <si>
    <t>K_Cult</t>
  </si>
  <si>
    <t>Kq_Cult</t>
  </si>
  <si>
    <t>Cult</t>
  </si>
  <si>
    <t>Equipos de comunicación</t>
  </si>
  <si>
    <t>Construcción no residencial</t>
  </si>
  <si>
    <t>Formación bruta de capital fijo (en millones de moneda nacional)</t>
  </si>
  <si>
    <t>Formación bruta de capital fijo real (en millones de moneda nacional, precios 2010)</t>
  </si>
  <si>
    <t>Tasas de depreciación geométricas EU KLEMS</t>
  </si>
  <si>
    <t>Notas:</t>
  </si>
  <si>
    <t>En el caso de República Dominicana, la información de formación bruta de capital fijo y capital de los activos Investigación y desarrollo y Otros productos de la propiedad intelectual no está disponible. Estos activos tampoco están incluidos en el agregado Total activos.</t>
  </si>
  <si>
    <t>RD</t>
  </si>
  <si>
    <t>OIPP</t>
  </si>
  <si>
    <t>PAIS:</t>
  </si>
  <si>
    <t>ARCHIVO DE INSUMOS DE CAPITAL (AIC)</t>
  </si>
  <si>
    <t>Fuente: Banco Central de Republica Dominicana para proyecto LA KLEMS</t>
  </si>
  <si>
    <t>www.laklems.net</t>
  </si>
  <si>
    <t>Versión : Julio de 2021 (versión 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</si>
</sst>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0.0"/>
    <numFmt numFmtId="167" formatCode="#,##0.0"/>
    <numFmt numFmtId="168" formatCode="\ \ \ \ \ \ \ \ \ @\ *."/>
    <numFmt numFmtId="169" formatCode="_-* #,##0.00_-;_-* #,##0.00\-;_-* &quot;-&quot;??_-;_-@_-"/>
    <numFmt numFmtId="170" formatCode="_-* #,##0.00\ _D_M_-;\-* #,##0.00\ _D_M_-;_-* &quot;-&quot;??\ _D_M_-;_-@_-"/>
    <numFmt numFmtId="171" formatCode="_-* #,##0.00\ [$€]_-;\-* #,##0.00\ [$€]_-;_-* &quot;-&quot;??\ [$€]_-;_-@_-"/>
    <numFmt numFmtId="172" formatCode="\_x0009_#,##0.000\¤\ù\®\ \˜\Ó\_x0017_;;;"/>
    <numFmt numFmtId="173" formatCode="#\ ##0_-;\-#\ ##0_-;_-0_-;_-@_ "/>
    <numFmt numFmtId="174" formatCode="#\ ##0.0_-;\-#\ ##0.0_-;_-0.0_-;_-@_ "/>
    <numFmt numFmtId="175" formatCode="#\ ##0.00_-;\-#\ ##0.00_-;_-0.00_-;_-@_ "/>
    <numFmt numFmtId="176" formatCode="0.000"/>
  </numFmts>
  <fonts count="76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name val="Futura Lt BT"/>
      <family val="2"/>
    </font>
    <font>
      <sz val="16"/>
      <name val="CordiaUPC"/>
      <family val="2"/>
    </font>
    <font>
      <u/>
      <sz val="10"/>
      <color indexed="12"/>
      <name val="Arial"/>
      <family val="2"/>
    </font>
    <font>
      <u/>
      <sz val="12"/>
      <color indexed="12"/>
      <name val="宋体"/>
      <charset val="134"/>
    </font>
    <font>
      <sz val="7.5"/>
      <name val="Century Schoolbook"/>
      <family val="1"/>
    </font>
    <font>
      <sz val="11"/>
      <name val="ＭＳ Ｐゴシック"/>
      <family val="3"/>
      <charset val="128"/>
    </font>
    <font>
      <sz val="10"/>
      <name val="東風ゴシック"/>
      <family val="3"/>
      <charset val="128"/>
    </font>
    <font>
      <sz val="10"/>
      <name val="Tahom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b/>
      <i/>
      <sz val="10"/>
      <color theme="0"/>
      <name val="Arial"/>
      <family val="2"/>
    </font>
    <font>
      <sz val="10"/>
      <color rgb="FFFF0000"/>
      <name val="MS Sans Serif"/>
      <family val="2"/>
    </font>
    <font>
      <sz val="11"/>
      <name val="Calibri"/>
      <family val="2"/>
      <scheme val="minor"/>
    </font>
    <font>
      <u/>
      <sz val="10"/>
      <color theme="10"/>
      <name val="MS Sans Serif"/>
    </font>
    <font>
      <b/>
      <sz val="16"/>
      <name val="Arial"/>
      <family val="2"/>
    </font>
    <font>
      <sz val="16"/>
      <name val="Arial"/>
      <family val="2"/>
    </font>
    <font>
      <b/>
      <sz val="10"/>
      <name val="MS Sans Serif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u/>
      <sz val="10"/>
      <color theme="1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tted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3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2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2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3" borderId="0" applyNumberFormat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1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1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18" fillId="2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1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1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33" fillId="37" borderId="0" applyNumberFormat="0" applyBorder="0" applyAlignment="0" applyProtection="0"/>
    <xf numFmtId="0" fontId="32" fillId="37" borderId="0" applyNumberFormat="0" applyBorder="0" applyAlignment="0" applyProtection="0"/>
    <xf numFmtId="0" fontId="33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40" borderId="0" applyNumberFormat="0" applyBorder="0" applyAlignment="0" applyProtection="0"/>
    <xf numFmtId="0" fontId="32" fillId="40" borderId="0" applyNumberFormat="0" applyBorder="0" applyAlignment="0" applyProtection="0"/>
    <xf numFmtId="0" fontId="33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2" borderId="0" applyNumberFormat="0" applyBorder="0" applyAlignment="0" applyProtection="0"/>
    <xf numFmtId="0" fontId="32" fillId="4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8" fillId="0" borderId="0">
      <alignment horizontal="center"/>
    </xf>
    <xf numFmtId="0" fontId="18" fillId="2" borderId="0" applyFont="0" applyFill="0" applyBorder="0" applyAlignment="0" applyProtection="0"/>
    <xf numFmtId="0" fontId="18" fillId="0" borderId="0">
      <alignment horizontal="center"/>
    </xf>
    <xf numFmtId="168" fontId="18" fillId="0" borderId="0">
      <alignment horizontal="center"/>
    </xf>
    <xf numFmtId="0" fontId="33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2" fillId="46" borderId="0" applyNumberFormat="0" applyBorder="0" applyAlignment="0" applyProtection="0"/>
    <xf numFmtId="0" fontId="33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8" borderId="0" applyNumberFormat="0" applyBorder="0" applyAlignment="0" applyProtection="0"/>
    <xf numFmtId="0" fontId="32" fillId="4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22" borderId="1" applyNumberFormat="0" applyAlignment="0" applyProtection="0"/>
    <xf numFmtId="0" fontId="35" fillId="49" borderId="0" applyNumberFormat="0" applyBorder="0" applyAlignment="0" applyProtection="0"/>
    <xf numFmtId="0" fontId="34" fillId="49" borderId="0" applyNumberFormat="0" applyBorder="0" applyAlignment="0" applyProtection="0"/>
    <xf numFmtId="0" fontId="9" fillId="22" borderId="2" applyNumberFormat="0" applyAlignment="0" applyProtection="0"/>
    <xf numFmtId="0" fontId="21" fillId="0" borderId="3" applyNumberFormat="0">
      <alignment horizontal="right" vertical="center"/>
    </xf>
    <xf numFmtId="0" fontId="37" fillId="50" borderId="6" applyNumberFormat="0" applyAlignment="0" applyProtection="0"/>
    <xf numFmtId="0" fontId="36" fillId="50" borderId="6" applyNumberFormat="0" applyAlignment="0" applyProtection="0"/>
    <xf numFmtId="0" fontId="39" fillId="51" borderId="7" applyNumberFormat="0" applyAlignment="0" applyProtection="0"/>
    <xf numFmtId="0" fontId="38" fillId="51" borderId="7" applyNumberFormat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" fillId="23" borderId="0" applyNumberFormat="0" applyFont="0" applyBorder="0" applyAlignment="0" applyProtection="0"/>
    <xf numFmtId="0" fontId="5" fillId="0" borderId="0" applyNumberFormat="0" applyFont="0" applyFill="0" applyBorder="0" applyProtection="0">
      <alignment horizontal="left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2" borderId="0" applyFont="0" applyFill="0" applyBorder="0" applyAlignment="0" applyProtection="0"/>
    <xf numFmtId="0" fontId="12" fillId="9" borderId="2" applyNumberFormat="0" applyAlignment="0" applyProtection="0"/>
    <xf numFmtId="0" fontId="15" fillId="0" borderId="4" applyNumberFormat="0" applyFill="0" applyAlignment="0" applyProtection="0"/>
    <xf numFmtId="0" fontId="10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" fontId="5" fillId="2" borderId="0" applyFont="0" applyFill="0" applyBorder="0" applyAlignment="0" applyProtection="0"/>
    <xf numFmtId="1" fontId="5" fillId="2" borderId="0" applyFont="0" applyFill="0" applyBorder="0" applyAlignment="0" applyProtection="0"/>
    <xf numFmtId="2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0" fontId="43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8" applyNumberFormat="0" applyFill="0" applyAlignment="0" applyProtection="0"/>
    <xf numFmtId="0" fontId="44" fillId="0" borderId="8" applyNumberFormat="0" applyFill="0" applyAlignment="0" applyProtection="0"/>
    <xf numFmtId="0" fontId="47" fillId="0" borderId="9" applyNumberFormat="0" applyFill="0" applyAlignment="0" applyProtection="0"/>
    <xf numFmtId="0" fontId="46" fillId="0" borderId="9" applyNumberFormat="0" applyFill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3" fillId="53" borderId="6" applyNumberFormat="0" applyAlignment="0" applyProtection="0"/>
    <xf numFmtId="0" fontId="52" fillId="53" borderId="6" applyNumberFormat="0" applyAlignment="0" applyProtection="0"/>
    <xf numFmtId="0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165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0" fontId="55" fillId="0" borderId="11" applyNumberFormat="0" applyFill="0" applyAlignment="0" applyProtection="0"/>
    <xf numFmtId="0" fontId="54" fillId="0" borderId="11" applyNumberFormat="0" applyFill="0" applyAlignment="0" applyProtection="0"/>
    <xf numFmtId="173" fontId="25" fillId="0" borderId="5" applyFill="0" applyBorder="0" applyProtection="0">
      <alignment horizontal="right" vertical="center"/>
    </xf>
    <xf numFmtId="174" fontId="25" fillId="0" borderId="0" applyFill="0" applyBorder="0" applyProtection="0">
      <alignment horizontal="right" vertical="center"/>
    </xf>
    <xf numFmtId="175" fontId="25" fillId="0" borderId="0" applyFill="0" applyBorder="0" applyProtection="0">
      <alignment horizontal="right" vertical="center"/>
    </xf>
    <xf numFmtId="0" fontId="57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13" fillId="24" borderId="0" applyNumberFormat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2" fillId="0" borderId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30" fillId="0" borderId="0"/>
    <xf numFmtId="0" fontId="2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2" borderId="0" applyFont="0" applyFill="0" applyBorder="0" applyAlignment="0" applyProtection="0"/>
    <xf numFmtId="0" fontId="2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7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59" fillId="0" borderId="0"/>
    <xf numFmtId="0" fontId="59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3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20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16" fillId="55" borderId="12" applyNumberFormat="0" applyFont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167" fontId="66" fillId="0" borderId="0" xfId="0" applyNumberFormat="1" applyFont="1"/>
    <xf numFmtId="166" fontId="66" fillId="0" borderId="0" xfId="0" applyNumberFormat="1" applyFont="1"/>
    <xf numFmtId="0" fontId="66" fillId="0" borderId="0" xfId="0" applyFont="1"/>
    <xf numFmtId="167" fontId="65" fillId="0" borderId="0" xfId="0" applyNumberFormat="1" applyFont="1"/>
    <xf numFmtId="0" fontId="0" fillId="57" borderId="0" xfId="0" applyFill="1"/>
    <xf numFmtId="0" fontId="5" fillId="57" borderId="0" xfId="0" applyFont="1" applyFill="1"/>
    <xf numFmtId="0" fontId="62" fillId="57" borderId="0" xfId="0" applyFont="1" applyFill="1"/>
    <xf numFmtId="0" fontId="63" fillId="57" borderId="0" xfId="0" applyFont="1" applyFill="1"/>
    <xf numFmtId="0" fontId="5" fillId="57" borderId="0" xfId="0" quotePrefix="1" applyFont="1" applyFill="1" applyAlignment="1">
      <alignment horizontal="left"/>
    </xf>
    <xf numFmtId="3" fontId="68" fillId="58" borderId="0" xfId="5236" applyNumberFormat="1" applyFont="1" applyFill="1" applyBorder="1" applyAlignment="1">
      <alignment horizontal="left" indent="1"/>
    </xf>
    <xf numFmtId="3" fontId="69" fillId="58" borderId="0" xfId="5236" applyNumberFormat="1" applyFont="1" applyFill="1" applyBorder="1"/>
    <xf numFmtId="0" fontId="70" fillId="58" borderId="0" xfId="0" applyFont="1" applyFill="1"/>
    <xf numFmtId="3" fontId="71" fillId="58" borderId="0" xfId="5236" applyNumberFormat="1" applyFont="1" applyFill="1" applyAlignment="1">
      <alignment horizontal="left" indent="1"/>
    </xf>
    <xf numFmtId="0" fontId="61" fillId="58" borderId="0" xfId="0" applyFont="1" applyFill="1"/>
    <xf numFmtId="3" fontId="5" fillId="58" borderId="0" xfId="5236" applyNumberFormat="1" applyFill="1" applyBorder="1"/>
    <xf numFmtId="3" fontId="73" fillId="58" borderId="0" xfId="5236" applyNumberFormat="1" applyFont="1" applyFill="1" applyAlignment="1">
      <alignment horizontal="left" indent="1"/>
    </xf>
    <xf numFmtId="3" fontId="74" fillId="58" borderId="0" xfId="5236" applyNumberFormat="1" applyFont="1" applyFill="1" applyAlignment="1"/>
    <xf numFmtId="3" fontId="74" fillId="58" borderId="0" xfId="5236" applyNumberFormat="1" applyFont="1" applyFill="1" applyAlignment="1">
      <alignment horizontal="left" indent="1"/>
    </xf>
    <xf numFmtId="3" fontId="64" fillId="56" borderId="0" xfId="5236" applyNumberFormat="1" applyFont="1" applyFill="1" applyBorder="1" applyAlignment="1">
      <alignment horizontal="left" vertical="center" indent="1"/>
    </xf>
    <xf numFmtId="3" fontId="62" fillId="56" borderId="0" xfId="5236" applyNumberFormat="1" applyFont="1" applyFill="1" applyBorder="1" applyAlignment="1">
      <alignment horizontal="left" vertical="center" indent="1"/>
    </xf>
    <xf numFmtId="0" fontId="5" fillId="58" borderId="0" xfId="5236" applyFill="1"/>
    <xf numFmtId="0" fontId="5" fillId="58" borderId="0" xfId="5236" applyFill="1" applyAlignment="1">
      <alignment horizontal="right" indent="1"/>
    </xf>
    <xf numFmtId="0" fontId="75" fillId="58" borderId="0" xfId="5235" applyFont="1" applyFill="1" applyAlignment="1" applyProtection="1">
      <alignment horizontal="right" vertical="top" indent="1"/>
    </xf>
    <xf numFmtId="3" fontId="66" fillId="0" borderId="0" xfId="0" applyNumberFormat="1" applyFont="1"/>
    <xf numFmtId="4" fontId="66" fillId="0" borderId="0" xfId="0" applyNumberFormat="1" applyFont="1"/>
    <xf numFmtId="0" fontId="1" fillId="0" borderId="0" xfId="136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66" fillId="0" borderId="0" xfId="1360" applyFont="1"/>
    <xf numFmtId="0" fontId="1" fillId="0" borderId="0" xfId="1360" applyFont="1"/>
    <xf numFmtId="176" fontId="66" fillId="0" borderId="0" xfId="0" applyNumberFormat="1" applyFont="1"/>
    <xf numFmtId="176" fontId="1" fillId="0" borderId="0" xfId="1360" quotePrefix="1" applyNumberFormat="1" applyFont="1" applyAlignment="1">
      <alignment horizontal="left"/>
    </xf>
    <xf numFmtId="176" fontId="1" fillId="0" borderId="0" xfId="0" quotePrefix="1" applyNumberFormat="1" applyFont="1" applyAlignment="1">
      <alignment horizontal="left"/>
    </xf>
    <xf numFmtId="176" fontId="1" fillId="0" borderId="0" xfId="0" applyNumberFormat="1" applyFont="1"/>
    <xf numFmtId="176" fontId="66" fillId="0" borderId="0" xfId="1360" applyNumberFormat="1" applyFont="1"/>
    <xf numFmtId="176" fontId="1" fillId="0" borderId="0" xfId="1360" applyNumberFormat="1" applyFont="1"/>
    <xf numFmtId="0" fontId="2" fillId="57" borderId="0" xfId="0" quotePrefix="1" applyFont="1" applyFill="1" applyAlignment="1">
      <alignment horizontal="left" wrapText="1"/>
    </xf>
    <xf numFmtId="3" fontId="72" fillId="58" borderId="0" xfId="5236" applyNumberFormat="1" applyFont="1" applyFill="1" applyAlignment="1">
      <alignment horizontal="left" vertical="center" wrapText="1" indent="1"/>
    </xf>
  </cellXfs>
  <cellStyles count="5237">
    <cellStyle name="=C:\WINNT\SYSTEM32\COMMAND.COM" xfId="1" xr:uid="{00000000-0005-0000-0000-000000000000}"/>
    <cellStyle name="=C:\WINNT\SYSTEM32\COMMAND.COM 10" xfId="2" xr:uid="{00000000-0005-0000-0000-000001000000}"/>
    <cellStyle name="=C:\WINNT\SYSTEM32\COMMAND.COM 11" xfId="3" xr:uid="{00000000-0005-0000-0000-000002000000}"/>
    <cellStyle name="=C:\WINNT\SYSTEM32\COMMAND.COM 12" xfId="4" xr:uid="{00000000-0005-0000-0000-000003000000}"/>
    <cellStyle name="=C:\WINNT\SYSTEM32\COMMAND.COM 2" xfId="5" xr:uid="{00000000-0005-0000-0000-000004000000}"/>
    <cellStyle name="=C:\WINNT\SYSTEM32\COMMAND.COM 3" xfId="6" xr:uid="{00000000-0005-0000-0000-000005000000}"/>
    <cellStyle name="=C:\WINNT\SYSTEM32\COMMAND.COM 4" xfId="7" xr:uid="{00000000-0005-0000-0000-000006000000}"/>
    <cellStyle name="=C:\WINNT\SYSTEM32\COMMAND.COM 5" xfId="8" xr:uid="{00000000-0005-0000-0000-000007000000}"/>
    <cellStyle name="=C:\WINNT\SYSTEM32\COMMAND.COM 6" xfId="9" xr:uid="{00000000-0005-0000-0000-000008000000}"/>
    <cellStyle name="=C:\WINNT\SYSTEM32\COMMAND.COM 7" xfId="10" xr:uid="{00000000-0005-0000-0000-000009000000}"/>
    <cellStyle name="=C:\WINNT\SYSTEM32\COMMAND.COM 8" xfId="11" xr:uid="{00000000-0005-0000-0000-00000A000000}"/>
    <cellStyle name="=C:\WINNT\SYSTEM32\COMMAND.COM 9" xfId="12" xr:uid="{00000000-0005-0000-0000-00000B000000}"/>
    <cellStyle name="0mitP" xfId="13" xr:uid="{00000000-0005-0000-0000-00000C000000}"/>
    <cellStyle name="0mitP 2" xfId="14" xr:uid="{00000000-0005-0000-0000-00000D000000}"/>
    <cellStyle name="0mitP 2 2" xfId="15" xr:uid="{00000000-0005-0000-0000-00000E000000}"/>
    <cellStyle name="0ohneP" xfId="16" xr:uid="{00000000-0005-0000-0000-00000F000000}"/>
    <cellStyle name="0ohneP 2" xfId="17" xr:uid="{00000000-0005-0000-0000-000010000000}"/>
    <cellStyle name="0ohneP 3" xfId="18" xr:uid="{00000000-0005-0000-0000-000011000000}"/>
    <cellStyle name="1" xfId="19" xr:uid="{00000000-0005-0000-0000-000012000000}"/>
    <cellStyle name="1 10" xfId="20" xr:uid="{00000000-0005-0000-0000-000013000000}"/>
    <cellStyle name="1 10 2" xfId="21" xr:uid="{00000000-0005-0000-0000-000014000000}"/>
    <cellStyle name="1 10 2 2" xfId="22" xr:uid="{00000000-0005-0000-0000-000015000000}"/>
    <cellStyle name="1 10 3" xfId="23" xr:uid="{00000000-0005-0000-0000-000016000000}"/>
    <cellStyle name="1 10 4" xfId="24" xr:uid="{00000000-0005-0000-0000-000017000000}"/>
    <cellStyle name="1 11" xfId="25" xr:uid="{00000000-0005-0000-0000-000018000000}"/>
    <cellStyle name="1 12" xfId="26" xr:uid="{00000000-0005-0000-0000-000019000000}"/>
    <cellStyle name="1 13" xfId="27" xr:uid="{00000000-0005-0000-0000-00001A000000}"/>
    <cellStyle name="1 14" xfId="28" xr:uid="{00000000-0005-0000-0000-00001B000000}"/>
    <cellStyle name="1 15" xfId="29" xr:uid="{00000000-0005-0000-0000-00001C000000}"/>
    <cellStyle name="1 16" xfId="30" xr:uid="{00000000-0005-0000-0000-00001D000000}"/>
    <cellStyle name="1 17" xfId="31" xr:uid="{00000000-0005-0000-0000-00001E000000}"/>
    <cellStyle name="1 18" xfId="32" xr:uid="{00000000-0005-0000-0000-00001F000000}"/>
    <cellStyle name="1 19" xfId="33" xr:uid="{00000000-0005-0000-0000-000020000000}"/>
    <cellStyle name="1 2" xfId="34" xr:uid="{00000000-0005-0000-0000-000021000000}"/>
    <cellStyle name="1 2 10" xfId="35" xr:uid="{00000000-0005-0000-0000-000022000000}"/>
    <cellStyle name="1 2 11" xfId="36" xr:uid="{00000000-0005-0000-0000-000023000000}"/>
    <cellStyle name="1 2 12" xfId="37" xr:uid="{00000000-0005-0000-0000-000024000000}"/>
    <cellStyle name="1 2 13" xfId="38" xr:uid="{00000000-0005-0000-0000-000025000000}"/>
    <cellStyle name="1 2 14" xfId="39" xr:uid="{00000000-0005-0000-0000-000026000000}"/>
    <cellStyle name="1 2 15" xfId="40" xr:uid="{00000000-0005-0000-0000-000027000000}"/>
    <cellStyle name="1 2 16" xfId="41" xr:uid="{00000000-0005-0000-0000-000028000000}"/>
    <cellStyle name="1 2 17" xfId="42" xr:uid="{00000000-0005-0000-0000-000029000000}"/>
    <cellStyle name="1 2 18" xfId="43" xr:uid="{00000000-0005-0000-0000-00002A000000}"/>
    <cellStyle name="1 2 19" xfId="44" xr:uid="{00000000-0005-0000-0000-00002B000000}"/>
    <cellStyle name="1 2 2" xfId="45" xr:uid="{00000000-0005-0000-0000-00002C000000}"/>
    <cellStyle name="1 2 20" xfId="46" xr:uid="{00000000-0005-0000-0000-00002D000000}"/>
    <cellStyle name="1 2 3" xfId="47" xr:uid="{00000000-0005-0000-0000-00002E000000}"/>
    <cellStyle name="1 2 4" xfId="48" xr:uid="{00000000-0005-0000-0000-00002F000000}"/>
    <cellStyle name="1 2 5" xfId="49" xr:uid="{00000000-0005-0000-0000-000030000000}"/>
    <cellStyle name="1 2 6" xfId="50" xr:uid="{00000000-0005-0000-0000-000031000000}"/>
    <cellStyle name="1 2 7" xfId="51" xr:uid="{00000000-0005-0000-0000-000032000000}"/>
    <cellStyle name="1 2 8" xfId="52" xr:uid="{00000000-0005-0000-0000-000033000000}"/>
    <cellStyle name="1 2 9" xfId="53" xr:uid="{00000000-0005-0000-0000-000034000000}"/>
    <cellStyle name="1 20" xfId="54" xr:uid="{00000000-0005-0000-0000-000035000000}"/>
    <cellStyle name="1 21" xfId="55" xr:uid="{00000000-0005-0000-0000-000036000000}"/>
    <cellStyle name="1 22" xfId="56" xr:uid="{00000000-0005-0000-0000-000037000000}"/>
    <cellStyle name="1 23" xfId="57" xr:uid="{00000000-0005-0000-0000-000038000000}"/>
    <cellStyle name="1 24" xfId="58" xr:uid="{00000000-0005-0000-0000-000039000000}"/>
    <cellStyle name="1 25" xfId="59" xr:uid="{00000000-0005-0000-0000-00003A000000}"/>
    <cellStyle name="1 26" xfId="60" xr:uid="{00000000-0005-0000-0000-00003B000000}"/>
    <cellStyle name="1 27" xfId="61" xr:uid="{00000000-0005-0000-0000-00003C000000}"/>
    <cellStyle name="1 28" xfId="62" xr:uid="{00000000-0005-0000-0000-00003D000000}"/>
    <cellStyle name="1 29" xfId="63" xr:uid="{00000000-0005-0000-0000-00003E000000}"/>
    <cellStyle name="1 3" xfId="64" xr:uid="{00000000-0005-0000-0000-00003F000000}"/>
    <cellStyle name="1 3 2" xfId="65" xr:uid="{00000000-0005-0000-0000-000040000000}"/>
    <cellStyle name="1 3 2 2" xfId="66" xr:uid="{00000000-0005-0000-0000-000041000000}"/>
    <cellStyle name="1 3 3" xfId="67" xr:uid="{00000000-0005-0000-0000-000042000000}"/>
    <cellStyle name="1 3 4" xfId="68" xr:uid="{00000000-0005-0000-0000-000043000000}"/>
    <cellStyle name="1 3 5" xfId="69" xr:uid="{00000000-0005-0000-0000-000044000000}"/>
    <cellStyle name="1 3 6" xfId="70" xr:uid="{00000000-0005-0000-0000-000045000000}"/>
    <cellStyle name="1 30" xfId="71" xr:uid="{00000000-0005-0000-0000-000046000000}"/>
    <cellStyle name="1 31" xfId="72" xr:uid="{00000000-0005-0000-0000-000047000000}"/>
    <cellStyle name="1 32" xfId="73" xr:uid="{00000000-0005-0000-0000-000048000000}"/>
    <cellStyle name="1 33" xfId="74" xr:uid="{00000000-0005-0000-0000-000049000000}"/>
    <cellStyle name="1 34" xfId="75" xr:uid="{00000000-0005-0000-0000-00004A000000}"/>
    <cellStyle name="1 35" xfId="76" xr:uid="{00000000-0005-0000-0000-00004B000000}"/>
    <cellStyle name="1 36" xfId="77" xr:uid="{00000000-0005-0000-0000-00004C000000}"/>
    <cellStyle name="1 37" xfId="78" xr:uid="{00000000-0005-0000-0000-00004D000000}"/>
    <cellStyle name="1 38" xfId="79" xr:uid="{00000000-0005-0000-0000-00004E000000}"/>
    <cellStyle name="1 39" xfId="80" xr:uid="{00000000-0005-0000-0000-00004F000000}"/>
    <cellStyle name="1 4" xfId="81" xr:uid="{00000000-0005-0000-0000-000050000000}"/>
    <cellStyle name="1 4 2" xfId="82" xr:uid="{00000000-0005-0000-0000-000051000000}"/>
    <cellStyle name="1 4 2 2" xfId="83" xr:uid="{00000000-0005-0000-0000-000052000000}"/>
    <cellStyle name="1 4 3" xfId="84" xr:uid="{00000000-0005-0000-0000-000053000000}"/>
    <cellStyle name="1 4 4" xfId="85" xr:uid="{00000000-0005-0000-0000-000054000000}"/>
    <cellStyle name="1 4 5" xfId="86" xr:uid="{00000000-0005-0000-0000-000055000000}"/>
    <cellStyle name="1 4 6" xfId="87" xr:uid="{00000000-0005-0000-0000-000056000000}"/>
    <cellStyle name="1 40" xfId="88" xr:uid="{00000000-0005-0000-0000-000057000000}"/>
    <cellStyle name="1 41" xfId="89" xr:uid="{00000000-0005-0000-0000-000058000000}"/>
    <cellStyle name="1 42" xfId="90" xr:uid="{00000000-0005-0000-0000-000059000000}"/>
    <cellStyle name="1 43" xfId="91" xr:uid="{00000000-0005-0000-0000-00005A000000}"/>
    <cellStyle name="1 44" xfId="92" xr:uid="{00000000-0005-0000-0000-00005B000000}"/>
    <cellStyle name="1 45" xfId="93" xr:uid="{00000000-0005-0000-0000-00005C000000}"/>
    <cellStyle name="1 46" xfId="94" xr:uid="{00000000-0005-0000-0000-00005D000000}"/>
    <cellStyle name="1 47" xfId="95" xr:uid="{00000000-0005-0000-0000-00005E000000}"/>
    <cellStyle name="1 48" xfId="96" xr:uid="{00000000-0005-0000-0000-00005F000000}"/>
    <cellStyle name="1 49" xfId="97" xr:uid="{00000000-0005-0000-0000-000060000000}"/>
    <cellStyle name="1 5" xfId="98" xr:uid="{00000000-0005-0000-0000-000061000000}"/>
    <cellStyle name="1 5 2" xfId="99" xr:uid="{00000000-0005-0000-0000-000062000000}"/>
    <cellStyle name="1 5 2 2" xfId="100" xr:uid="{00000000-0005-0000-0000-000063000000}"/>
    <cellStyle name="1 5 3" xfId="101" xr:uid="{00000000-0005-0000-0000-000064000000}"/>
    <cellStyle name="1 5 4" xfId="102" xr:uid="{00000000-0005-0000-0000-000065000000}"/>
    <cellStyle name="1 5 5" xfId="103" xr:uid="{00000000-0005-0000-0000-000066000000}"/>
    <cellStyle name="1 5 6" xfId="104" xr:uid="{00000000-0005-0000-0000-000067000000}"/>
    <cellStyle name="1 50" xfId="105" xr:uid="{00000000-0005-0000-0000-000068000000}"/>
    <cellStyle name="1 51" xfId="106" xr:uid="{00000000-0005-0000-0000-000069000000}"/>
    <cellStyle name="1 52" xfId="107" xr:uid="{00000000-0005-0000-0000-00006A000000}"/>
    <cellStyle name="1 53" xfId="108" xr:uid="{00000000-0005-0000-0000-00006B000000}"/>
    <cellStyle name="1 54" xfId="109" xr:uid="{00000000-0005-0000-0000-00006C000000}"/>
    <cellStyle name="1 55" xfId="110" xr:uid="{00000000-0005-0000-0000-00006D000000}"/>
    <cellStyle name="1 56" xfId="111" xr:uid="{00000000-0005-0000-0000-00006E000000}"/>
    <cellStyle name="1 57" xfId="112" xr:uid="{00000000-0005-0000-0000-00006F000000}"/>
    <cellStyle name="1 58" xfId="113" xr:uid="{00000000-0005-0000-0000-000070000000}"/>
    <cellStyle name="1 59" xfId="114" xr:uid="{00000000-0005-0000-0000-000071000000}"/>
    <cellStyle name="1 6" xfId="115" xr:uid="{00000000-0005-0000-0000-000072000000}"/>
    <cellStyle name="1 6 2" xfId="116" xr:uid="{00000000-0005-0000-0000-000073000000}"/>
    <cellStyle name="1 6 2 2" xfId="117" xr:uid="{00000000-0005-0000-0000-000074000000}"/>
    <cellStyle name="1 6 3" xfId="118" xr:uid="{00000000-0005-0000-0000-000075000000}"/>
    <cellStyle name="1 6 4" xfId="119" xr:uid="{00000000-0005-0000-0000-000076000000}"/>
    <cellStyle name="1 6 5" xfId="120" xr:uid="{00000000-0005-0000-0000-000077000000}"/>
    <cellStyle name="1 6 6" xfId="121" xr:uid="{00000000-0005-0000-0000-000078000000}"/>
    <cellStyle name="1 60" xfId="122" xr:uid="{00000000-0005-0000-0000-000079000000}"/>
    <cellStyle name="1 61" xfId="123" xr:uid="{00000000-0005-0000-0000-00007A000000}"/>
    <cellStyle name="1 62" xfId="124" xr:uid="{00000000-0005-0000-0000-00007B000000}"/>
    <cellStyle name="1 63" xfId="125" xr:uid="{00000000-0005-0000-0000-00007C000000}"/>
    <cellStyle name="1 64" xfId="126" xr:uid="{00000000-0005-0000-0000-00007D000000}"/>
    <cellStyle name="1 65" xfId="127" xr:uid="{00000000-0005-0000-0000-00007E000000}"/>
    <cellStyle name="1 66" xfId="128" xr:uid="{00000000-0005-0000-0000-00007F000000}"/>
    <cellStyle name="1 67" xfId="129" xr:uid="{00000000-0005-0000-0000-000080000000}"/>
    <cellStyle name="1 68" xfId="130" xr:uid="{00000000-0005-0000-0000-000081000000}"/>
    <cellStyle name="1 69" xfId="131" xr:uid="{00000000-0005-0000-0000-000082000000}"/>
    <cellStyle name="1 7" xfId="132" xr:uid="{00000000-0005-0000-0000-000083000000}"/>
    <cellStyle name="1 7 2" xfId="133" xr:uid="{00000000-0005-0000-0000-000084000000}"/>
    <cellStyle name="1 7 2 2" xfId="134" xr:uid="{00000000-0005-0000-0000-000085000000}"/>
    <cellStyle name="1 7 3" xfId="135" xr:uid="{00000000-0005-0000-0000-000086000000}"/>
    <cellStyle name="1 7 4" xfId="136" xr:uid="{00000000-0005-0000-0000-000087000000}"/>
    <cellStyle name="1 7 5" xfId="137" xr:uid="{00000000-0005-0000-0000-000088000000}"/>
    <cellStyle name="1 7 6" xfId="138" xr:uid="{00000000-0005-0000-0000-000089000000}"/>
    <cellStyle name="1 70" xfId="139" xr:uid="{00000000-0005-0000-0000-00008A000000}"/>
    <cellStyle name="1 71" xfId="140" xr:uid="{00000000-0005-0000-0000-00008B000000}"/>
    <cellStyle name="1 72" xfId="141" xr:uid="{00000000-0005-0000-0000-00008C000000}"/>
    <cellStyle name="1 73" xfId="142" xr:uid="{00000000-0005-0000-0000-00008D000000}"/>
    <cellStyle name="1 74" xfId="143" xr:uid="{00000000-0005-0000-0000-00008E000000}"/>
    <cellStyle name="1 74 2" xfId="144" xr:uid="{00000000-0005-0000-0000-00008F000000}"/>
    <cellStyle name="1 75" xfId="145" xr:uid="{00000000-0005-0000-0000-000090000000}"/>
    <cellStyle name="1 76" xfId="146" xr:uid="{00000000-0005-0000-0000-000091000000}"/>
    <cellStyle name="1 77" xfId="147" xr:uid="{00000000-0005-0000-0000-000092000000}"/>
    <cellStyle name="1 78" xfId="148" xr:uid="{00000000-0005-0000-0000-000093000000}"/>
    <cellStyle name="1 79" xfId="149" xr:uid="{00000000-0005-0000-0000-000094000000}"/>
    <cellStyle name="1 8" xfId="150" xr:uid="{00000000-0005-0000-0000-000095000000}"/>
    <cellStyle name="1 8 2" xfId="151" xr:uid="{00000000-0005-0000-0000-000096000000}"/>
    <cellStyle name="1 8 2 2" xfId="152" xr:uid="{00000000-0005-0000-0000-000097000000}"/>
    <cellStyle name="1 8 3" xfId="153" xr:uid="{00000000-0005-0000-0000-000098000000}"/>
    <cellStyle name="1 8 4" xfId="154" xr:uid="{00000000-0005-0000-0000-000099000000}"/>
    <cellStyle name="1 8 5" xfId="155" xr:uid="{00000000-0005-0000-0000-00009A000000}"/>
    <cellStyle name="1 8 6" xfId="156" xr:uid="{00000000-0005-0000-0000-00009B000000}"/>
    <cellStyle name="1 9" xfId="157" xr:uid="{00000000-0005-0000-0000-00009C000000}"/>
    <cellStyle name="1 9 2" xfId="158" xr:uid="{00000000-0005-0000-0000-00009D000000}"/>
    <cellStyle name="1 9 2 2" xfId="159" xr:uid="{00000000-0005-0000-0000-00009E000000}"/>
    <cellStyle name="1 9 3" xfId="160" xr:uid="{00000000-0005-0000-0000-00009F000000}"/>
    <cellStyle name="1 9 4" xfId="161" xr:uid="{00000000-0005-0000-0000-0000A0000000}"/>
    <cellStyle name="1 9 5" xfId="162" xr:uid="{00000000-0005-0000-0000-0000A1000000}"/>
    <cellStyle name="1 9 6" xfId="163" xr:uid="{00000000-0005-0000-0000-0000A2000000}"/>
    <cellStyle name="1_CAM-KI 2010-updated" xfId="164" xr:uid="{00000000-0005-0000-0000-0000A3000000}"/>
    <cellStyle name="20% - Accent1 10" xfId="165" xr:uid="{00000000-0005-0000-0000-0000A4000000}"/>
    <cellStyle name="20% - Accent1 10 2" xfId="166" xr:uid="{00000000-0005-0000-0000-0000A5000000}"/>
    <cellStyle name="20% - Accent1 11" xfId="167" xr:uid="{00000000-0005-0000-0000-0000A6000000}"/>
    <cellStyle name="20% - Accent1 11 2" xfId="168" xr:uid="{00000000-0005-0000-0000-0000A7000000}"/>
    <cellStyle name="20% - Accent1 12" xfId="169" xr:uid="{00000000-0005-0000-0000-0000A8000000}"/>
    <cellStyle name="20% - Accent1 12 2" xfId="170" xr:uid="{00000000-0005-0000-0000-0000A9000000}"/>
    <cellStyle name="20% - Accent1 13" xfId="171" xr:uid="{00000000-0005-0000-0000-0000AA000000}"/>
    <cellStyle name="20% - Accent1 13 2" xfId="172" xr:uid="{00000000-0005-0000-0000-0000AB000000}"/>
    <cellStyle name="20% - Accent1 14" xfId="173" xr:uid="{00000000-0005-0000-0000-0000AC000000}"/>
    <cellStyle name="20% - Accent1 14 2" xfId="174" xr:uid="{00000000-0005-0000-0000-0000AD000000}"/>
    <cellStyle name="20% - Accent1 15" xfId="175" xr:uid="{00000000-0005-0000-0000-0000AE000000}"/>
    <cellStyle name="20% - Accent1 15 2" xfId="176" xr:uid="{00000000-0005-0000-0000-0000AF000000}"/>
    <cellStyle name="20% - Accent1 16" xfId="177" xr:uid="{00000000-0005-0000-0000-0000B0000000}"/>
    <cellStyle name="20% - Accent1 16 2" xfId="178" xr:uid="{00000000-0005-0000-0000-0000B1000000}"/>
    <cellStyle name="20% - Accent1 17" xfId="179" xr:uid="{00000000-0005-0000-0000-0000B2000000}"/>
    <cellStyle name="20% - Accent1 17 2" xfId="180" xr:uid="{00000000-0005-0000-0000-0000B3000000}"/>
    <cellStyle name="20% - Accent1 18" xfId="181" xr:uid="{00000000-0005-0000-0000-0000B4000000}"/>
    <cellStyle name="20% - Accent1 18 2" xfId="182" xr:uid="{00000000-0005-0000-0000-0000B5000000}"/>
    <cellStyle name="20% - Accent1 19" xfId="183" xr:uid="{00000000-0005-0000-0000-0000B6000000}"/>
    <cellStyle name="20% - Accent1 2" xfId="184" xr:uid="{00000000-0005-0000-0000-0000B7000000}"/>
    <cellStyle name="20% - Accent1 2 10" xfId="185" xr:uid="{00000000-0005-0000-0000-0000B8000000}"/>
    <cellStyle name="20% - Accent1 2 10 2" xfId="186" xr:uid="{00000000-0005-0000-0000-0000B9000000}"/>
    <cellStyle name="20% - Accent1 2 11" xfId="187" xr:uid="{00000000-0005-0000-0000-0000BA000000}"/>
    <cellStyle name="20% - Accent1 2 11 2" xfId="188" xr:uid="{00000000-0005-0000-0000-0000BB000000}"/>
    <cellStyle name="20% - Accent1 2 12" xfId="189" xr:uid="{00000000-0005-0000-0000-0000BC000000}"/>
    <cellStyle name="20% - Accent1 2 12 2" xfId="190" xr:uid="{00000000-0005-0000-0000-0000BD000000}"/>
    <cellStyle name="20% - Accent1 2 13" xfId="191" xr:uid="{00000000-0005-0000-0000-0000BE000000}"/>
    <cellStyle name="20% - Accent1 2 13 2" xfId="192" xr:uid="{00000000-0005-0000-0000-0000BF000000}"/>
    <cellStyle name="20% - Accent1 2 14" xfId="193" xr:uid="{00000000-0005-0000-0000-0000C0000000}"/>
    <cellStyle name="20% - Accent1 2 14 2" xfId="194" xr:uid="{00000000-0005-0000-0000-0000C1000000}"/>
    <cellStyle name="20% - Accent1 2 15" xfId="195" xr:uid="{00000000-0005-0000-0000-0000C2000000}"/>
    <cellStyle name="20% - Accent1 2 15 2" xfId="196" xr:uid="{00000000-0005-0000-0000-0000C3000000}"/>
    <cellStyle name="20% - Accent1 2 16" xfId="197" xr:uid="{00000000-0005-0000-0000-0000C4000000}"/>
    <cellStyle name="20% - Accent1 2 16 2" xfId="198" xr:uid="{00000000-0005-0000-0000-0000C5000000}"/>
    <cellStyle name="20% - Accent1 2 17" xfId="199" xr:uid="{00000000-0005-0000-0000-0000C6000000}"/>
    <cellStyle name="20% - Accent1 2 18" xfId="200" xr:uid="{00000000-0005-0000-0000-0000C7000000}"/>
    <cellStyle name="20% - Accent1 2 2" xfId="201" xr:uid="{00000000-0005-0000-0000-0000C8000000}"/>
    <cellStyle name="20% - Accent1 2 2 2" xfId="202" xr:uid="{00000000-0005-0000-0000-0000C9000000}"/>
    <cellStyle name="20% - Accent1 2 3" xfId="203" xr:uid="{00000000-0005-0000-0000-0000CA000000}"/>
    <cellStyle name="20% - Accent1 2 3 2" xfId="204" xr:uid="{00000000-0005-0000-0000-0000CB000000}"/>
    <cellStyle name="20% - Accent1 2 4" xfId="205" xr:uid="{00000000-0005-0000-0000-0000CC000000}"/>
    <cellStyle name="20% - Accent1 2 4 2" xfId="206" xr:uid="{00000000-0005-0000-0000-0000CD000000}"/>
    <cellStyle name="20% - Accent1 2 5" xfId="207" xr:uid="{00000000-0005-0000-0000-0000CE000000}"/>
    <cellStyle name="20% - Accent1 2 5 2" xfId="208" xr:uid="{00000000-0005-0000-0000-0000CF000000}"/>
    <cellStyle name="20% - Accent1 2 6" xfId="209" xr:uid="{00000000-0005-0000-0000-0000D0000000}"/>
    <cellStyle name="20% - Accent1 2 6 2" xfId="210" xr:uid="{00000000-0005-0000-0000-0000D1000000}"/>
    <cellStyle name="20% - Accent1 2 7" xfId="211" xr:uid="{00000000-0005-0000-0000-0000D2000000}"/>
    <cellStyle name="20% - Accent1 2 7 2" xfId="212" xr:uid="{00000000-0005-0000-0000-0000D3000000}"/>
    <cellStyle name="20% - Accent1 2 8" xfId="213" xr:uid="{00000000-0005-0000-0000-0000D4000000}"/>
    <cellStyle name="20% - Accent1 2 8 2" xfId="214" xr:uid="{00000000-0005-0000-0000-0000D5000000}"/>
    <cellStyle name="20% - Accent1 2 9" xfId="215" xr:uid="{00000000-0005-0000-0000-0000D6000000}"/>
    <cellStyle name="20% - Accent1 2 9 2" xfId="216" xr:uid="{00000000-0005-0000-0000-0000D7000000}"/>
    <cellStyle name="20% - Accent1 3" xfId="217" xr:uid="{00000000-0005-0000-0000-0000D8000000}"/>
    <cellStyle name="20% - Accent1 3 10" xfId="218" xr:uid="{00000000-0005-0000-0000-0000D9000000}"/>
    <cellStyle name="20% - Accent1 3 10 2" xfId="219" xr:uid="{00000000-0005-0000-0000-0000DA000000}"/>
    <cellStyle name="20% - Accent1 3 11" xfId="220" xr:uid="{00000000-0005-0000-0000-0000DB000000}"/>
    <cellStyle name="20% - Accent1 3 11 2" xfId="221" xr:uid="{00000000-0005-0000-0000-0000DC000000}"/>
    <cellStyle name="20% - Accent1 3 12" xfId="222" xr:uid="{00000000-0005-0000-0000-0000DD000000}"/>
    <cellStyle name="20% - Accent1 3 12 2" xfId="223" xr:uid="{00000000-0005-0000-0000-0000DE000000}"/>
    <cellStyle name="20% - Accent1 3 13" xfId="224" xr:uid="{00000000-0005-0000-0000-0000DF000000}"/>
    <cellStyle name="20% - Accent1 3 13 2" xfId="225" xr:uid="{00000000-0005-0000-0000-0000E0000000}"/>
    <cellStyle name="20% - Accent1 3 14" xfId="226" xr:uid="{00000000-0005-0000-0000-0000E1000000}"/>
    <cellStyle name="20% - Accent1 3 14 2" xfId="227" xr:uid="{00000000-0005-0000-0000-0000E2000000}"/>
    <cellStyle name="20% - Accent1 3 15" xfId="228" xr:uid="{00000000-0005-0000-0000-0000E3000000}"/>
    <cellStyle name="20% - Accent1 3 15 2" xfId="229" xr:uid="{00000000-0005-0000-0000-0000E4000000}"/>
    <cellStyle name="20% - Accent1 3 16" xfId="230" xr:uid="{00000000-0005-0000-0000-0000E5000000}"/>
    <cellStyle name="20% - Accent1 3 17" xfId="231" xr:uid="{00000000-0005-0000-0000-0000E6000000}"/>
    <cellStyle name="20% - Accent1 3 2" xfId="232" xr:uid="{00000000-0005-0000-0000-0000E7000000}"/>
    <cellStyle name="20% - Accent1 3 2 2" xfId="233" xr:uid="{00000000-0005-0000-0000-0000E8000000}"/>
    <cellStyle name="20% - Accent1 3 3" xfId="234" xr:uid="{00000000-0005-0000-0000-0000E9000000}"/>
    <cellStyle name="20% - Accent1 3 3 2" xfId="235" xr:uid="{00000000-0005-0000-0000-0000EA000000}"/>
    <cellStyle name="20% - Accent1 3 4" xfId="236" xr:uid="{00000000-0005-0000-0000-0000EB000000}"/>
    <cellStyle name="20% - Accent1 3 4 2" xfId="237" xr:uid="{00000000-0005-0000-0000-0000EC000000}"/>
    <cellStyle name="20% - Accent1 3 5" xfId="238" xr:uid="{00000000-0005-0000-0000-0000ED000000}"/>
    <cellStyle name="20% - Accent1 3 5 2" xfId="239" xr:uid="{00000000-0005-0000-0000-0000EE000000}"/>
    <cellStyle name="20% - Accent1 3 6" xfId="240" xr:uid="{00000000-0005-0000-0000-0000EF000000}"/>
    <cellStyle name="20% - Accent1 3 6 2" xfId="241" xr:uid="{00000000-0005-0000-0000-0000F0000000}"/>
    <cellStyle name="20% - Accent1 3 7" xfId="242" xr:uid="{00000000-0005-0000-0000-0000F1000000}"/>
    <cellStyle name="20% - Accent1 3 7 2" xfId="243" xr:uid="{00000000-0005-0000-0000-0000F2000000}"/>
    <cellStyle name="20% - Accent1 3 8" xfId="244" xr:uid="{00000000-0005-0000-0000-0000F3000000}"/>
    <cellStyle name="20% - Accent1 3 8 2" xfId="245" xr:uid="{00000000-0005-0000-0000-0000F4000000}"/>
    <cellStyle name="20% - Accent1 3 9" xfId="246" xr:uid="{00000000-0005-0000-0000-0000F5000000}"/>
    <cellStyle name="20% - Accent1 3 9 2" xfId="247" xr:uid="{00000000-0005-0000-0000-0000F6000000}"/>
    <cellStyle name="20% - Accent1 4" xfId="248" xr:uid="{00000000-0005-0000-0000-0000F7000000}"/>
    <cellStyle name="20% - Accent1 4 2" xfId="249" xr:uid="{00000000-0005-0000-0000-0000F8000000}"/>
    <cellStyle name="20% - Accent1 5" xfId="250" xr:uid="{00000000-0005-0000-0000-0000F9000000}"/>
    <cellStyle name="20% - Accent1 5 2" xfId="251" xr:uid="{00000000-0005-0000-0000-0000FA000000}"/>
    <cellStyle name="20% - Accent1 6" xfId="252" xr:uid="{00000000-0005-0000-0000-0000FB000000}"/>
    <cellStyle name="20% - Accent1 6 2" xfId="253" xr:uid="{00000000-0005-0000-0000-0000FC000000}"/>
    <cellStyle name="20% - Accent1 7" xfId="254" xr:uid="{00000000-0005-0000-0000-0000FD000000}"/>
    <cellStyle name="20% - Accent1 7 2" xfId="255" xr:uid="{00000000-0005-0000-0000-0000FE000000}"/>
    <cellStyle name="20% - Accent1 8" xfId="256" xr:uid="{00000000-0005-0000-0000-0000FF000000}"/>
    <cellStyle name="20% - Accent1 8 2" xfId="257" xr:uid="{00000000-0005-0000-0000-000000010000}"/>
    <cellStyle name="20% - Accent1 9" xfId="258" xr:uid="{00000000-0005-0000-0000-000001010000}"/>
    <cellStyle name="20% - Accent1 9 2" xfId="259" xr:uid="{00000000-0005-0000-0000-000002010000}"/>
    <cellStyle name="20% - Accent2 10" xfId="260" xr:uid="{00000000-0005-0000-0000-000003010000}"/>
    <cellStyle name="20% - Accent2 10 2" xfId="261" xr:uid="{00000000-0005-0000-0000-000004010000}"/>
    <cellStyle name="20% - Accent2 11" xfId="262" xr:uid="{00000000-0005-0000-0000-000005010000}"/>
    <cellStyle name="20% - Accent2 11 2" xfId="263" xr:uid="{00000000-0005-0000-0000-000006010000}"/>
    <cellStyle name="20% - Accent2 12" xfId="264" xr:uid="{00000000-0005-0000-0000-000007010000}"/>
    <cellStyle name="20% - Accent2 12 2" xfId="265" xr:uid="{00000000-0005-0000-0000-000008010000}"/>
    <cellStyle name="20% - Accent2 13" xfId="266" xr:uid="{00000000-0005-0000-0000-000009010000}"/>
    <cellStyle name="20% - Accent2 13 2" xfId="267" xr:uid="{00000000-0005-0000-0000-00000A010000}"/>
    <cellStyle name="20% - Accent2 14" xfId="268" xr:uid="{00000000-0005-0000-0000-00000B010000}"/>
    <cellStyle name="20% - Accent2 14 2" xfId="269" xr:uid="{00000000-0005-0000-0000-00000C010000}"/>
    <cellStyle name="20% - Accent2 15" xfId="270" xr:uid="{00000000-0005-0000-0000-00000D010000}"/>
    <cellStyle name="20% - Accent2 15 2" xfId="271" xr:uid="{00000000-0005-0000-0000-00000E010000}"/>
    <cellStyle name="20% - Accent2 16" xfId="272" xr:uid="{00000000-0005-0000-0000-00000F010000}"/>
    <cellStyle name="20% - Accent2 16 2" xfId="273" xr:uid="{00000000-0005-0000-0000-000010010000}"/>
    <cellStyle name="20% - Accent2 17" xfId="274" xr:uid="{00000000-0005-0000-0000-000011010000}"/>
    <cellStyle name="20% - Accent2 17 2" xfId="275" xr:uid="{00000000-0005-0000-0000-000012010000}"/>
    <cellStyle name="20% - Accent2 18" xfId="276" xr:uid="{00000000-0005-0000-0000-000013010000}"/>
    <cellStyle name="20% - Accent2 18 2" xfId="277" xr:uid="{00000000-0005-0000-0000-000014010000}"/>
    <cellStyle name="20% - Accent2 19" xfId="278" xr:uid="{00000000-0005-0000-0000-000015010000}"/>
    <cellStyle name="20% - Accent2 2" xfId="279" xr:uid="{00000000-0005-0000-0000-000016010000}"/>
    <cellStyle name="20% - Accent2 2 10" xfId="280" xr:uid="{00000000-0005-0000-0000-000017010000}"/>
    <cellStyle name="20% - Accent2 2 10 2" xfId="281" xr:uid="{00000000-0005-0000-0000-000018010000}"/>
    <cellStyle name="20% - Accent2 2 11" xfId="282" xr:uid="{00000000-0005-0000-0000-000019010000}"/>
    <cellStyle name="20% - Accent2 2 11 2" xfId="283" xr:uid="{00000000-0005-0000-0000-00001A010000}"/>
    <cellStyle name="20% - Accent2 2 12" xfId="284" xr:uid="{00000000-0005-0000-0000-00001B010000}"/>
    <cellStyle name="20% - Accent2 2 12 2" xfId="285" xr:uid="{00000000-0005-0000-0000-00001C010000}"/>
    <cellStyle name="20% - Accent2 2 13" xfId="286" xr:uid="{00000000-0005-0000-0000-00001D010000}"/>
    <cellStyle name="20% - Accent2 2 13 2" xfId="287" xr:uid="{00000000-0005-0000-0000-00001E010000}"/>
    <cellStyle name="20% - Accent2 2 14" xfId="288" xr:uid="{00000000-0005-0000-0000-00001F010000}"/>
    <cellStyle name="20% - Accent2 2 14 2" xfId="289" xr:uid="{00000000-0005-0000-0000-000020010000}"/>
    <cellStyle name="20% - Accent2 2 15" xfId="290" xr:uid="{00000000-0005-0000-0000-000021010000}"/>
    <cellStyle name="20% - Accent2 2 15 2" xfId="291" xr:uid="{00000000-0005-0000-0000-000022010000}"/>
    <cellStyle name="20% - Accent2 2 16" xfId="292" xr:uid="{00000000-0005-0000-0000-000023010000}"/>
    <cellStyle name="20% - Accent2 2 16 2" xfId="293" xr:uid="{00000000-0005-0000-0000-000024010000}"/>
    <cellStyle name="20% - Accent2 2 17" xfId="294" xr:uid="{00000000-0005-0000-0000-000025010000}"/>
    <cellStyle name="20% - Accent2 2 18" xfId="295" xr:uid="{00000000-0005-0000-0000-000026010000}"/>
    <cellStyle name="20% - Accent2 2 2" xfId="296" xr:uid="{00000000-0005-0000-0000-000027010000}"/>
    <cellStyle name="20% - Accent2 2 2 2" xfId="297" xr:uid="{00000000-0005-0000-0000-000028010000}"/>
    <cellStyle name="20% - Accent2 2 3" xfId="298" xr:uid="{00000000-0005-0000-0000-000029010000}"/>
    <cellStyle name="20% - Accent2 2 3 2" xfId="299" xr:uid="{00000000-0005-0000-0000-00002A010000}"/>
    <cellStyle name="20% - Accent2 2 4" xfId="300" xr:uid="{00000000-0005-0000-0000-00002B010000}"/>
    <cellStyle name="20% - Accent2 2 4 2" xfId="301" xr:uid="{00000000-0005-0000-0000-00002C010000}"/>
    <cellStyle name="20% - Accent2 2 5" xfId="302" xr:uid="{00000000-0005-0000-0000-00002D010000}"/>
    <cellStyle name="20% - Accent2 2 5 2" xfId="303" xr:uid="{00000000-0005-0000-0000-00002E010000}"/>
    <cellStyle name="20% - Accent2 2 6" xfId="304" xr:uid="{00000000-0005-0000-0000-00002F010000}"/>
    <cellStyle name="20% - Accent2 2 6 2" xfId="305" xr:uid="{00000000-0005-0000-0000-000030010000}"/>
    <cellStyle name="20% - Accent2 2 7" xfId="306" xr:uid="{00000000-0005-0000-0000-000031010000}"/>
    <cellStyle name="20% - Accent2 2 7 2" xfId="307" xr:uid="{00000000-0005-0000-0000-000032010000}"/>
    <cellStyle name="20% - Accent2 2 8" xfId="308" xr:uid="{00000000-0005-0000-0000-000033010000}"/>
    <cellStyle name="20% - Accent2 2 8 2" xfId="309" xr:uid="{00000000-0005-0000-0000-000034010000}"/>
    <cellStyle name="20% - Accent2 2 9" xfId="310" xr:uid="{00000000-0005-0000-0000-000035010000}"/>
    <cellStyle name="20% - Accent2 2 9 2" xfId="311" xr:uid="{00000000-0005-0000-0000-000036010000}"/>
    <cellStyle name="20% - Accent2 3" xfId="312" xr:uid="{00000000-0005-0000-0000-000037010000}"/>
    <cellStyle name="20% - Accent2 3 10" xfId="313" xr:uid="{00000000-0005-0000-0000-000038010000}"/>
    <cellStyle name="20% - Accent2 3 10 2" xfId="314" xr:uid="{00000000-0005-0000-0000-000039010000}"/>
    <cellStyle name="20% - Accent2 3 11" xfId="315" xr:uid="{00000000-0005-0000-0000-00003A010000}"/>
    <cellStyle name="20% - Accent2 3 11 2" xfId="316" xr:uid="{00000000-0005-0000-0000-00003B010000}"/>
    <cellStyle name="20% - Accent2 3 12" xfId="317" xr:uid="{00000000-0005-0000-0000-00003C010000}"/>
    <cellStyle name="20% - Accent2 3 12 2" xfId="318" xr:uid="{00000000-0005-0000-0000-00003D010000}"/>
    <cellStyle name="20% - Accent2 3 13" xfId="319" xr:uid="{00000000-0005-0000-0000-00003E010000}"/>
    <cellStyle name="20% - Accent2 3 13 2" xfId="320" xr:uid="{00000000-0005-0000-0000-00003F010000}"/>
    <cellStyle name="20% - Accent2 3 14" xfId="321" xr:uid="{00000000-0005-0000-0000-000040010000}"/>
    <cellStyle name="20% - Accent2 3 14 2" xfId="322" xr:uid="{00000000-0005-0000-0000-000041010000}"/>
    <cellStyle name="20% - Accent2 3 15" xfId="323" xr:uid="{00000000-0005-0000-0000-000042010000}"/>
    <cellStyle name="20% - Accent2 3 15 2" xfId="324" xr:uid="{00000000-0005-0000-0000-000043010000}"/>
    <cellStyle name="20% - Accent2 3 16" xfId="325" xr:uid="{00000000-0005-0000-0000-000044010000}"/>
    <cellStyle name="20% - Accent2 3 17" xfId="326" xr:uid="{00000000-0005-0000-0000-000045010000}"/>
    <cellStyle name="20% - Accent2 3 2" xfId="327" xr:uid="{00000000-0005-0000-0000-000046010000}"/>
    <cellStyle name="20% - Accent2 3 2 2" xfId="328" xr:uid="{00000000-0005-0000-0000-000047010000}"/>
    <cellStyle name="20% - Accent2 3 3" xfId="329" xr:uid="{00000000-0005-0000-0000-000048010000}"/>
    <cellStyle name="20% - Accent2 3 3 2" xfId="330" xr:uid="{00000000-0005-0000-0000-000049010000}"/>
    <cellStyle name="20% - Accent2 3 4" xfId="331" xr:uid="{00000000-0005-0000-0000-00004A010000}"/>
    <cellStyle name="20% - Accent2 3 4 2" xfId="332" xr:uid="{00000000-0005-0000-0000-00004B010000}"/>
    <cellStyle name="20% - Accent2 3 5" xfId="333" xr:uid="{00000000-0005-0000-0000-00004C010000}"/>
    <cellStyle name="20% - Accent2 3 5 2" xfId="334" xr:uid="{00000000-0005-0000-0000-00004D010000}"/>
    <cellStyle name="20% - Accent2 3 6" xfId="335" xr:uid="{00000000-0005-0000-0000-00004E010000}"/>
    <cellStyle name="20% - Accent2 3 6 2" xfId="336" xr:uid="{00000000-0005-0000-0000-00004F010000}"/>
    <cellStyle name="20% - Accent2 3 7" xfId="337" xr:uid="{00000000-0005-0000-0000-000050010000}"/>
    <cellStyle name="20% - Accent2 3 7 2" xfId="338" xr:uid="{00000000-0005-0000-0000-000051010000}"/>
    <cellStyle name="20% - Accent2 3 8" xfId="339" xr:uid="{00000000-0005-0000-0000-000052010000}"/>
    <cellStyle name="20% - Accent2 3 8 2" xfId="340" xr:uid="{00000000-0005-0000-0000-000053010000}"/>
    <cellStyle name="20% - Accent2 3 9" xfId="341" xr:uid="{00000000-0005-0000-0000-000054010000}"/>
    <cellStyle name="20% - Accent2 3 9 2" xfId="342" xr:uid="{00000000-0005-0000-0000-000055010000}"/>
    <cellStyle name="20% - Accent2 4" xfId="343" xr:uid="{00000000-0005-0000-0000-000056010000}"/>
    <cellStyle name="20% - Accent2 4 2" xfId="344" xr:uid="{00000000-0005-0000-0000-000057010000}"/>
    <cellStyle name="20% - Accent2 5" xfId="345" xr:uid="{00000000-0005-0000-0000-000058010000}"/>
    <cellStyle name="20% - Accent2 5 2" xfId="346" xr:uid="{00000000-0005-0000-0000-000059010000}"/>
    <cellStyle name="20% - Accent2 6" xfId="347" xr:uid="{00000000-0005-0000-0000-00005A010000}"/>
    <cellStyle name="20% - Accent2 6 2" xfId="348" xr:uid="{00000000-0005-0000-0000-00005B010000}"/>
    <cellStyle name="20% - Accent2 7" xfId="349" xr:uid="{00000000-0005-0000-0000-00005C010000}"/>
    <cellStyle name="20% - Accent2 7 2" xfId="350" xr:uid="{00000000-0005-0000-0000-00005D010000}"/>
    <cellStyle name="20% - Accent2 8" xfId="351" xr:uid="{00000000-0005-0000-0000-00005E010000}"/>
    <cellStyle name="20% - Accent2 8 2" xfId="352" xr:uid="{00000000-0005-0000-0000-00005F010000}"/>
    <cellStyle name="20% - Accent2 9" xfId="353" xr:uid="{00000000-0005-0000-0000-000060010000}"/>
    <cellStyle name="20% - Accent2 9 2" xfId="354" xr:uid="{00000000-0005-0000-0000-000061010000}"/>
    <cellStyle name="20% - Accent3 10" xfId="355" xr:uid="{00000000-0005-0000-0000-000062010000}"/>
    <cellStyle name="20% - Accent3 10 2" xfId="356" xr:uid="{00000000-0005-0000-0000-000063010000}"/>
    <cellStyle name="20% - Accent3 11" xfId="357" xr:uid="{00000000-0005-0000-0000-000064010000}"/>
    <cellStyle name="20% - Accent3 11 2" xfId="358" xr:uid="{00000000-0005-0000-0000-000065010000}"/>
    <cellStyle name="20% - Accent3 12" xfId="359" xr:uid="{00000000-0005-0000-0000-000066010000}"/>
    <cellStyle name="20% - Accent3 12 2" xfId="360" xr:uid="{00000000-0005-0000-0000-000067010000}"/>
    <cellStyle name="20% - Accent3 13" xfId="361" xr:uid="{00000000-0005-0000-0000-000068010000}"/>
    <cellStyle name="20% - Accent3 13 2" xfId="362" xr:uid="{00000000-0005-0000-0000-000069010000}"/>
    <cellStyle name="20% - Accent3 14" xfId="363" xr:uid="{00000000-0005-0000-0000-00006A010000}"/>
    <cellStyle name="20% - Accent3 14 2" xfId="364" xr:uid="{00000000-0005-0000-0000-00006B010000}"/>
    <cellStyle name="20% - Accent3 15" xfId="365" xr:uid="{00000000-0005-0000-0000-00006C010000}"/>
    <cellStyle name="20% - Accent3 15 2" xfId="366" xr:uid="{00000000-0005-0000-0000-00006D010000}"/>
    <cellStyle name="20% - Accent3 16" xfId="367" xr:uid="{00000000-0005-0000-0000-00006E010000}"/>
    <cellStyle name="20% - Accent3 16 2" xfId="368" xr:uid="{00000000-0005-0000-0000-00006F010000}"/>
    <cellStyle name="20% - Accent3 17" xfId="369" xr:uid="{00000000-0005-0000-0000-000070010000}"/>
    <cellStyle name="20% - Accent3 17 2" xfId="370" xr:uid="{00000000-0005-0000-0000-000071010000}"/>
    <cellStyle name="20% - Accent3 18" xfId="371" xr:uid="{00000000-0005-0000-0000-000072010000}"/>
    <cellStyle name="20% - Accent3 18 2" xfId="372" xr:uid="{00000000-0005-0000-0000-000073010000}"/>
    <cellStyle name="20% - Accent3 19" xfId="373" xr:uid="{00000000-0005-0000-0000-000074010000}"/>
    <cellStyle name="20% - Accent3 2" xfId="374" xr:uid="{00000000-0005-0000-0000-000075010000}"/>
    <cellStyle name="20% - Accent3 2 10" xfId="375" xr:uid="{00000000-0005-0000-0000-000076010000}"/>
    <cellStyle name="20% - Accent3 2 10 2" xfId="376" xr:uid="{00000000-0005-0000-0000-000077010000}"/>
    <cellStyle name="20% - Accent3 2 11" xfId="377" xr:uid="{00000000-0005-0000-0000-000078010000}"/>
    <cellStyle name="20% - Accent3 2 11 2" xfId="378" xr:uid="{00000000-0005-0000-0000-000079010000}"/>
    <cellStyle name="20% - Accent3 2 12" xfId="379" xr:uid="{00000000-0005-0000-0000-00007A010000}"/>
    <cellStyle name="20% - Accent3 2 12 2" xfId="380" xr:uid="{00000000-0005-0000-0000-00007B010000}"/>
    <cellStyle name="20% - Accent3 2 13" xfId="381" xr:uid="{00000000-0005-0000-0000-00007C010000}"/>
    <cellStyle name="20% - Accent3 2 13 2" xfId="382" xr:uid="{00000000-0005-0000-0000-00007D010000}"/>
    <cellStyle name="20% - Accent3 2 14" xfId="383" xr:uid="{00000000-0005-0000-0000-00007E010000}"/>
    <cellStyle name="20% - Accent3 2 14 2" xfId="384" xr:uid="{00000000-0005-0000-0000-00007F010000}"/>
    <cellStyle name="20% - Accent3 2 15" xfId="385" xr:uid="{00000000-0005-0000-0000-000080010000}"/>
    <cellStyle name="20% - Accent3 2 15 2" xfId="386" xr:uid="{00000000-0005-0000-0000-000081010000}"/>
    <cellStyle name="20% - Accent3 2 16" xfId="387" xr:uid="{00000000-0005-0000-0000-000082010000}"/>
    <cellStyle name="20% - Accent3 2 16 2" xfId="388" xr:uid="{00000000-0005-0000-0000-000083010000}"/>
    <cellStyle name="20% - Accent3 2 17" xfId="389" xr:uid="{00000000-0005-0000-0000-000084010000}"/>
    <cellStyle name="20% - Accent3 2 18" xfId="390" xr:uid="{00000000-0005-0000-0000-000085010000}"/>
    <cellStyle name="20% - Accent3 2 2" xfId="391" xr:uid="{00000000-0005-0000-0000-000086010000}"/>
    <cellStyle name="20% - Accent3 2 2 2" xfId="392" xr:uid="{00000000-0005-0000-0000-000087010000}"/>
    <cellStyle name="20% - Accent3 2 3" xfId="393" xr:uid="{00000000-0005-0000-0000-000088010000}"/>
    <cellStyle name="20% - Accent3 2 3 2" xfId="394" xr:uid="{00000000-0005-0000-0000-000089010000}"/>
    <cellStyle name="20% - Accent3 2 4" xfId="395" xr:uid="{00000000-0005-0000-0000-00008A010000}"/>
    <cellStyle name="20% - Accent3 2 4 2" xfId="396" xr:uid="{00000000-0005-0000-0000-00008B010000}"/>
    <cellStyle name="20% - Accent3 2 5" xfId="397" xr:uid="{00000000-0005-0000-0000-00008C010000}"/>
    <cellStyle name="20% - Accent3 2 5 2" xfId="398" xr:uid="{00000000-0005-0000-0000-00008D010000}"/>
    <cellStyle name="20% - Accent3 2 6" xfId="399" xr:uid="{00000000-0005-0000-0000-00008E010000}"/>
    <cellStyle name="20% - Accent3 2 6 2" xfId="400" xr:uid="{00000000-0005-0000-0000-00008F010000}"/>
    <cellStyle name="20% - Accent3 2 7" xfId="401" xr:uid="{00000000-0005-0000-0000-000090010000}"/>
    <cellStyle name="20% - Accent3 2 7 2" xfId="402" xr:uid="{00000000-0005-0000-0000-000091010000}"/>
    <cellStyle name="20% - Accent3 2 8" xfId="403" xr:uid="{00000000-0005-0000-0000-000092010000}"/>
    <cellStyle name="20% - Accent3 2 8 2" xfId="404" xr:uid="{00000000-0005-0000-0000-000093010000}"/>
    <cellStyle name="20% - Accent3 2 9" xfId="405" xr:uid="{00000000-0005-0000-0000-000094010000}"/>
    <cellStyle name="20% - Accent3 2 9 2" xfId="406" xr:uid="{00000000-0005-0000-0000-000095010000}"/>
    <cellStyle name="20% - Accent3 3" xfId="407" xr:uid="{00000000-0005-0000-0000-000096010000}"/>
    <cellStyle name="20% - Accent3 3 10" xfId="408" xr:uid="{00000000-0005-0000-0000-000097010000}"/>
    <cellStyle name="20% - Accent3 3 10 2" xfId="409" xr:uid="{00000000-0005-0000-0000-000098010000}"/>
    <cellStyle name="20% - Accent3 3 11" xfId="410" xr:uid="{00000000-0005-0000-0000-000099010000}"/>
    <cellStyle name="20% - Accent3 3 11 2" xfId="411" xr:uid="{00000000-0005-0000-0000-00009A010000}"/>
    <cellStyle name="20% - Accent3 3 12" xfId="412" xr:uid="{00000000-0005-0000-0000-00009B010000}"/>
    <cellStyle name="20% - Accent3 3 12 2" xfId="413" xr:uid="{00000000-0005-0000-0000-00009C010000}"/>
    <cellStyle name="20% - Accent3 3 13" xfId="414" xr:uid="{00000000-0005-0000-0000-00009D010000}"/>
    <cellStyle name="20% - Accent3 3 13 2" xfId="415" xr:uid="{00000000-0005-0000-0000-00009E010000}"/>
    <cellStyle name="20% - Accent3 3 14" xfId="416" xr:uid="{00000000-0005-0000-0000-00009F010000}"/>
    <cellStyle name="20% - Accent3 3 14 2" xfId="417" xr:uid="{00000000-0005-0000-0000-0000A0010000}"/>
    <cellStyle name="20% - Accent3 3 15" xfId="418" xr:uid="{00000000-0005-0000-0000-0000A1010000}"/>
    <cellStyle name="20% - Accent3 3 15 2" xfId="419" xr:uid="{00000000-0005-0000-0000-0000A2010000}"/>
    <cellStyle name="20% - Accent3 3 16" xfId="420" xr:uid="{00000000-0005-0000-0000-0000A3010000}"/>
    <cellStyle name="20% - Accent3 3 17" xfId="421" xr:uid="{00000000-0005-0000-0000-0000A4010000}"/>
    <cellStyle name="20% - Accent3 3 2" xfId="422" xr:uid="{00000000-0005-0000-0000-0000A5010000}"/>
    <cellStyle name="20% - Accent3 3 2 2" xfId="423" xr:uid="{00000000-0005-0000-0000-0000A6010000}"/>
    <cellStyle name="20% - Accent3 3 3" xfId="424" xr:uid="{00000000-0005-0000-0000-0000A7010000}"/>
    <cellStyle name="20% - Accent3 3 3 2" xfId="425" xr:uid="{00000000-0005-0000-0000-0000A8010000}"/>
    <cellStyle name="20% - Accent3 3 4" xfId="426" xr:uid="{00000000-0005-0000-0000-0000A9010000}"/>
    <cellStyle name="20% - Accent3 3 4 2" xfId="427" xr:uid="{00000000-0005-0000-0000-0000AA010000}"/>
    <cellStyle name="20% - Accent3 3 5" xfId="428" xr:uid="{00000000-0005-0000-0000-0000AB010000}"/>
    <cellStyle name="20% - Accent3 3 5 2" xfId="429" xr:uid="{00000000-0005-0000-0000-0000AC010000}"/>
    <cellStyle name="20% - Accent3 3 6" xfId="430" xr:uid="{00000000-0005-0000-0000-0000AD010000}"/>
    <cellStyle name="20% - Accent3 3 6 2" xfId="431" xr:uid="{00000000-0005-0000-0000-0000AE010000}"/>
    <cellStyle name="20% - Accent3 3 7" xfId="432" xr:uid="{00000000-0005-0000-0000-0000AF010000}"/>
    <cellStyle name="20% - Accent3 3 7 2" xfId="433" xr:uid="{00000000-0005-0000-0000-0000B0010000}"/>
    <cellStyle name="20% - Accent3 3 8" xfId="434" xr:uid="{00000000-0005-0000-0000-0000B1010000}"/>
    <cellStyle name="20% - Accent3 3 8 2" xfId="435" xr:uid="{00000000-0005-0000-0000-0000B2010000}"/>
    <cellStyle name="20% - Accent3 3 9" xfId="436" xr:uid="{00000000-0005-0000-0000-0000B3010000}"/>
    <cellStyle name="20% - Accent3 3 9 2" xfId="437" xr:uid="{00000000-0005-0000-0000-0000B4010000}"/>
    <cellStyle name="20% - Accent3 4" xfId="438" xr:uid="{00000000-0005-0000-0000-0000B5010000}"/>
    <cellStyle name="20% - Accent3 4 2" xfId="439" xr:uid="{00000000-0005-0000-0000-0000B6010000}"/>
    <cellStyle name="20% - Accent3 5" xfId="440" xr:uid="{00000000-0005-0000-0000-0000B7010000}"/>
    <cellStyle name="20% - Accent3 5 2" xfId="441" xr:uid="{00000000-0005-0000-0000-0000B8010000}"/>
    <cellStyle name="20% - Accent3 6" xfId="442" xr:uid="{00000000-0005-0000-0000-0000B9010000}"/>
    <cellStyle name="20% - Accent3 6 2" xfId="443" xr:uid="{00000000-0005-0000-0000-0000BA010000}"/>
    <cellStyle name="20% - Accent3 7" xfId="444" xr:uid="{00000000-0005-0000-0000-0000BB010000}"/>
    <cellStyle name="20% - Accent3 7 2" xfId="445" xr:uid="{00000000-0005-0000-0000-0000BC010000}"/>
    <cellStyle name="20% - Accent3 8" xfId="446" xr:uid="{00000000-0005-0000-0000-0000BD010000}"/>
    <cellStyle name="20% - Accent3 8 2" xfId="447" xr:uid="{00000000-0005-0000-0000-0000BE010000}"/>
    <cellStyle name="20% - Accent3 9" xfId="448" xr:uid="{00000000-0005-0000-0000-0000BF010000}"/>
    <cellStyle name="20% - Accent3 9 2" xfId="449" xr:uid="{00000000-0005-0000-0000-0000C0010000}"/>
    <cellStyle name="20% - Accent4 10" xfId="450" xr:uid="{00000000-0005-0000-0000-0000C1010000}"/>
    <cellStyle name="20% - Accent4 10 2" xfId="451" xr:uid="{00000000-0005-0000-0000-0000C2010000}"/>
    <cellStyle name="20% - Accent4 11" xfId="452" xr:uid="{00000000-0005-0000-0000-0000C3010000}"/>
    <cellStyle name="20% - Accent4 11 2" xfId="453" xr:uid="{00000000-0005-0000-0000-0000C4010000}"/>
    <cellStyle name="20% - Accent4 12" xfId="454" xr:uid="{00000000-0005-0000-0000-0000C5010000}"/>
    <cellStyle name="20% - Accent4 12 2" xfId="455" xr:uid="{00000000-0005-0000-0000-0000C6010000}"/>
    <cellStyle name="20% - Accent4 13" xfId="456" xr:uid="{00000000-0005-0000-0000-0000C7010000}"/>
    <cellStyle name="20% - Accent4 13 2" xfId="457" xr:uid="{00000000-0005-0000-0000-0000C8010000}"/>
    <cellStyle name="20% - Accent4 14" xfId="458" xr:uid="{00000000-0005-0000-0000-0000C9010000}"/>
    <cellStyle name="20% - Accent4 14 2" xfId="459" xr:uid="{00000000-0005-0000-0000-0000CA010000}"/>
    <cellStyle name="20% - Accent4 15" xfId="460" xr:uid="{00000000-0005-0000-0000-0000CB010000}"/>
    <cellStyle name="20% - Accent4 15 2" xfId="461" xr:uid="{00000000-0005-0000-0000-0000CC010000}"/>
    <cellStyle name="20% - Accent4 16" xfId="462" xr:uid="{00000000-0005-0000-0000-0000CD010000}"/>
    <cellStyle name="20% - Accent4 16 2" xfId="463" xr:uid="{00000000-0005-0000-0000-0000CE010000}"/>
    <cellStyle name="20% - Accent4 17" xfId="464" xr:uid="{00000000-0005-0000-0000-0000CF010000}"/>
    <cellStyle name="20% - Accent4 17 2" xfId="465" xr:uid="{00000000-0005-0000-0000-0000D0010000}"/>
    <cellStyle name="20% - Accent4 18" xfId="466" xr:uid="{00000000-0005-0000-0000-0000D1010000}"/>
    <cellStyle name="20% - Accent4 18 2" xfId="467" xr:uid="{00000000-0005-0000-0000-0000D2010000}"/>
    <cellStyle name="20% - Accent4 19" xfId="468" xr:uid="{00000000-0005-0000-0000-0000D3010000}"/>
    <cellStyle name="20% - Accent4 2" xfId="469" xr:uid="{00000000-0005-0000-0000-0000D4010000}"/>
    <cellStyle name="20% - Accent4 2 10" xfId="470" xr:uid="{00000000-0005-0000-0000-0000D5010000}"/>
    <cellStyle name="20% - Accent4 2 10 2" xfId="471" xr:uid="{00000000-0005-0000-0000-0000D6010000}"/>
    <cellStyle name="20% - Accent4 2 11" xfId="472" xr:uid="{00000000-0005-0000-0000-0000D7010000}"/>
    <cellStyle name="20% - Accent4 2 11 2" xfId="473" xr:uid="{00000000-0005-0000-0000-0000D8010000}"/>
    <cellStyle name="20% - Accent4 2 12" xfId="474" xr:uid="{00000000-0005-0000-0000-0000D9010000}"/>
    <cellStyle name="20% - Accent4 2 12 2" xfId="475" xr:uid="{00000000-0005-0000-0000-0000DA010000}"/>
    <cellStyle name="20% - Accent4 2 13" xfId="476" xr:uid="{00000000-0005-0000-0000-0000DB010000}"/>
    <cellStyle name="20% - Accent4 2 13 2" xfId="477" xr:uid="{00000000-0005-0000-0000-0000DC010000}"/>
    <cellStyle name="20% - Accent4 2 14" xfId="478" xr:uid="{00000000-0005-0000-0000-0000DD010000}"/>
    <cellStyle name="20% - Accent4 2 14 2" xfId="479" xr:uid="{00000000-0005-0000-0000-0000DE010000}"/>
    <cellStyle name="20% - Accent4 2 15" xfId="480" xr:uid="{00000000-0005-0000-0000-0000DF010000}"/>
    <cellStyle name="20% - Accent4 2 15 2" xfId="481" xr:uid="{00000000-0005-0000-0000-0000E0010000}"/>
    <cellStyle name="20% - Accent4 2 16" xfId="482" xr:uid="{00000000-0005-0000-0000-0000E1010000}"/>
    <cellStyle name="20% - Accent4 2 16 2" xfId="483" xr:uid="{00000000-0005-0000-0000-0000E2010000}"/>
    <cellStyle name="20% - Accent4 2 17" xfId="484" xr:uid="{00000000-0005-0000-0000-0000E3010000}"/>
    <cellStyle name="20% - Accent4 2 18" xfId="485" xr:uid="{00000000-0005-0000-0000-0000E4010000}"/>
    <cellStyle name="20% - Accent4 2 2" xfId="486" xr:uid="{00000000-0005-0000-0000-0000E5010000}"/>
    <cellStyle name="20% - Accent4 2 2 2" xfId="487" xr:uid="{00000000-0005-0000-0000-0000E6010000}"/>
    <cellStyle name="20% - Accent4 2 3" xfId="488" xr:uid="{00000000-0005-0000-0000-0000E7010000}"/>
    <cellStyle name="20% - Accent4 2 3 2" xfId="489" xr:uid="{00000000-0005-0000-0000-0000E8010000}"/>
    <cellStyle name="20% - Accent4 2 4" xfId="490" xr:uid="{00000000-0005-0000-0000-0000E9010000}"/>
    <cellStyle name="20% - Accent4 2 4 2" xfId="491" xr:uid="{00000000-0005-0000-0000-0000EA010000}"/>
    <cellStyle name="20% - Accent4 2 5" xfId="492" xr:uid="{00000000-0005-0000-0000-0000EB010000}"/>
    <cellStyle name="20% - Accent4 2 5 2" xfId="493" xr:uid="{00000000-0005-0000-0000-0000EC010000}"/>
    <cellStyle name="20% - Accent4 2 6" xfId="494" xr:uid="{00000000-0005-0000-0000-0000ED010000}"/>
    <cellStyle name="20% - Accent4 2 6 2" xfId="495" xr:uid="{00000000-0005-0000-0000-0000EE010000}"/>
    <cellStyle name="20% - Accent4 2 7" xfId="496" xr:uid="{00000000-0005-0000-0000-0000EF010000}"/>
    <cellStyle name="20% - Accent4 2 7 2" xfId="497" xr:uid="{00000000-0005-0000-0000-0000F0010000}"/>
    <cellStyle name="20% - Accent4 2 8" xfId="498" xr:uid="{00000000-0005-0000-0000-0000F1010000}"/>
    <cellStyle name="20% - Accent4 2 8 2" xfId="499" xr:uid="{00000000-0005-0000-0000-0000F2010000}"/>
    <cellStyle name="20% - Accent4 2 9" xfId="500" xr:uid="{00000000-0005-0000-0000-0000F3010000}"/>
    <cellStyle name="20% - Accent4 2 9 2" xfId="501" xr:uid="{00000000-0005-0000-0000-0000F4010000}"/>
    <cellStyle name="20% - Accent4 3" xfId="502" xr:uid="{00000000-0005-0000-0000-0000F5010000}"/>
    <cellStyle name="20% - Accent4 3 10" xfId="503" xr:uid="{00000000-0005-0000-0000-0000F6010000}"/>
    <cellStyle name="20% - Accent4 3 10 2" xfId="504" xr:uid="{00000000-0005-0000-0000-0000F7010000}"/>
    <cellStyle name="20% - Accent4 3 11" xfId="505" xr:uid="{00000000-0005-0000-0000-0000F8010000}"/>
    <cellStyle name="20% - Accent4 3 11 2" xfId="506" xr:uid="{00000000-0005-0000-0000-0000F9010000}"/>
    <cellStyle name="20% - Accent4 3 12" xfId="507" xr:uid="{00000000-0005-0000-0000-0000FA010000}"/>
    <cellStyle name="20% - Accent4 3 12 2" xfId="508" xr:uid="{00000000-0005-0000-0000-0000FB010000}"/>
    <cellStyle name="20% - Accent4 3 13" xfId="509" xr:uid="{00000000-0005-0000-0000-0000FC010000}"/>
    <cellStyle name="20% - Accent4 3 13 2" xfId="510" xr:uid="{00000000-0005-0000-0000-0000FD010000}"/>
    <cellStyle name="20% - Accent4 3 14" xfId="511" xr:uid="{00000000-0005-0000-0000-0000FE010000}"/>
    <cellStyle name="20% - Accent4 3 14 2" xfId="512" xr:uid="{00000000-0005-0000-0000-0000FF010000}"/>
    <cellStyle name="20% - Accent4 3 15" xfId="513" xr:uid="{00000000-0005-0000-0000-000000020000}"/>
    <cellStyle name="20% - Accent4 3 15 2" xfId="514" xr:uid="{00000000-0005-0000-0000-000001020000}"/>
    <cellStyle name="20% - Accent4 3 16" xfId="515" xr:uid="{00000000-0005-0000-0000-000002020000}"/>
    <cellStyle name="20% - Accent4 3 17" xfId="516" xr:uid="{00000000-0005-0000-0000-000003020000}"/>
    <cellStyle name="20% - Accent4 3 2" xfId="517" xr:uid="{00000000-0005-0000-0000-000004020000}"/>
    <cellStyle name="20% - Accent4 3 2 2" xfId="518" xr:uid="{00000000-0005-0000-0000-000005020000}"/>
    <cellStyle name="20% - Accent4 3 3" xfId="519" xr:uid="{00000000-0005-0000-0000-000006020000}"/>
    <cellStyle name="20% - Accent4 3 3 2" xfId="520" xr:uid="{00000000-0005-0000-0000-000007020000}"/>
    <cellStyle name="20% - Accent4 3 4" xfId="521" xr:uid="{00000000-0005-0000-0000-000008020000}"/>
    <cellStyle name="20% - Accent4 3 4 2" xfId="522" xr:uid="{00000000-0005-0000-0000-000009020000}"/>
    <cellStyle name="20% - Accent4 3 5" xfId="523" xr:uid="{00000000-0005-0000-0000-00000A020000}"/>
    <cellStyle name="20% - Accent4 3 5 2" xfId="524" xr:uid="{00000000-0005-0000-0000-00000B020000}"/>
    <cellStyle name="20% - Accent4 3 6" xfId="525" xr:uid="{00000000-0005-0000-0000-00000C020000}"/>
    <cellStyle name="20% - Accent4 3 6 2" xfId="526" xr:uid="{00000000-0005-0000-0000-00000D020000}"/>
    <cellStyle name="20% - Accent4 3 7" xfId="527" xr:uid="{00000000-0005-0000-0000-00000E020000}"/>
    <cellStyle name="20% - Accent4 3 7 2" xfId="528" xr:uid="{00000000-0005-0000-0000-00000F020000}"/>
    <cellStyle name="20% - Accent4 3 8" xfId="529" xr:uid="{00000000-0005-0000-0000-000010020000}"/>
    <cellStyle name="20% - Accent4 3 8 2" xfId="530" xr:uid="{00000000-0005-0000-0000-000011020000}"/>
    <cellStyle name="20% - Accent4 3 9" xfId="531" xr:uid="{00000000-0005-0000-0000-000012020000}"/>
    <cellStyle name="20% - Accent4 3 9 2" xfId="532" xr:uid="{00000000-0005-0000-0000-000013020000}"/>
    <cellStyle name="20% - Accent4 4" xfId="533" xr:uid="{00000000-0005-0000-0000-000014020000}"/>
    <cellStyle name="20% - Accent4 4 2" xfId="534" xr:uid="{00000000-0005-0000-0000-000015020000}"/>
    <cellStyle name="20% - Accent4 5" xfId="535" xr:uid="{00000000-0005-0000-0000-000016020000}"/>
    <cellStyle name="20% - Accent4 5 2" xfId="536" xr:uid="{00000000-0005-0000-0000-000017020000}"/>
    <cellStyle name="20% - Accent4 6" xfId="537" xr:uid="{00000000-0005-0000-0000-000018020000}"/>
    <cellStyle name="20% - Accent4 6 2" xfId="538" xr:uid="{00000000-0005-0000-0000-000019020000}"/>
    <cellStyle name="20% - Accent4 7" xfId="539" xr:uid="{00000000-0005-0000-0000-00001A020000}"/>
    <cellStyle name="20% - Accent4 7 2" xfId="540" xr:uid="{00000000-0005-0000-0000-00001B020000}"/>
    <cellStyle name="20% - Accent4 8" xfId="541" xr:uid="{00000000-0005-0000-0000-00001C020000}"/>
    <cellStyle name="20% - Accent4 8 2" xfId="542" xr:uid="{00000000-0005-0000-0000-00001D020000}"/>
    <cellStyle name="20% - Accent4 9" xfId="543" xr:uid="{00000000-0005-0000-0000-00001E020000}"/>
    <cellStyle name="20% - Accent4 9 2" xfId="544" xr:uid="{00000000-0005-0000-0000-00001F020000}"/>
    <cellStyle name="20% - Accent5 10" xfId="545" xr:uid="{00000000-0005-0000-0000-000020020000}"/>
    <cellStyle name="20% - Accent5 10 2" xfId="546" xr:uid="{00000000-0005-0000-0000-000021020000}"/>
    <cellStyle name="20% - Accent5 11" xfId="547" xr:uid="{00000000-0005-0000-0000-000022020000}"/>
    <cellStyle name="20% - Accent5 11 2" xfId="548" xr:uid="{00000000-0005-0000-0000-000023020000}"/>
    <cellStyle name="20% - Accent5 12" xfId="549" xr:uid="{00000000-0005-0000-0000-000024020000}"/>
    <cellStyle name="20% - Accent5 12 2" xfId="550" xr:uid="{00000000-0005-0000-0000-000025020000}"/>
    <cellStyle name="20% - Accent5 13" xfId="551" xr:uid="{00000000-0005-0000-0000-000026020000}"/>
    <cellStyle name="20% - Accent5 13 2" xfId="552" xr:uid="{00000000-0005-0000-0000-000027020000}"/>
    <cellStyle name="20% - Accent5 14" xfId="553" xr:uid="{00000000-0005-0000-0000-000028020000}"/>
    <cellStyle name="20% - Accent5 14 2" xfId="554" xr:uid="{00000000-0005-0000-0000-000029020000}"/>
    <cellStyle name="20% - Accent5 15" xfId="555" xr:uid="{00000000-0005-0000-0000-00002A020000}"/>
    <cellStyle name="20% - Accent5 15 2" xfId="556" xr:uid="{00000000-0005-0000-0000-00002B020000}"/>
    <cellStyle name="20% - Accent5 16" xfId="557" xr:uid="{00000000-0005-0000-0000-00002C020000}"/>
    <cellStyle name="20% - Accent5 16 2" xfId="558" xr:uid="{00000000-0005-0000-0000-00002D020000}"/>
    <cellStyle name="20% - Accent5 17" xfId="559" xr:uid="{00000000-0005-0000-0000-00002E020000}"/>
    <cellStyle name="20% - Accent5 17 2" xfId="560" xr:uid="{00000000-0005-0000-0000-00002F020000}"/>
    <cellStyle name="20% - Accent5 18" xfId="561" xr:uid="{00000000-0005-0000-0000-000030020000}"/>
    <cellStyle name="20% - Accent5 18 2" xfId="562" xr:uid="{00000000-0005-0000-0000-000031020000}"/>
    <cellStyle name="20% - Accent5 19" xfId="563" xr:uid="{00000000-0005-0000-0000-000032020000}"/>
    <cellStyle name="20% - Accent5 2" xfId="564" xr:uid="{00000000-0005-0000-0000-000033020000}"/>
    <cellStyle name="20% - Accent5 2 10" xfId="565" xr:uid="{00000000-0005-0000-0000-000034020000}"/>
    <cellStyle name="20% - Accent5 2 10 2" xfId="566" xr:uid="{00000000-0005-0000-0000-000035020000}"/>
    <cellStyle name="20% - Accent5 2 11" xfId="567" xr:uid="{00000000-0005-0000-0000-000036020000}"/>
    <cellStyle name="20% - Accent5 2 11 2" xfId="568" xr:uid="{00000000-0005-0000-0000-000037020000}"/>
    <cellStyle name="20% - Accent5 2 12" xfId="569" xr:uid="{00000000-0005-0000-0000-000038020000}"/>
    <cellStyle name="20% - Accent5 2 12 2" xfId="570" xr:uid="{00000000-0005-0000-0000-000039020000}"/>
    <cellStyle name="20% - Accent5 2 13" xfId="571" xr:uid="{00000000-0005-0000-0000-00003A020000}"/>
    <cellStyle name="20% - Accent5 2 13 2" xfId="572" xr:uid="{00000000-0005-0000-0000-00003B020000}"/>
    <cellStyle name="20% - Accent5 2 14" xfId="573" xr:uid="{00000000-0005-0000-0000-00003C020000}"/>
    <cellStyle name="20% - Accent5 2 14 2" xfId="574" xr:uid="{00000000-0005-0000-0000-00003D020000}"/>
    <cellStyle name="20% - Accent5 2 15" xfId="575" xr:uid="{00000000-0005-0000-0000-00003E020000}"/>
    <cellStyle name="20% - Accent5 2 15 2" xfId="576" xr:uid="{00000000-0005-0000-0000-00003F020000}"/>
    <cellStyle name="20% - Accent5 2 16" xfId="577" xr:uid="{00000000-0005-0000-0000-000040020000}"/>
    <cellStyle name="20% - Accent5 2 16 2" xfId="578" xr:uid="{00000000-0005-0000-0000-000041020000}"/>
    <cellStyle name="20% - Accent5 2 17" xfId="579" xr:uid="{00000000-0005-0000-0000-000042020000}"/>
    <cellStyle name="20% - Accent5 2 18" xfId="580" xr:uid="{00000000-0005-0000-0000-000043020000}"/>
    <cellStyle name="20% - Accent5 2 2" xfId="581" xr:uid="{00000000-0005-0000-0000-000044020000}"/>
    <cellStyle name="20% - Accent5 2 2 2" xfId="582" xr:uid="{00000000-0005-0000-0000-000045020000}"/>
    <cellStyle name="20% - Accent5 2 3" xfId="583" xr:uid="{00000000-0005-0000-0000-000046020000}"/>
    <cellStyle name="20% - Accent5 2 3 2" xfId="584" xr:uid="{00000000-0005-0000-0000-000047020000}"/>
    <cellStyle name="20% - Accent5 2 4" xfId="585" xr:uid="{00000000-0005-0000-0000-000048020000}"/>
    <cellStyle name="20% - Accent5 2 4 2" xfId="586" xr:uid="{00000000-0005-0000-0000-000049020000}"/>
    <cellStyle name="20% - Accent5 2 5" xfId="587" xr:uid="{00000000-0005-0000-0000-00004A020000}"/>
    <cellStyle name="20% - Accent5 2 5 2" xfId="588" xr:uid="{00000000-0005-0000-0000-00004B020000}"/>
    <cellStyle name="20% - Accent5 2 6" xfId="589" xr:uid="{00000000-0005-0000-0000-00004C020000}"/>
    <cellStyle name="20% - Accent5 2 6 2" xfId="590" xr:uid="{00000000-0005-0000-0000-00004D020000}"/>
    <cellStyle name="20% - Accent5 2 7" xfId="591" xr:uid="{00000000-0005-0000-0000-00004E020000}"/>
    <cellStyle name="20% - Accent5 2 7 2" xfId="592" xr:uid="{00000000-0005-0000-0000-00004F020000}"/>
    <cellStyle name="20% - Accent5 2 8" xfId="593" xr:uid="{00000000-0005-0000-0000-000050020000}"/>
    <cellStyle name="20% - Accent5 2 8 2" xfId="594" xr:uid="{00000000-0005-0000-0000-000051020000}"/>
    <cellStyle name="20% - Accent5 2 9" xfId="595" xr:uid="{00000000-0005-0000-0000-000052020000}"/>
    <cellStyle name="20% - Accent5 2 9 2" xfId="596" xr:uid="{00000000-0005-0000-0000-000053020000}"/>
    <cellStyle name="20% - Accent5 3" xfId="597" xr:uid="{00000000-0005-0000-0000-000054020000}"/>
    <cellStyle name="20% - Accent5 3 10" xfId="598" xr:uid="{00000000-0005-0000-0000-000055020000}"/>
    <cellStyle name="20% - Accent5 3 10 2" xfId="599" xr:uid="{00000000-0005-0000-0000-000056020000}"/>
    <cellStyle name="20% - Accent5 3 11" xfId="600" xr:uid="{00000000-0005-0000-0000-000057020000}"/>
    <cellStyle name="20% - Accent5 3 11 2" xfId="601" xr:uid="{00000000-0005-0000-0000-000058020000}"/>
    <cellStyle name="20% - Accent5 3 12" xfId="602" xr:uid="{00000000-0005-0000-0000-000059020000}"/>
    <cellStyle name="20% - Accent5 3 12 2" xfId="603" xr:uid="{00000000-0005-0000-0000-00005A020000}"/>
    <cellStyle name="20% - Accent5 3 13" xfId="604" xr:uid="{00000000-0005-0000-0000-00005B020000}"/>
    <cellStyle name="20% - Accent5 3 13 2" xfId="605" xr:uid="{00000000-0005-0000-0000-00005C020000}"/>
    <cellStyle name="20% - Accent5 3 14" xfId="606" xr:uid="{00000000-0005-0000-0000-00005D020000}"/>
    <cellStyle name="20% - Accent5 3 14 2" xfId="607" xr:uid="{00000000-0005-0000-0000-00005E020000}"/>
    <cellStyle name="20% - Accent5 3 15" xfId="608" xr:uid="{00000000-0005-0000-0000-00005F020000}"/>
    <cellStyle name="20% - Accent5 3 15 2" xfId="609" xr:uid="{00000000-0005-0000-0000-000060020000}"/>
    <cellStyle name="20% - Accent5 3 16" xfId="610" xr:uid="{00000000-0005-0000-0000-000061020000}"/>
    <cellStyle name="20% - Accent5 3 17" xfId="611" xr:uid="{00000000-0005-0000-0000-000062020000}"/>
    <cellStyle name="20% - Accent5 3 2" xfId="612" xr:uid="{00000000-0005-0000-0000-000063020000}"/>
    <cellStyle name="20% - Accent5 3 2 2" xfId="613" xr:uid="{00000000-0005-0000-0000-000064020000}"/>
    <cellStyle name="20% - Accent5 3 3" xfId="614" xr:uid="{00000000-0005-0000-0000-000065020000}"/>
    <cellStyle name="20% - Accent5 3 3 2" xfId="615" xr:uid="{00000000-0005-0000-0000-000066020000}"/>
    <cellStyle name="20% - Accent5 3 4" xfId="616" xr:uid="{00000000-0005-0000-0000-000067020000}"/>
    <cellStyle name="20% - Accent5 3 4 2" xfId="617" xr:uid="{00000000-0005-0000-0000-000068020000}"/>
    <cellStyle name="20% - Accent5 3 5" xfId="618" xr:uid="{00000000-0005-0000-0000-000069020000}"/>
    <cellStyle name="20% - Accent5 3 5 2" xfId="619" xr:uid="{00000000-0005-0000-0000-00006A020000}"/>
    <cellStyle name="20% - Accent5 3 6" xfId="620" xr:uid="{00000000-0005-0000-0000-00006B020000}"/>
    <cellStyle name="20% - Accent5 3 6 2" xfId="621" xr:uid="{00000000-0005-0000-0000-00006C020000}"/>
    <cellStyle name="20% - Accent5 3 7" xfId="622" xr:uid="{00000000-0005-0000-0000-00006D020000}"/>
    <cellStyle name="20% - Accent5 3 7 2" xfId="623" xr:uid="{00000000-0005-0000-0000-00006E020000}"/>
    <cellStyle name="20% - Accent5 3 8" xfId="624" xr:uid="{00000000-0005-0000-0000-00006F020000}"/>
    <cellStyle name="20% - Accent5 3 8 2" xfId="625" xr:uid="{00000000-0005-0000-0000-000070020000}"/>
    <cellStyle name="20% - Accent5 3 9" xfId="626" xr:uid="{00000000-0005-0000-0000-000071020000}"/>
    <cellStyle name="20% - Accent5 3 9 2" xfId="627" xr:uid="{00000000-0005-0000-0000-000072020000}"/>
    <cellStyle name="20% - Accent5 4" xfId="628" xr:uid="{00000000-0005-0000-0000-000073020000}"/>
    <cellStyle name="20% - Accent5 4 2" xfId="629" xr:uid="{00000000-0005-0000-0000-000074020000}"/>
    <cellStyle name="20% - Accent5 5" xfId="630" xr:uid="{00000000-0005-0000-0000-000075020000}"/>
    <cellStyle name="20% - Accent5 5 2" xfId="631" xr:uid="{00000000-0005-0000-0000-000076020000}"/>
    <cellStyle name="20% - Accent5 6" xfId="632" xr:uid="{00000000-0005-0000-0000-000077020000}"/>
    <cellStyle name="20% - Accent5 6 2" xfId="633" xr:uid="{00000000-0005-0000-0000-000078020000}"/>
    <cellStyle name="20% - Accent5 7" xfId="634" xr:uid="{00000000-0005-0000-0000-000079020000}"/>
    <cellStyle name="20% - Accent5 7 2" xfId="635" xr:uid="{00000000-0005-0000-0000-00007A020000}"/>
    <cellStyle name="20% - Accent5 8" xfId="636" xr:uid="{00000000-0005-0000-0000-00007B020000}"/>
    <cellStyle name="20% - Accent5 8 2" xfId="637" xr:uid="{00000000-0005-0000-0000-00007C020000}"/>
    <cellStyle name="20% - Accent5 9" xfId="638" xr:uid="{00000000-0005-0000-0000-00007D020000}"/>
    <cellStyle name="20% - Accent5 9 2" xfId="639" xr:uid="{00000000-0005-0000-0000-00007E020000}"/>
    <cellStyle name="20% - Accent6 10" xfId="640" xr:uid="{00000000-0005-0000-0000-00007F020000}"/>
    <cellStyle name="20% - Accent6 10 2" xfId="641" xr:uid="{00000000-0005-0000-0000-000080020000}"/>
    <cellStyle name="20% - Accent6 11" xfId="642" xr:uid="{00000000-0005-0000-0000-000081020000}"/>
    <cellStyle name="20% - Accent6 11 2" xfId="643" xr:uid="{00000000-0005-0000-0000-000082020000}"/>
    <cellStyle name="20% - Accent6 12" xfId="644" xr:uid="{00000000-0005-0000-0000-000083020000}"/>
    <cellStyle name="20% - Accent6 12 2" xfId="645" xr:uid="{00000000-0005-0000-0000-000084020000}"/>
    <cellStyle name="20% - Accent6 13" xfId="646" xr:uid="{00000000-0005-0000-0000-000085020000}"/>
    <cellStyle name="20% - Accent6 13 2" xfId="647" xr:uid="{00000000-0005-0000-0000-000086020000}"/>
    <cellStyle name="20% - Accent6 14" xfId="648" xr:uid="{00000000-0005-0000-0000-000087020000}"/>
    <cellStyle name="20% - Accent6 14 2" xfId="649" xr:uid="{00000000-0005-0000-0000-000088020000}"/>
    <cellStyle name="20% - Accent6 15" xfId="650" xr:uid="{00000000-0005-0000-0000-000089020000}"/>
    <cellStyle name="20% - Accent6 15 2" xfId="651" xr:uid="{00000000-0005-0000-0000-00008A020000}"/>
    <cellStyle name="20% - Accent6 16" xfId="652" xr:uid="{00000000-0005-0000-0000-00008B020000}"/>
    <cellStyle name="20% - Accent6 16 2" xfId="653" xr:uid="{00000000-0005-0000-0000-00008C020000}"/>
    <cellStyle name="20% - Accent6 17" xfId="654" xr:uid="{00000000-0005-0000-0000-00008D020000}"/>
    <cellStyle name="20% - Accent6 17 2" xfId="655" xr:uid="{00000000-0005-0000-0000-00008E020000}"/>
    <cellStyle name="20% - Accent6 18" xfId="656" xr:uid="{00000000-0005-0000-0000-00008F020000}"/>
    <cellStyle name="20% - Accent6 18 2" xfId="657" xr:uid="{00000000-0005-0000-0000-000090020000}"/>
    <cellStyle name="20% - Accent6 19" xfId="658" xr:uid="{00000000-0005-0000-0000-000091020000}"/>
    <cellStyle name="20% - Accent6 2" xfId="659" xr:uid="{00000000-0005-0000-0000-000092020000}"/>
    <cellStyle name="20% - Accent6 2 10" xfId="660" xr:uid="{00000000-0005-0000-0000-000093020000}"/>
    <cellStyle name="20% - Accent6 2 10 2" xfId="661" xr:uid="{00000000-0005-0000-0000-000094020000}"/>
    <cellStyle name="20% - Accent6 2 11" xfId="662" xr:uid="{00000000-0005-0000-0000-000095020000}"/>
    <cellStyle name="20% - Accent6 2 11 2" xfId="663" xr:uid="{00000000-0005-0000-0000-000096020000}"/>
    <cellStyle name="20% - Accent6 2 12" xfId="664" xr:uid="{00000000-0005-0000-0000-000097020000}"/>
    <cellStyle name="20% - Accent6 2 12 2" xfId="665" xr:uid="{00000000-0005-0000-0000-000098020000}"/>
    <cellStyle name="20% - Accent6 2 13" xfId="666" xr:uid="{00000000-0005-0000-0000-000099020000}"/>
    <cellStyle name="20% - Accent6 2 13 2" xfId="667" xr:uid="{00000000-0005-0000-0000-00009A020000}"/>
    <cellStyle name="20% - Accent6 2 14" xfId="668" xr:uid="{00000000-0005-0000-0000-00009B020000}"/>
    <cellStyle name="20% - Accent6 2 14 2" xfId="669" xr:uid="{00000000-0005-0000-0000-00009C020000}"/>
    <cellStyle name="20% - Accent6 2 15" xfId="670" xr:uid="{00000000-0005-0000-0000-00009D020000}"/>
    <cellStyle name="20% - Accent6 2 15 2" xfId="671" xr:uid="{00000000-0005-0000-0000-00009E020000}"/>
    <cellStyle name="20% - Accent6 2 16" xfId="672" xr:uid="{00000000-0005-0000-0000-00009F020000}"/>
    <cellStyle name="20% - Accent6 2 16 2" xfId="673" xr:uid="{00000000-0005-0000-0000-0000A0020000}"/>
    <cellStyle name="20% - Accent6 2 17" xfId="674" xr:uid="{00000000-0005-0000-0000-0000A1020000}"/>
    <cellStyle name="20% - Accent6 2 18" xfId="675" xr:uid="{00000000-0005-0000-0000-0000A2020000}"/>
    <cellStyle name="20% - Accent6 2 2" xfId="676" xr:uid="{00000000-0005-0000-0000-0000A3020000}"/>
    <cellStyle name="20% - Accent6 2 2 2" xfId="677" xr:uid="{00000000-0005-0000-0000-0000A4020000}"/>
    <cellStyle name="20% - Accent6 2 3" xfId="678" xr:uid="{00000000-0005-0000-0000-0000A5020000}"/>
    <cellStyle name="20% - Accent6 2 3 2" xfId="679" xr:uid="{00000000-0005-0000-0000-0000A6020000}"/>
    <cellStyle name="20% - Accent6 2 4" xfId="680" xr:uid="{00000000-0005-0000-0000-0000A7020000}"/>
    <cellStyle name="20% - Accent6 2 4 2" xfId="681" xr:uid="{00000000-0005-0000-0000-0000A8020000}"/>
    <cellStyle name="20% - Accent6 2 5" xfId="682" xr:uid="{00000000-0005-0000-0000-0000A9020000}"/>
    <cellStyle name="20% - Accent6 2 5 2" xfId="683" xr:uid="{00000000-0005-0000-0000-0000AA020000}"/>
    <cellStyle name="20% - Accent6 2 6" xfId="684" xr:uid="{00000000-0005-0000-0000-0000AB020000}"/>
    <cellStyle name="20% - Accent6 2 6 2" xfId="685" xr:uid="{00000000-0005-0000-0000-0000AC020000}"/>
    <cellStyle name="20% - Accent6 2 7" xfId="686" xr:uid="{00000000-0005-0000-0000-0000AD020000}"/>
    <cellStyle name="20% - Accent6 2 7 2" xfId="687" xr:uid="{00000000-0005-0000-0000-0000AE020000}"/>
    <cellStyle name="20% - Accent6 2 8" xfId="688" xr:uid="{00000000-0005-0000-0000-0000AF020000}"/>
    <cellStyle name="20% - Accent6 2 8 2" xfId="689" xr:uid="{00000000-0005-0000-0000-0000B0020000}"/>
    <cellStyle name="20% - Accent6 2 9" xfId="690" xr:uid="{00000000-0005-0000-0000-0000B1020000}"/>
    <cellStyle name="20% - Accent6 2 9 2" xfId="691" xr:uid="{00000000-0005-0000-0000-0000B2020000}"/>
    <cellStyle name="20% - Accent6 3" xfId="692" xr:uid="{00000000-0005-0000-0000-0000B3020000}"/>
    <cellStyle name="20% - Accent6 3 10" xfId="693" xr:uid="{00000000-0005-0000-0000-0000B4020000}"/>
    <cellStyle name="20% - Accent6 3 10 2" xfId="694" xr:uid="{00000000-0005-0000-0000-0000B5020000}"/>
    <cellStyle name="20% - Accent6 3 11" xfId="695" xr:uid="{00000000-0005-0000-0000-0000B6020000}"/>
    <cellStyle name="20% - Accent6 3 11 2" xfId="696" xr:uid="{00000000-0005-0000-0000-0000B7020000}"/>
    <cellStyle name="20% - Accent6 3 12" xfId="697" xr:uid="{00000000-0005-0000-0000-0000B8020000}"/>
    <cellStyle name="20% - Accent6 3 12 2" xfId="698" xr:uid="{00000000-0005-0000-0000-0000B9020000}"/>
    <cellStyle name="20% - Accent6 3 13" xfId="699" xr:uid="{00000000-0005-0000-0000-0000BA020000}"/>
    <cellStyle name="20% - Accent6 3 13 2" xfId="700" xr:uid="{00000000-0005-0000-0000-0000BB020000}"/>
    <cellStyle name="20% - Accent6 3 14" xfId="701" xr:uid="{00000000-0005-0000-0000-0000BC020000}"/>
    <cellStyle name="20% - Accent6 3 14 2" xfId="702" xr:uid="{00000000-0005-0000-0000-0000BD020000}"/>
    <cellStyle name="20% - Accent6 3 15" xfId="703" xr:uid="{00000000-0005-0000-0000-0000BE020000}"/>
    <cellStyle name="20% - Accent6 3 15 2" xfId="704" xr:uid="{00000000-0005-0000-0000-0000BF020000}"/>
    <cellStyle name="20% - Accent6 3 16" xfId="705" xr:uid="{00000000-0005-0000-0000-0000C0020000}"/>
    <cellStyle name="20% - Accent6 3 17" xfId="706" xr:uid="{00000000-0005-0000-0000-0000C1020000}"/>
    <cellStyle name="20% - Accent6 3 2" xfId="707" xr:uid="{00000000-0005-0000-0000-0000C2020000}"/>
    <cellStyle name="20% - Accent6 3 2 2" xfId="708" xr:uid="{00000000-0005-0000-0000-0000C3020000}"/>
    <cellStyle name="20% - Accent6 3 3" xfId="709" xr:uid="{00000000-0005-0000-0000-0000C4020000}"/>
    <cellStyle name="20% - Accent6 3 3 2" xfId="710" xr:uid="{00000000-0005-0000-0000-0000C5020000}"/>
    <cellStyle name="20% - Accent6 3 4" xfId="711" xr:uid="{00000000-0005-0000-0000-0000C6020000}"/>
    <cellStyle name="20% - Accent6 3 4 2" xfId="712" xr:uid="{00000000-0005-0000-0000-0000C7020000}"/>
    <cellStyle name="20% - Accent6 3 5" xfId="713" xr:uid="{00000000-0005-0000-0000-0000C8020000}"/>
    <cellStyle name="20% - Accent6 3 5 2" xfId="714" xr:uid="{00000000-0005-0000-0000-0000C9020000}"/>
    <cellStyle name="20% - Accent6 3 6" xfId="715" xr:uid="{00000000-0005-0000-0000-0000CA020000}"/>
    <cellStyle name="20% - Accent6 3 6 2" xfId="716" xr:uid="{00000000-0005-0000-0000-0000CB020000}"/>
    <cellStyle name="20% - Accent6 3 7" xfId="717" xr:uid="{00000000-0005-0000-0000-0000CC020000}"/>
    <cellStyle name="20% - Accent6 3 7 2" xfId="718" xr:uid="{00000000-0005-0000-0000-0000CD020000}"/>
    <cellStyle name="20% - Accent6 3 8" xfId="719" xr:uid="{00000000-0005-0000-0000-0000CE020000}"/>
    <cellStyle name="20% - Accent6 3 8 2" xfId="720" xr:uid="{00000000-0005-0000-0000-0000CF020000}"/>
    <cellStyle name="20% - Accent6 3 9" xfId="721" xr:uid="{00000000-0005-0000-0000-0000D0020000}"/>
    <cellStyle name="20% - Accent6 3 9 2" xfId="722" xr:uid="{00000000-0005-0000-0000-0000D1020000}"/>
    <cellStyle name="20% - Accent6 4" xfId="723" xr:uid="{00000000-0005-0000-0000-0000D2020000}"/>
    <cellStyle name="20% - Accent6 4 2" xfId="724" xr:uid="{00000000-0005-0000-0000-0000D3020000}"/>
    <cellStyle name="20% - Accent6 5" xfId="725" xr:uid="{00000000-0005-0000-0000-0000D4020000}"/>
    <cellStyle name="20% - Accent6 5 2" xfId="726" xr:uid="{00000000-0005-0000-0000-0000D5020000}"/>
    <cellStyle name="20% - Accent6 6" xfId="727" xr:uid="{00000000-0005-0000-0000-0000D6020000}"/>
    <cellStyle name="20% - Accent6 6 2" xfId="728" xr:uid="{00000000-0005-0000-0000-0000D7020000}"/>
    <cellStyle name="20% - Accent6 7" xfId="729" xr:uid="{00000000-0005-0000-0000-0000D8020000}"/>
    <cellStyle name="20% - Accent6 7 2" xfId="730" xr:uid="{00000000-0005-0000-0000-0000D9020000}"/>
    <cellStyle name="20% - Accent6 8" xfId="731" xr:uid="{00000000-0005-0000-0000-0000DA020000}"/>
    <cellStyle name="20% - Accent6 8 2" xfId="732" xr:uid="{00000000-0005-0000-0000-0000DB020000}"/>
    <cellStyle name="20% - Accent6 9" xfId="733" xr:uid="{00000000-0005-0000-0000-0000DC020000}"/>
    <cellStyle name="20% - Accent6 9 2" xfId="734" xr:uid="{00000000-0005-0000-0000-0000DD020000}"/>
    <cellStyle name="20% - Akzent1" xfId="735" xr:uid="{00000000-0005-0000-0000-0000DE020000}"/>
    <cellStyle name="20% - Akzent2" xfId="736" xr:uid="{00000000-0005-0000-0000-0000DF020000}"/>
    <cellStyle name="20% - Akzent3" xfId="737" xr:uid="{00000000-0005-0000-0000-0000E0020000}"/>
    <cellStyle name="20% - Akzent4" xfId="738" xr:uid="{00000000-0005-0000-0000-0000E1020000}"/>
    <cellStyle name="20% - Akzent5" xfId="739" xr:uid="{00000000-0005-0000-0000-0000E2020000}"/>
    <cellStyle name="20% - Akzent6" xfId="740" xr:uid="{00000000-0005-0000-0000-0000E3020000}"/>
    <cellStyle name="3mitP" xfId="741" xr:uid="{00000000-0005-0000-0000-0000E4020000}"/>
    <cellStyle name="3mitP 2" xfId="742" xr:uid="{00000000-0005-0000-0000-0000E5020000}"/>
    <cellStyle name="3mitP 2 2" xfId="743" xr:uid="{00000000-0005-0000-0000-0000E6020000}"/>
    <cellStyle name="40% - Accent1 10" xfId="744" xr:uid="{00000000-0005-0000-0000-0000E7020000}"/>
    <cellStyle name="40% - Accent1 10 2" xfId="745" xr:uid="{00000000-0005-0000-0000-0000E8020000}"/>
    <cellStyle name="40% - Accent1 11" xfId="746" xr:uid="{00000000-0005-0000-0000-0000E9020000}"/>
    <cellStyle name="40% - Accent1 11 2" xfId="747" xr:uid="{00000000-0005-0000-0000-0000EA020000}"/>
    <cellStyle name="40% - Accent1 12" xfId="748" xr:uid="{00000000-0005-0000-0000-0000EB020000}"/>
    <cellStyle name="40% - Accent1 12 2" xfId="749" xr:uid="{00000000-0005-0000-0000-0000EC020000}"/>
    <cellStyle name="40% - Accent1 13" xfId="750" xr:uid="{00000000-0005-0000-0000-0000ED020000}"/>
    <cellStyle name="40% - Accent1 13 2" xfId="751" xr:uid="{00000000-0005-0000-0000-0000EE020000}"/>
    <cellStyle name="40% - Accent1 14" xfId="752" xr:uid="{00000000-0005-0000-0000-0000EF020000}"/>
    <cellStyle name="40% - Accent1 14 2" xfId="753" xr:uid="{00000000-0005-0000-0000-0000F0020000}"/>
    <cellStyle name="40% - Accent1 15" xfId="754" xr:uid="{00000000-0005-0000-0000-0000F1020000}"/>
    <cellStyle name="40% - Accent1 15 2" xfId="755" xr:uid="{00000000-0005-0000-0000-0000F2020000}"/>
    <cellStyle name="40% - Accent1 16" xfId="756" xr:uid="{00000000-0005-0000-0000-0000F3020000}"/>
    <cellStyle name="40% - Accent1 16 2" xfId="757" xr:uid="{00000000-0005-0000-0000-0000F4020000}"/>
    <cellStyle name="40% - Accent1 17" xfId="758" xr:uid="{00000000-0005-0000-0000-0000F5020000}"/>
    <cellStyle name="40% - Accent1 17 2" xfId="759" xr:uid="{00000000-0005-0000-0000-0000F6020000}"/>
    <cellStyle name="40% - Accent1 18" xfId="760" xr:uid="{00000000-0005-0000-0000-0000F7020000}"/>
    <cellStyle name="40% - Accent1 18 2" xfId="761" xr:uid="{00000000-0005-0000-0000-0000F8020000}"/>
    <cellStyle name="40% - Accent1 19" xfId="762" xr:uid="{00000000-0005-0000-0000-0000F9020000}"/>
    <cellStyle name="40% - Accent1 2" xfId="763" xr:uid="{00000000-0005-0000-0000-0000FA020000}"/>
    <cellStyle name="40% - Accent1 2 10" xfId="764" xr:uid="{00000000-0005-0000-0000-0000FB020000}"/>
    <cellStyle name="40% - Accent1 2 10 2" xfId="765" xr:uid="{00000000-0005-0000-0000-0000FC020000}"/>
    <cellStyle name="40% - Accent1 2 11" xfId="766" xr:uid="{00000000-0005-0000-0000-0000FD020000}"/>
    <cellStyle name="40% - Accent1 2 11 2" xfId="767" xr:uid="{00000000-0005-0000-0000-0000FE020000}"/>
    <cellStyle name="40% - Accent1 2 12" xfId="768" xr:uid="{00000000-0005-0000-0000-0000FF020000}"/>
    <cellStyle name="40% - Accent1 2 12 2" xfId="769" xr:uid="{00000000-0005-0000-0000-000000030000}"/>
    <cellStyle name="40% - Accent1 2 13" xfId="770" xr:uid="{00000000-0005-0000-0000-000001030000}"/>
    <cellStyle name="40% - Accent1 2 13 2" xfId="771" xr:uid="{00000000-0005-0000-0000-000002030000}"/>
    <cellStyle name="40% - Accent1 2 14" xfId="772" xr:uid="{00000000-0005-0000-0000-000003030000}"/>
    <cellStyle name="40% - Accent1 2 14 2" xfId="773" xr:uid="{00000000-0005-0000-0000-000004030000}"/>
    <cellStyle name="40% - Accent1 2 15" xfId="774" xr:uid="{00000000-0005-0000-0000-000005030000}"/>
    <cellStyle name="40% - Accent1 2 15 2" xfId="775" xr:uid="{00000000-0005-0000-0000-000006030000}"/>
    <cellStyle name="40% - Accent1 2 16" xfId="776" xr:uid="{00000000-0005-0000-0000-000007030000}"/>
    <cellStyle name="40% - Accent1 2 16 2" xfId="777" xr:uid="{00000000-0005-0000-0000-000008030000}"/>
    <cellStyle name="40% - Accent1 2 17" xfId="778" xr:uid="{00000000-0005-0000-0000-000009030000}"/>
    <cellStyle name="40% - Accent1 2 18" xfId="779" xr:uid="{00000000-0005-0000-0000-00000A030000}"/>
    <cellStyle name="40% - Accent1 2 2" xfId="780" xr:uid="{00000000-0005-0000-0000-00000B030000}"/>
    <cellStyle name="40% - Accent1 2 2 2" xfId="781" xr:uid="{00000000-0005-0000-0000-00000C030000}"/>
    <cellStyle name="40% - Accent1 2 3" xfId="782" xr:uid="{00000000-0005-0000-0000-00000D030000}"/>
    <cellStyle name="40% - Accent1 2 3 2" xfId="783" xr:uid="{00000000-0005-0000-0000-00000E030000}"/>
    <cellStyle name="40% - Accent1 2 4" xfId="784" xr:uid="{00000000-0005-0000-0000-00000F030000}"/>
    <cellStyle name="40% - Accent1 2 4 2" xfId="785" xr:uid="{00000000-0005-0000-0000-000010030000}"/>
    <cellStyle name="40% - Accent1 2 5" xfId="786" xr:uid="{00000000-0005-0000-0000-000011030000}"/>
    <cellStyle name="40% - Accent1 2 5 2" xfId="787" xr:uid="{00000000-0005-0000-0000-000012030000}"/>
    <cellStyle name="40% - Accent1 2 6" xfId="788" xr:uid="{00000000-0005-0000-0000-000013030000}"/>
    <cellStyle name="40% - Accent1 2 6 2" xfId="789" xr:uid="{00000000-0005-0000-0000-000014030000}"/>
    <cellStyle name="40% - Accent1 2 7" xfId="790" xr:uid="{00000000-0005-0000-0000-000015030000}"/>
    <cellStyle name="40% - Accent1 2 7 2" xfId="791" xr:uid="{00000000-0005-0000-0000-000016030000}"/>
    <cellStyle name="40% - Accent1 2 8" xfId="792" xr:uid="{00000000-0005-0000-0000-000017030000}"/>
    <cellStyle name="40% - Accent1 2 8 2" xfId="793" xr:uid="{00000000-0005-0000-0000-000018030000}"/>
    <cellStyle name="40% - Accent1 2 9" xfId="794" xr:uid="{00000000-0005-0000-0000-000019030000}"/>
    <cellStyle name="40% - Accent1 2 9 2" xfId="795" xr:uid="{00000000-0005-0000-0000-00001A030000}"/>
    <cellStyle name="40% - Accent1 3" xfId="796" xr:uid="{00000000-0005-0000-0000-00001B030000}"/>
    <cellStyle name="40% - Accent1 3 10" xfId="797" xr:uid="{00000000-0005-0000-0000-00001C030000}"/>
    <cellStyle name="40% - Accent1 3 10 2" xfId="798" xr:uid="{00000000-0005-0000-0000-00001D030000}"/>
    <cellStyle name="40% - Accent1 3 11" xfId="799" xr:uid="{00000000-0005-0000-0000-00001E030000}"/>
    <cellStyle name="40% - Accent1 3 11 2" xfId="800" xr:uid="{00000000-0005-0000-0000-00001F030000}"/>
    <cellStyle name="40% - Accent1 3 12" xfId="801" xr:uid="{00000000-0005-0000-0000-000020030000}"/>
    <cellStyle name="40% - Accent1 3 12 2" xfId="802" xr:uid="{00000000-0005-0000-0000-000021030000}"/>
    <cellStyle name="40% - Accent1 3 13" xfId="803" xr:uid="{00000000-0005-0000-0000-000022030000}"/>
    <cellStyle name="40% - Accent1 3 13 2" xfId="804" xr:uid="{00000000-0005-0000-0000-000023030000}"/>
    <cellStyle name="40% - Accent1 3 14" xfId="805" xr:uid="{00000000-0005-0000-0000-000024030000}"/>
    <cellStyle name="40% - Accent1 3 14 2" xfId="806" xr:uid="{00000000-0005-0000-0000-000025030000}"/>
    <cellStyle name="40% - Accent1 3 15" xfId="807" xr:uid="{00000000-0005-0000-0000-000026030000}"/>
    <cellStyle name="40% - Accent1 3 15 2" xfId="808" xr:uid="{00000000-0005-0000-0000-000027030000}"/>
    <cellStyle name="40% - Accent1 3 16" xfId="809" xr:uid="{00000000-0005-0000-0000-000028030000}"/>
    <cellStyle name="40% - Accent1 3 17" xfId="810" xr:uid="{00000000-0005-0000-0000-000029030000}"/>
    <cellStyle name="40% - Accent1 3 2" xfId="811" xr:uid="{00000000-0005-0000-0000-00002A030000}"/>
    <cellStyle name="40% - Accent1 3 2 2" xfId="812" xr:uid="{00000000-0005-0000-0000-00002B030000}"/>
    <cellStyle name="40% - Accent1 3 3" xfId="813" xr:uid="{00000000-0005-0000-0000-00002C030000}"/>
    <cellStyle name="40% - Accent1 3 3 2" xfId="814" xr:uid="{00000000-0005-0000-0000-00002D030000}"/>
    <cellStyle name="40% - Accent1 3 4" xfId="815" xr:uid="{00000000-0005-0000-0000-00002E030000}"/>
    <cellStyle name="40% - Accent1 3 4 2" xfId="816" xr:uid="{00000000-0005-0000-0000-00002F030000}"/>
    <cellStyle name="40% - Accent1 3 5" xfId="817" xr:uid="{00000000-0005-0000-0000-000030030000}"/>
    <cellStyle name="40% - Accent1 3 5 2" xfId="818" xr:uid="{00000000-0005-0000-0000-000031030000}"/>
    <cellStyle name="40% - Accent1 3 6" xfId="819" xr:uid="{00000000-0005-0000-0000-000032030000}"/>
    <cellStyle name="40% - Accent1 3 6 2" xfId="820" xr:uid="{00000000-0005-0000-0000-000033030000}"/>
    <cellStyle name="40% - Accent1 3 7" xfId="821" xr:uid="{00000000-0005-0000-0000-000034030000}"/>
    <cellStyle name="40% - Accent1 3 7 2" xfId="822" xr:uid="{00000000-0005-0000-0000-000035030000}"/>
    <cellStyle name="40% - Accent1 3 8" xfId="823" xr:uid="{00000000-0005-0000-0000-000036030000}"/>
    <cellStyle name="40% - Accent1 3 8 2" xfId="824" xr:uid="{00000000-0005-0000-0000-000037030000}"/>
    <cellStyle name="40% - Accent1 3 9" xfId="825" xr:uid="{00000000-0005-0000-0000-000038030000}"/>
    <cellStyle name="40% - Accent1 3 9 2" xfId="826" xr:uid="{00000000-0005-0000-0000-000039030000}"/>
    <cellStyle name="40% - Accent1 4" xfId="827" xr:uid="{00000000-0005-0000-0000-00003A030000}"/>
    <cellStyle name="40% - Accent1 4 2" xfId="828" xr:uid="{00000000-0005-0000-0000-00003B030000}"/>
    <cellStyle name="40% - Accent1 5" xfId="829" xr:uid="{00000000-0005-0000-0000-00003C030000}"/>
    <cellStyle name="40% - Accent1 5 2" xfId="830" xr:uid="{00000000-0005-0000-0000-00003D030000}"/>
    <cellStyle name="40% - Accent1 6" xfId="831" xr:uid="{00000000-0005-0000-0000-00003E030000}"/>
    <cellStyle name="40% - Accent1 6 2" xfId="832" xr:uid="{00000000-0005-0000-0000-00003F030000}"/>
    <cellStyle name="40% - Accent1 7" xfId="833" xr:uid="{00000000-0005-0000-0000-000040030000}"/>
    <cellStyle name="40% - Accent1 7 2" xfId="834" xr:uid="{00000000-0005-0000-0000-000041030000}"/>
    <cellStyle name="40% - Accent1 8" xfId="835" xr:uid="{00000000-0005-0000-0000-000042030000}"/>
    <cellStyle name="40% - Accent1 8 2" xfId="836" xr:uid="{00000000-0005-0000-0000-000043030000}"/>
    <cellStyle name="40% - Accent1 9" xfId="837" xr:uid="{00000000-0005-0000-0000-000044030000}"/>
    <cellStyle name="40% - Accent1 9 2" xfId="838" xr:uid="{00000000-0005-0000-0000-000045030000}"/>
    <cellStyle name="40% - Accent2 10" xfId="839" xr:uid="{00000000-0005-0000-0000-000046030000}"/>
    <cellStyle name="40% - Accent2 10 2" xfId="840" xr:uid="{00000000-0005-0000-0000-000047030000}"/>
    <cellStyle name="40% - Accent2 11" xfId="841" xr:uid="{00000000-0005-0000-0000-000048030000}"/>
    <cellStyle name="40% - Accent2 11 2" xfId="842" xr:uid="{00000000-0005-0000-0000-000049030000}"/>
    <cellStyle name="40% - Accent2 12" xfId="843" xr:uid="{00000000-0005-0000-0000-00004A030000}"/>
    <cellStyle name="40% - Accent2 12 2" xfId="844" xr:uid="{00000000-0005-0000-0000-00004B030000}"/>
    <cellStyle name="40% - Accent2 13" xfId="845" xr:uid="{00000000-0005-0000-0000-00004C030000}"/>
    <cellStyle name="40% - Accent2 13 2" xfId="846" xr:uid="{00000000-0005-0000-0000-00004D030000}"/>
    <cellStyle name="40% - Accent2 14" xfId="847" xr:uid="{00000000-0005-0000-0000-00004E030000}"/>
    <cellStyle name="40% - Accent2 14 2" xfId="848" xr:uid="{00000000-0005-0000-0000-00004F030000}"/>
    <cellStyle name="40% - Accent2 15" xfId="849" xr:uid="{00000000-0005-0000-0000-000050030000}"/>
    <cellStyle name="40% - Accent2 15 2" xfId="850" xr:uid="{00000000-0005-0000-0000-000051030000}"/>
    <cellStyle name="40% - Accent2 16" xfId="851" xr:uid="{00000000-0005-0000-0000-000052030000}"/>
    <cellStyle name="40% - Accent2 16 2" xfId="852" xr:uid="{00000000-0005-0000-0000-000053030000}"/>
    <cellStyle name="40% - Accent2 17" xfId="853" xr:uid="{00000000-0005-0000-0000-000054030000}"/>
    <cellStyle name="40% - Accent2 17 2" xfId="854" xr:uid="{00000000-0005-0000-0000-000055030000}"/>
    <cellStyle name="40% - Accent2 18" xfId="855" xr:uid="{00000000-0005-0000-0000-000056030000}"/>
    <cellStyle name="40% - Accent2 18 2" xfId="856" xr:uid="{00000000-0005-0000-0000-000057030000}"/>
    <cellStyle name="40% - Accent2 19" xfId="857" xr:uid="{00000000-0005-0000-0000-000058030000}"/>
    <cellStyle name="40% - Accent2 2" xfId="858" xr:uid="{00000000-0005-0000-0000-000059030000}"/>
    <cellStyle name="40% - Accent2 2 10" xfId="859" xr:uid="{00000000-0005-0000-0000-00005A030000}"/>
    <cellStyle name="40% - Accent2 2 10 2" xfId="860" xr:uid="{00000000-0005-0000-0000-00005B030000}"/>
    <cellStyle name="40% - Accent2 2 11" xfId="861" xr:uid="{00000000-0005-0000-0000-00005C030000}"/>
    <cellStyle name="40% - Accent2 2 11 2" xfId="862" xr:uid="{00000000-0005-0000-0000-00005D030000}"/>
    <cellStyle name="40% - Accent2 2 12" xfId="863" xr:uid="{00000000-0005-0000-0000-00005E030000}"/>
    <cellStyle name="40% - Accent2 2 12 2" xfId="864" xr:uid="{00000000-0005-0000-0000-00005F030000}"/>
    <cellStyle name="40% - Accent2 2 13" xfId="865" xr:uid="{00000000-0005-0000-0000-000060030000}"/>
    <cellStyle name="40% - Accent2 2 13 2" xfId="866" xr:uid="{00000000-0005-0000-0000-000061030000}"/>
    <cellStyle name="40% - Accent2 2 14" xfId="867" xr:uid="{00000000-0005-0000-0000-000062030000}"/>
    <cellStyle name="40% - Accent2 2 14 2" xfId="868" xr:uid="{00000000-0005-0000-0000-000063030000}"/>
    <cellStyle name="40% - Accent2 2 15" xfId="869" xr:uid="{00000000-0005-0000-0000-000064030000}"/>
    <cellStyle name="40% - Accent2 2 15 2" xfId="870" xr:uid="{00000000-0005-0000-0000-000065030000}"/>
    <cellStyle name="40% - Accent2 2 16" xfId="871" xr:uid="{00000000-0005-0000-0000-000066030000}"/>
    <cellStyle name="40% - Accent2 2 16 2" xfId="872" xr:uid="{00000000-0005-0000-0000-000067030000}"/>
    <cellStyle name="40% - Accent2 2 17" xfId="873" xr:uid="{00000000-0005-0000-0000-000068030000}"/>
    <cellStyle name="40% - Accent2 2 18" xfId="874" xr:uid="{00000000-0005-0000-0000-000069030000}"/>
    <cellStyle name="40% - Accent2 2 2" xfId="875" xr:uid="{00000000-0005-0000-0000-00006A030000}"/>
    <cellStyle name="40% - Accent2 2 2 2" xfId="876" xr:uid="{00000000-0005-0000-0000-00006B030000}"/>
    <cellStyle name="40% - Accent2 2 3" xfId="877" xr:uid="{00000000-0005-0000-0000-00006C030000}"/>
    <cellStyle name="40% - Accent2 2 3 2" xfId="878" xr:uid="{00000000-0005-0000-0000-00006D030000}"/>
    <cellStyle name="40% - Accent2 2 4" xfId="879" xr:uid="{00000000-0005-0000-0000-00006E030000}"/>
    <cellStyle name="40% - Accent2 2 4 2" xfId="880" xr:uid="{00000000-0005-0000-0000-00006F030000}"/>
    <cellStyle name="40% - Accent2 2 5" xfId="881" xr:uid="{00000000-0005-0000-0000-000070030000}"/>
    <cellStyle name="40% - Accent2 2 5 2" xfId="882" xr:uid="{00000000-0005-0000-0000-000071030000}"/>
    <cellStyle name="40% - Accent2 2 6" xfId="883" xr:uid="{00000000-0005-0000-0000-000072030000}"/>
    <cellStyle name="40% - Accent2 2 6 2" xfId="884" xr:uid="{00000000-0005-0000-0000-000073030000}"/>
    <cellStyle name="40% - Accent2 2 7" xfId="885" xr:uid="{00000000-0005-0000-0000-000074030000}"/>
    <cellStyle name="40% - Accent2 2 7 2" xfId="886" xr:uid="{00000000-0005-0000-0000-000075030000}"/>
    <cellStyle name="40% - Accent2 2 8" xfId="887" xr:uid="{00000000-0005-0000-0000-000076030000}"/>
    <cellStyle name="40% - Accent2 2 8 2" xfId="888" xr:uid="{00000000-0005-0000-0000-000077030000}"/>
    <cellStyle name="40% - Accent2 2 9" xfId="889" xr:uid="{00000000-0005-0000-0000-000078030000}"/>
    <cellStyle name="40% - Accent2 2 9 2" xfId="890" xr:uid="{00000000-0005-0000-0000-000079030000}"/>
    <cellStyle name="40% - Accent2 3" xfId="891" xr:uid="{00000000-0005-0000-0000-00007A030000}"/>
    <cellStyle name="40% - Accent2 3 10" xfId="892" xr:uid="{00000000-0005-0000-0000-00007B030000}"/>
    <cellStyle name="40% - Accent2 3 10 2" xfId="893" xr:uid="{00000000-0005-0000-0000-00007C030000}"/>
    <cellStyle name="40% - Accent2 3 11" xfId="894" xr:uid="{00000000-0005-0000-0000-00007D030000}"/>
    <cellStyle name="40% - Accent2 3 11 2" xfId="895" xr:uid="{00000000-0005-0000-0000-00007E030000}"/>
    <cellStyle name="40% - Accent2 3 12" xfId="896" xr:uid="{00000000-0005-0000-0000-00007F030000}"/>
    <cellStyle name="40% - Accent2 3 12 2" xfId="897" xr:uid="{00000000-0005-0000-0000-000080030000}"/>
    <cellStyle name="40% - Accent2 3 13" xfId="898" xr:uid="{00000000-0005-0000-0000-000081030000}"/>
    <cellStyle name="40% - Accent2 3 13 2" xfId="899" xr:uid="{00000000-0005-0000-0000-000082030000}"/>
    <cellStyle name="40% - Accent2 3 14" xfId="900" xr:uid="{00000000-0005-0000-0000-000083030000}"/>
    <cellStyle name="40% - Accent2 3 14 2" xfId="901" xr:uid="{00000000-0005-0000-0000-000084030000}"/>
    <cellStyle name="40% - Accent2 3 15" xfId="902" xr:uid="{00000000-0005-0000-0000-000085030000}"/>
    <cellStyle name="40% - Accent2 3 15 2" xfId="903" xr:uid="{00000000-0005-0000-0000-000086030000}"/>
    <cellStyle name="40% - Accent2 3 16" xfId="904" xr:uid="{00000000-0005-0000-0000-000087030000}"/>
    <cellStyle name="40% - Accent2 3 17" xfId="905" xr:uid="{00000000-0005-0000-0000-000088030000}"/>
    <cellStyle name="40% - Accent2 3 2" xfId="906" xr:uid="{00000000-0005-0000-0000-000089030000}"/>
    <cellStyle name="40% - Accent2 3 2 2" xfId="907" xr:uid="{00000000-0005-0000-0000-00008A030000}"/>
    <cellStyle name="40% - Accent2 3 3" xfId="908" xr:uid="{00000000-0005-0000-0000-00008B030000}"/>
    <cellStyle name="40% - Accent2 3 3 2" xfId="909" xr:uid="{00000000-0005-0000-0000-00008C030000}"/>
    <cellStyle name="40% - Accent2 3 4" xfId="910" xr:uid="{00000000-0005-0000-0000-00008D030000}"/>
    <cellStyle name="40% - Accent2 3 4 2" xfId="911" xr:uid="{00000000-0005-0000-0000-00008E030000}"/>
    <cellStyle name="40% - Accent2 3 5" xfId="912" xr:uid="{00000000-0005-0000-0000-00008F030000}"/>
    <cellStyle name="40% - Accent2 3 5 2" xfId="913" xr:uid="{00000000-0005-0000-0000-000090030000}"/>
    <cellStyle name="40% - Accent2 3 6" xfId="914" xr:uid="{00000000-0005-0000-0000-000091030000}"/>
    <cellStyle name="40% - Accent2 3 6 2" xfId="915" xr:uid="{00000000-0005-0000-0000-000092030000}"/>
    <cellStyle name="40% - Accent2 3 7" xfId="916" xr:uid="{00000000-0005-0000-0000-000093030000}"/>
    <cellStyle name="40% - Accent2 3 7 2" xfId="917" xr:uid="{00000000-0005-0000-0000-000094030000}"/>
    <cellStyle name="40% - Accent2 3 8" xfId="918" xr:uid="{00000000-0005-0000-0000-000095030000}"/>
    <cellStyle name="40% - Accent2 3 8 2" xfId="919" xr:uid="{00000000-0005-0000-0000-000096030000}"/>
    <cellStyle name="40% - Accent2 3 9" xfId="920" xr:uid="{00000000-0005-0000-0000-000097030000}"/>
    <cellStyle name="40% - Accent2 3 9 2" xfId="921" xr:uid="{00000000-0005-0000-0000-000098030000}"/>
    <cellStyle name="40% - Accent2 4" xfId="922" xr:uid="{00000000-0005-0000-0000-000099030000}"/>
    <cellStyle name="40% - Accent2 4 2" xfId="923" xr:uid="{00000000-0005-0000-0000-00009A030000}"/>
    <cellStyle name="40% - Accent2 5" xfId="924" xr:uid="{00000000-0005-0000-0000-00009B030000}"/>
    <cellStyle name="40% - Accent2 5 2" xfId="925" xr:uid="{00000000-0005-0000-0000-00009C030000}"/>
    <cellStyle name="40% - Accent2 6" xfId="926" xr:uid="{00000000-0005-0000-0000-00009D030000}"/>
    <cellStyle name="40% - Accent2 6 2" xfId="927" xr:uid="{00000000-0005-0000-0000-00009E030000}"/>
    <cellStyle name="40% - Accent2 7" xfId="928" xr:uid="{00000000-0005-0000-0000-00009F030000}"/>
    <cellStyle name="40% - Accent2 7 2" xfId="929" xr:uid="{00000000-0005-0000-0000-0000A0030000}"/>
    <cellStyle name="40% - Accent2 8" xfId="930" xr:uid="{00000000-0005-0000-0000-0000A1030000}"/>
    <cellStyle name="40% - Accent2 8 2" xfId="931" xr:uid="{00000000-0005-0000-0000-0000A2030000}"/>
    <cellStyle name="40% - Accent2 9" xfId="932" xr:uid="{00000000-0005-0000-0000-0000A3030000}"/>
    <cellStyle name="40% - Accent2 9 2" xfId="933" xr:uid="{00000000-0005-0000-0000-0000A4030000}"/>
    <cellStyle name="40% - Accent3 10" xfId="934" xr:uid="{00000000-0005-0000-0000-0000A5030000}"/>
    <cellStyle name="40% - Accent3 10 2" xfId="935" xr:uid="{00000000-0005-0000-0000-0000A6030000}"/>
    <cellStyle name="40% - Accent3 11" xfId="936" xr:uid="{00000000-0005-0000-0000-0000A7030000}"/>
    <cellStyle name="40% - Accent3 11 2" xfId="937" xr:uid="{00000000-0005-0000-0000-0000A8030000}"/>
    <cellStyle name="40% - Accent3 12" xfId="938" xr:uid="{00000000-0005-0000-0000-0000A9030000}"/>
    <cellStyle name="40% - Accent3 12 2" xfId="939" xr:uid="{00000000-0005-0000-0000-0000AA030000}"/>
    <cellStyle name="40% - Accent3 13" xfId="940" xr:uid="{00000000-0005-0000-0000-0000AB030000}"/>
    <cellStyle name="40% - Accent3 13 2" xfId="941" xr:uid="{00000000-0005-0000-0000-0000AC030000}"/>
    <cellStyle name="40% - Accent3 14" xfId="942" xr:uid="{00000000-0005-0000-0000-0000AD030000}"/>
    <cellStyle name="40% - Accent3 14 2" xfId="943" xr:uid="{00000000-0005-0000-0000-0000AE030000}"/>
    <cellStyle name="40% - Accent3 15" xfId="944" xr:uid="{00000000-0005-0000-0000-0000AF030000}"/>
    <cellStyle name="40% - Accent3 15 2" xfId="945" xr:uid="{00000000-0005-0000-0000-0000B0030000}"/>
    <cellStyle name="40% - Accent3 16" xfId="946" xr:uid="{00000000-0005-0000-0000-0000B1030000}"/>
    <cellStyle name="40% - Accent3 16 2" xfId="947" xr:uid="{00000000-0005-0000-0000-0000B2030000}"/>
    <cellStyle name="40% - Accent3 17" xfId="948" xr:uid="{00000000-0005-0000-0000-0000B3030000}"/>
    <cellStyle name="40% - Accent3 17 2" xfId="949" xr:uid="{00000000-0005-0000-0000-0000B4030000}"/>
    <cellStyle name="40% - Accent3 18" xfId="950" xr:uid="{00000000-0005-0000-0000-0000B5030000}"/>
    <cellStyle name="40% - Accent3 18 2" xfId="951" xr:uid="{00000000-0005-0000-0000-0000B6030000}"/>
    <cellStyle name="40% - Accent3 19" xfId="952" xr:uid="{00000000-0005-0000-0000-0000B7030000}"/>
    <cellStyle name="40% - Accent3 2" xfId="953" xr:uid="{00000000-0005-0000-0000-0000B8030000}"/>
    <cellStyle name="40% - Accent3 2 10" xfId="954" xr:uid="{00000000-0005-0000-0000-0000B9030000}"/>
    <cellStyle name="40% - Accent3 2 10 2" xfId="955" xr:uid="{00000000-0005-0000-0000-0000BA030000}"/>
    <cellStyle name="40% - Accent3 2 11" xfId="956" xr:uid="{00000000-0005-0000-0000-0000BB030000}"/>
    <cellStyle name="40% - Accent3 2 11 2" xfId="957" xr:uid="{00000000-0005-0000-0000-0000BC030000}"/>
    <cellStyle name="40% - Accent3 2 12" xfId="958" xr:uid="{00000000-0005-0000-0000-0000BD030000}"/>
    <cellStyle name="40% - Accent3 2 12 2" xfId="959" xr:uid="{00000000-0005-0000-0000-0000BE030000}"/>
    <cellStyle name="40% - Accent3 2 13" xfId="960" xr:uid="{00000000-0005-0000-0000-0000BF030000}"/>
    <cellStyle name="40% - Accent3 2 13 2" xfId="961" xr:uid="{00000000-0005-0000-0000-0000C0030000}"/>
    <cellStyle name="40% - Accent3 2 14" xfId="962" xr:uid="{00000000-0005-0000-0000-0000C1030000}"/>
    <cellStyle name="40% - Accent3 2 14 2" xfId="963" xr:uid="{00000000-0005-0000-0000-0000C2030000}"/>
    <cellStyle name="40% - Accent3 2 15" xfId="964" xr:uid="{00000000-0005-0000-0000-0000C3030000}"/>
    <cellStyle name="40% - Accent3 2 15 2" xfId="965" xr:uid="{00000000-0005-0000-0000-0000C4030000}"/>
    <cellStyle name="40% - Accent3 2 16" xfId="966" xr:uid="{00000000-0005-0000-0000-0000C5030000}"/>
    <cellStyle name="40% - Accent3 2 16 2" xfId="967" xr:uid="{00000000-0005-0000-0000-0000C6030000}"/>
    <cellStyle name="40% - Accent3 2 17" xfId="968" xr:uid="{00000000-0005-0000-0000-0000C7030000}"/>
    <cellStyle name="40% - Accent3 2 18" xfId="969" xr:uid="{00000000-0005-0000-0000-0000C8030000}"/>
    <cellStyle name="40% - Accent3 2 2" xfId="970" xr:uid="{00000000-0005-0000-0000-0000C9030000}"/>
    <cellStyle name="40% - Accent3 2 2 2" xfId="971" xr:uid="{00000000-0005-0000-0000-0000CA030000}"/>
    <cellStyle name="40% - Accent3 2 3" xfId="972" xr:uid="{00000000-0005-0000-0000-0000CB030000}"/>
    <cellStyle name="40% - Accent3 2 3 2" xfId="973" xr:uid="{00000000-0005-0000-0000-0000CC030000}"/>
    <cellStyle name="40% - Accent3 2 4" xfId="974" xr:uid="{00000000-0005-0000-0000-0000CD030000}"/>
    <cellStyle name="40% - Accent3 2 4 2" xfId="975" xr:uid="{00000000-0005-0000-0000-0000CE030000}"/>
    <cellStyle name="40% - Accent3 2 5" xfId="976" xr:uid="{00000000-0005-0000-0000-0000CF030000}"/>
    <cellStyle name="40% - Accent3 2 5 2" xfId="977" xr:uid="{00000000-0005-0000-0000-0000D0030000}"/>
    <cellStyle name="40% - Accent3 2 6" xfId="978" xr:uid="{00000000-0005-0000-0000-0000D1030000}"/>
    <cellStyle name="40% - Accent3 2 6 2" xfId="979" xr:uid="{00000000-0005-0000-0000-0000D2030000}"/>
    <cellStyle name="40% - Accent3 2 7" xfId="980" xr:uid="{00000000-0005-0000-0000-0000D3030000}"/>
    <cellStyle name="40% - Accent3 2 7 2" xfId="981" xr:uid="{00000000-0005-0000-0000-0000D4030000}"/>
    <cellStyle name="40% - Accent3 2 8" xfId="982" xr:uid="{00000000-0005-0000-0000-0000D5030000}"/>
    <cellStyle name="40% - Accent3 2 8 2" xfId="983" xr:uid="{00000000-0005-0000-0000-0000D6030000}"/>
    <cellStyle name="40% - Accent3 2 9" xfId="984" xr:uid="{00000000-0005-0000-0000-0000D7030000}"/>
    <cellStyle name="40% - Accent3 2 9 2" xfId="985" xr:uid="{00000000-0005-0000-0000-0000D8030000}"/>
    <cellStyle name="40% - Accent3 3" xfId="986" xr:uid="{00000000-0005-0000-0000-0000D9030000}"/>
    <cellStyle name="40% - Accent3 3 10" xfId="987" xr:uid="{00000000-0005-0000-0000-0000DA030000}"/>
    <cellStyle name="40% - Accent3 3 10 2" xfId="988" xr:uid="{00000000-0005-0000-0000-0000DB030000}"/>
    <cellStyle name="40% - Accent3 3 11" xfId="989" xr:uid="{00000000-0005-0000-0000-0000DC030000}"/>
    <cellStyle name="40% - Accent3 3 11 2" xfId="990" xr:uid="{00000000-0005-0000-0000-0000DD030000}"/>
    <cellStyle name="40% - Accent3 3 12" xfId="991" xr:uid="{00000000-0005-0000-0000-0000DE030000}"/>
    <cellStyle name="40% - Accent3 3 12 2" xfId="992" xr:uid="{00000000-0005-0000-0000-0000DF030000}"/>
    <cellStyle name="40% - Accent3 3 13" xfId="993" xr:uid="{00000000-0005-0000-0000-0000E0030000}"/>
    <cellStyle name="40% - Accent3 3 13 2" xfId="994" xr:uid="{00000000-0005-0000-0000-0000E1030000}"/>
    <cellStyle name="40% - Accent3 3 14" xfId="995" xr:uid="{00000000-0005-0000-0000-0000E2030000}"/>
    <cellStyle name="40% - Accent3 3 14 2" xfId="996" xr:uid="{00000000-0005-0000-0000-0000E3030000}"/>
    <cellStyle name="40% - Accent3 3 15" xfId="997" xr:uid="{00000000-0005-0000-0000-0000E4030000}"/>
    <cellStyle name="40% - Accent3 3 15 2" xfId="998" xr:uid="{00000000-0005-0000-0000-0000E5030000}"/>
    <cellStyle name="40% - Accent3 3 16" xfId="999" xr:uid="{00000000-0005-0000-0000-0000E6030000}"/>
    <cellStyle name="40% - Accent3 3 17" xfId="1000" xr:uid="{00000000-0005-0000-0000-0000E7030000}"/>
    <cellStyle name="40% - Accent3 3 2" xfId="1001" xr:uid="{00000000-0005-0000-0000-0000E8030000}"/>
    <cellStyle name="40% - Accent3 3 2 2" xfId="1002" xr:uid="{00000000-0005-0000-0000-0000E9030000}"/>
    <cellStyle name="40% - Accent3 3 3" xfId="1003" xr:uid="{00000000-0005-0000-0000-0000EA030000}"/>
    <cellStyle name="40% - Accent3 3 3 2" xfId="1004" xr:uid="{00000000-0005-0000-0000-0000EB030000}"/>
    <cellStyle name="40% - Accent3 3 4" xfId="1005" xr:uid="{00000000-0005-0000-0000-0000EC030000}"/>
    <cellStyle name="40% - Accent3 3 4 2" xfId="1006" xr:uid="{00000000-0005-0000-0000-0000ED030000}"/>
    <cellStyle name="40% - Accent3 3 5" xfId="1007" xr:uid="{00000000-0005-0000-0000-0000EE030000}"/>
    <cellStyle name="40% - Accent3 3 5 2" xfId="1008" xr:uid="{00000000-0005-0000-0000-0000EF030000}"/>
    <cellStyle name="40% - Accent3 3 6" xfId="1009" xr:uid="{00000000-0005-0000-0000-0000F0030000}"/>
    <cellStyle name="40% - Accent3 3 6 2" xfId="1010" xr:uid="{00000000-0005-0000-0000-0000F1030000}"/>
    <cellStyle name="40% - Accent3 3 7" xfId="1011" xr:uid="{00000000-0005-0000-0000-0000F2030000}"/>
    <cellStyle name="40% - Accent3 3 7 2" xfId="1012" xr:uid="{00000000-0005-0000-0000-0000F3030000}"/>
    <cellStyle name="40% - Accent3 3 8" xfId="1013" xr:uid="{00000000-0005-0000-0000-0000F4030000}"/>
    <cellStyle name="40% - Accent3 3 8 2" xfId="1014" xr:uid="{00000000-0005-0000-0000-0000F5030000}"/>
    <cellStyle name="40% - Accent3 3 9" xfId="1015" xr:uid="{00000000-0005-0000-0000-0000F6030000}"/>
    <cellStyle name="40% - Accent3 3 9 2" xfId="1016" xr:uid="{00000000-0005-0000-0000-0000F7030000}"/>
    <cellStyle name="40% - Accent3 4" xfId="1017" xr:uid="{00000000-0005-0000-0000-0000F8030000}"/>
    <cellStyle name="40% - Accent3 4 2" xfId="1018" xr:uid="{00000000-0005-0000-0000-0000F9030000}"/>
    <cellStyle name="40% - Accent3 5" xfId="1019" xr:uid="{00000000-0005-0000-0000-0000FA030000}"/>
    <cellStyle name="40% - Accent3 5 2" xfId="1020" xr:uid="{00000000-0005-0000-0000-0000FB030000}"/>
    <cellStyle name="40% - Accent3 6" xfId="1021" xr:uid="{00000000-0005-0000-0000-0000FC030000}"/>
    <cellStyle name="40% - Accent3 6 2" xfId="1022" xr:uid="{00000000-0005-0000-0000-0000FD030000}"/>
    <cellStyle name="40% - Accent3 7" xfId="1023" xr:uid="{00000000-0005-0000-0000-0000FE030000}"/>
    <cellStyle name="40% - Accent3 7 2" xfId="1024" xr:uid="{00000000-0005-0000-0000-0000FF030000}"/>
    <cellStyle name="40% - Accent3 8" xfId="1025" xr:uid="{00000000-0005-0000-0000-000000040000}"/>
    <cellStyle name="40% - Accent3 8 2" xfId="1026" xr:uid="{00000000-0005-0000-0000-000001040000}"/>
    <cellStyle name="40% - Accent3 9" xfId="1027" xr:uid="{00000000-0005-0000-0000-000002040000}"/>
    <cellStyle name="40% - Accent3 9 2" xfId="1028" xr:uid="{00000000-0005-0000-0000-000003040000}"/>
    <cellStyle name="40% - Accent4 10" xfId="1029" xr:uid="{00000000-0005-0000-0000-000004040000}"/>
    <cellStyle name="40% - Accent4 10 2" xfId="1030" xr:uid="{00000000-0005-0000-0000-000005040000}"/>
    <cellStyle name="40% - Accent4 11" xfId="1031" xr:uid="{00000000-0005-0000-0000-000006040000}"/>
    <cellStyle name="40% - Accent4 11 2" xfId="1032" xr:uid="{00000000-0005-0000-0000-000007040000}"/>
    <cellStyle name="40% - Accent4 12" xfId="1033" xr:uid="{00000000-0005-0000-0000-000008040000}"/>
    <cellStyle name="40% - Accent4 12 2" xfId="1034" xr:uid="{00000000-0005-0000-0000-000009040000}"/>
    <cellStyle name="40% - Accent4 13" xfId="1035" xr:uid="{00000000-0005-0000-0000-00000A040000}"/>
    <cellStyle name="40% - Accent4 13 2" xfId="1036" xr:uid="{00000000-0005-0000-0000-00000B040000}"/>
    <cellStyle name="40% - Accent4 14" xfId="1037" xr:uid="{00000000-0005-0000-0000-00000C040000}"/>
    <cellStyle name="40% - Accent4 14 2" xfId="1038" xr:uid="{00000000-0005-0000-0000-00000D040000}"/>
    <cellStyle name="40% - Accent4 15" xfId="1039" xr:uid="{00000000-0005-0000-0000-00000E040000}"/>
    <cellStyle name="40% - Accent4 15 2" xfId="1040" xr:uid="{00000000-0005-0000-0000-00000F040000}"/>
    <cellStyle name="40% - Accent4 16" xfId="1041" xr:uid="{00000000-0005-0000-0000-000010040000}"/>
    <cellStyle name="40% - Accent4 16 2" xfId="1042" xr:uid="{00000000-0005-0000-0000-000011040000}"/>
    <cellStyle name="40% - Accent4 17" xfId="1043" xr:uid="{00000000-0005-0000-0000-000012040000}"/>
    <cellStyle name="40% - Accent4 17 2" xfId="1044" xr:uid="{00000000-0005-0000-0000-000013040000}"/>
    <cellStyle name="40% - Accent4 18" xfId="1045" xr:uid="{00000000-0005-0000-0000-000014040000}"/>
    <cellStyle name="40% - Accent4 18 2" xfId="1046" xr:uid="{00000000-0005-0000-0000-000015040000}"/>
    <cellStyle name="40% - Accent4 19" xfId="1047" xr:uid="{00000000-0005-0000-0000-000016040000}"/>
    <cellStyle name="40% - Accent4 2" xfId="1048" xr:uid="{00000000-0005-0000-0000-000017040000}"/>
    <cellStyle name="40% - Accent4 2 10" xfId="1049" xr:uid="{00000000-0005-0000-0000-000018040000}"/>
    <cellStyle name="40% - Accent4 2 10 2" xfId="1050" xr:uid="{00000000-0005-0000-0000-000019040000}"/>
    <cellStyle name="40% - Accent4 2 11" xfId="1051" xr:uid="{00000000-0005-0000-0000-00001A040000}"/>
    <cellStyle name="40% - Accent4 2 11 2" xfId="1052" xr:uid="{00000000-0005-0000-0000-00001B040000}"/>
    <cellStyle name="40% - Accent4 2 12" xfId="1053" xr:uid="{00000000-0005-0000-0000-00001C040000}"/>
    <cellStyle name="40% - Accent4 2 12 2" xfId="1054" xr:uid="{00000000-0005-0000-0000-00001D040000}"/>
    <cellStyle name="40% - Accent4 2 13" xfId="1055" xr:uid="{00000000-0005-0000-0000-00001E040000}"/>
    <cellStyle name="40% - Accent4 2 13 2" xfId="1056" xr:uid="{00000000-0005-0000-0000-00001F040000}"/>
    <cellStyle name="40% - Accent4 2 14" xfId="1057" xr:uid="{00000000-0005-0000-0000-000020040000}"/>
    <cellStyle name="40% - Accent4 2 14 2" xfId="1058" xr:uid="{00000000-0005-0000-0000-000021040000}"/>
    <cellStyle name="40% - Accent4 2 15" xfId="1059" xr:uid="{00000000-0005-0000-0000-000022040000}"/>
    <cellStyle name="40% - Accent4 2 15 2" xfId="1060" xr:uid="{00000000-0005-0000-0000-000023040000}"/>
    <cellStyle name="40% - Accent4 2 16" xfId="1061" xr:uid="{00000000-0005-0000-0000-000024040000}"/>
    <cellStyle name="40% - Accent4 2 16 2" xfId="1062" xr:uid="{00000000-0005-0000-0000-000025040000}"/>
    <cellStyle name="40% - Accent4 2 17" xfId="1063" xr:uid="{00000000-0005-0000-0000-000026040000}"/>
    <cellStyle name="40% - Accent4 2 18" xfId="1064" xr:uid="{00000000-0005-0000-0000-000027040000}"/>
    <cellStyle name="40% - Accent4 2 2" xfId="1065" xr:uid="{00000000-0005-0000-0000-000028040000}"/>
    <cellStyle name="40% - Accent4 2 2 2" xfId="1066" xr:uid="{00000000-0005-0000-0000-000029040000}"/>
    <cellStyle name="40% - Accent4 2 3" xfId="1067" xr:uid="{00000000-0005-0000-0000-00002A040000}"/>
    <cellStyle name="40% - Accent4 2 3 2" xfId="1068" xr:uid="{00000000-0005-0000-0000-00002B040000}"/>
    <cellStyle name="40% - Accent4 2 4" xfId="1069" xr:uid="{00000000-0005-0000-0000-00002C040000}"/>
    <cellStyle name="40% - Accent4 2 4 2" xfId="1070" xr:uid="{00000000-0005-0000-0000-00002D040000}"/>
    <cellStyle name="40% - Accent4 2 5" xfId="1071" xr:uid="{00000000-0005-0000-0000-00002E040000}"/>
    <cellStyle name="40% - Accent4 2 5 2" xfId="1072" xr:uid="{00000000-0005-0000-0000-00002F040000}"/>
    <cellStyle name="40% - Accent4 2 6" xfId="1073" xr:uid="{00000000-0005-0000-0000-000030040000}"/>
    <cellStyle name="40% - Accent4 2 6 2" xfId="1074" xr:uid="{00000000-0005-0000-0000-000031040000}"/>
    <cellStyle name="40% - Accent4 2 7" xfId="1075" xr:uid="{00000000-0005-0000-0000-000032040000}"/>
    <cellStyle name="40% - Accent4 2 7 2" xfId="1076" xr:uid="{00000000-0005-0000-0000-000033040000}"/>
    <cellStyle name="40% - Accent4 2 8" xfId="1077" xr:uid="{00000000-0005-0000-0000-000034040000}"/>
    <cellStyle name="40% - Accent4 2 8 2" xfId="1078" xr:uid="{00000000-0005-0000-0000-000035040000}"/>
    <cellStyle name="40% - Accent4 2 9" xfId="1079" xr:uid="{00000000-0005-0000-0000-000036040000}"/>
    <cellStyle name="40% - Accent4 2 9 2" xfId="1080" xr:uid="{00000000-0005-0000-0000-000037040000}"/>
    <cellStyle name="40% - Accent4 3" xfId="1081" xr:uid="{00000000-0005-0000-0000-000038040000}"/>
    <cellStyle name="40% - Accent4 3 10" xfId="1082" xr:uid="{00000000-0005-0000-0000-000039040000}"/>
    <cellStyle name="40% - Accent4 3 10 2" xfId="1083" xr:uid="{00000000-0005-0000-0000-00003A040000}"/>
    <cellStyle name="40% - Accent4 3 11" xfId="1084" xr:uid="{00000000-0005-0000-0000-00003B040000}"/>
    <cellStyle name="40% - Accent4 3 11 2" xfId="1085" xr:uid="{00000000-0005-0000-0000-00003C040000}"/>
    <cellStyle name="40% - Accent4 3 12" xfId="1086" xr:uid="{00000000-0005-0000-0000-00003D040000}"/>
    <cellStyle name="40% - Accent4 3 12 2" xfId="1087" xr:uid="{00000000-0005-0000-0000-00003E040000}"/>
    <cellStyle name="40% - Accent4 3 13" xfId="1088" xr:uid="{00000000-0005-0000-0000-00003F040000}"/>
    <cellStyle name="40% - Accent4 3 13 2" xfId="1089" xr:uid="{00000000-0005-0000-0000-000040040000}"/>
    <cellStyle name="40% - Accent4 3 14" xfId="1090" xr:uid="{00000000-0005-0000-0000-000041040000}"/>
    <cellStyle name="40% - Accent4 3 14 2" xfId="1091" xr:uid="{00000000-0005-0000-0000-000042040000}"/>
    <cellStyle name="40% - Accent4 3 15" xfId="1092" xr:uid="{00000000-0005-0000-0000-000043040000}"/>
    <cellStyle name="40% - Accent4 3 15 2" xfId="1093" xr:uid="{00000000-0005-0000-0000-000044040000}"/>
    <cellStyle name="40% - Accent4 3 16" xfId="1094" xr:uid="{00000000-0005-0000-0000-000045040000}"/>
    <cellStyle name="40% - Accent4 3 17" xfId="1095" xr:uid="{00000000-0005-0000-0000-000046040000}"/>
    <cellStyle name="40% - Accent4 3 2" xfId="1096" xr:uid="{00000000-0005-0000-0000-000047040000}"/>
    <cellStyle name="40% - Accent4 3 2 2" xfId="1097" xr:uid="{00000000-0005-0000-0000-000048040000}"/>
    <cellStyle name="40% - Accent4 3 3" xfId="1098" xr:uid="{00000000-0005-0000-0000-000049040000}"/>
    <cellStyle name="40% - Accent4 3 3 2" xfId="1099" xr:uid="{00000000-0005-0000-0000-00004A040000}"/>
    <cellStyle name="40% - Accent4 3 4" xfId="1100" xr:uid="{00000000-0005-0000-0000-00004B040000}"/>
    <cellStyle name="40% - Accent4 3 4 2" xfId="1101" xr:uid="{00000000-0005-0000-0000-00004C040000}"/>
    <cellStyle name="40% - Accent4 3 5" xfId="1102" xr:uid="{00000000-0005-0000-0000-00004D040000}"/>
    <cellStyle name="40% - Accent4 3 5 2" xfId="1103" xr:uid="{00000000-0005-0000-0000-00004E040000}"/>
    <cellStyle name="40% - Accent4 3 6" xfId="1104" xr:uid="{00000000-0005-0000-0000-00004F040000}"/>
    <cellStyle name="40% - Accent4 3 6 2" xfId="1105" xr:uid="{00000000-0005-0000-0000-000050040000}"/>
    <cellStyle name="40% - Accent4 3 7" xfId="1106" xr:uid="{00000000-0005-0000-0000-000051040000}"/>
    <cellStyle name="40% - Accent4 3 7 2" xfId="1107" xr:uid="{00000000-0005-0000-0000-000052040000}"/>
    <cellStyle name="40% - Accent4 3 8" xfId="1108" xr:uid="{00000000-0005-0000-0000-000053040000}"/>
    <cellStyle name="40% - Accent4 3 8 2" xfId="1109" xr:uid="{00000000-0005-0000-0000-000054040000}"/>
    <cellStyle name="40% - Accent4 3 9" xfId="1110" xr:uid="{00000000-0005-0000-0000-000055040000}"/>
    <cellStyle name="40% - Accent4 3 9 2" xfId="1111" xr:uid="{00000000-0005-0000-0000-000056040000}"/>
    <cellStyle name="40% - Accent4 4" xfId="1112" xr:uid="{00000000-0005-0000-0000-000057040000}"/>
    <cellStyle name="40% - Accent4 4 2" xfId="1113" xr:uid="{00000000-0005-0000-0000-000058040000}"/>
    <cellStyle name="40% - Accent4 5" xfId="1114" xr:uid="{00000000-0005-0000-0000-000059040000}"/>
    <cellStyle name="40% - Accent4 5 2" xfId="1115" xr:uid="{00000000-0005-0000-0000-00005A040000}"/>
    <cellStyle name="40% - Accent4 6" xfId="1116" xr:uid="{00000000-0005-0000-0000-00005B040000}"/>
    <cellStyle name="40% - Accent4 6 2" xfId="1117" xr:uid="{00000000-0005-0000-0000-00005C040000}"/>
    <cellStyle name="40% - Accent4 7" xfId="1118" xr:uid="{00000000-0005-0000-0000-00005D040000}"/>
    <cellStyle name="40% - Accent4 7 2" xfId="1119" xr:uid="{00000000-0005-0000-0000-00005E040000}"/>
    <cellStyle name="40% - Accent4 8" xfId="1120" xr:uid="{00000000-0005-0000-0000-00005F040000}"/>
    <cellStyle name="40% - Accent4 8 2" xfId="1121" xr:uid="{00000000-0005-0000-0000-000060040000}"/>
    <cellStyle name="40% - Accent4 9" xfId="1122" xr:uid="{00000000-0005-0000-0000-000061040000}"/>
    <cellStyle name="40% - Accent4 9 2" xfId="1123" xr:uid="{00000000-0005-0000-0000-000062040000}"/>
    <cellStyle name="40% - Accent5 10" xfId="1124" xr:uid="{00000000-0005-0000-0000-000063040000}"/>
    <cellStyle name="40% - Accent5 10 2" xfId="1125" xr:uid="{00000000-0005-0000-0000-000064040000}"/>
    <cellStyle name="40% - Accent5 11" xfId="1126" xr:uid="{00000000-0005-0000-0000-000065040000}"/>
    <cellStyle name="40% - Accent5 11 2" xfId="1127" xr:uid="{00000000-0005-0000-0000-000066040000}"/>
    <cellStyle name="40% - Accent5 12" xfId="1128" xr:uid="{00000000-0005-0000-0000-000067040000}"/>
    <cellStyle name="40% - Accent5 12 2" xfId="1129" xr:uid="{00000000-0005-0000-0000-000068040000}"/>
    <cellStyle name="40% - Accent5 13" xfId="1130" xr:uid="{00000000-0005-0000-0000-000069040000}"/>
    <cellStyle name="40% - Accent5 13 2" xfId="1131" xr:uid="{00000000-0005-0000-0000-00006A040000}"/>
    <cellStyle name="40% - Accent5 14" xfId="1132" xr:uid="{00000000-0005-0000-0000-00006B040000}"/>
    <cellStyle name="40% - Accent5 14 2" xfId="1133" xr:uid="{00000000-0005-0000-0000-00006C040000}"/>
    <cellStyle name="40% - Accent5 15" xfId="1134" xr:uid="{00000000-0005-0000-0000-00006D040000}"/>
    <cellStyle name="40% - Accent5 15 2" xfId="1135" xr:uid="{00000000-0005-0000-0000-00006E040000}"/>
    <cellStyle name="40% - Accent5 16" xfId="1136" xr:uid="{00000000-0005-0000-0000-00006F040000}"/>
    <cellStyle name="40% - Accent5 16 2" xfId="1137" xr:uid="{00000000-0005-0000-0000-000070040000}"/>
    <cellStyle name="40% - Accent5 17" xfId="1138" xr:uid="{00000000-0005-0000-0000-000071040000}"/>
    <cellStyle name="40% - Accent5 17 2" xfId="1139" xr:uid="{00000000-0005-0000-0000-000072040000}"/>
    <cellStyle name="40% - Accent5 18" xfId="1140" xr:uid="{00000000-0005-0000-0000-000073040000}"/>
    <cellStyle name="40% - Accent5 18 2" xfId="1141" xr:uid="{00000000-0005-0000-0000-000074040000}"/>
    <cellStyle name="40% - Accent5 19" xfId="1142" xr:uid="{00000000-0005-0000-0000-000075040000}"/>
    <cellStyle name="40% - Accent5 2" xfId="1143" xr:uid="{00000000-0005-0000-0000-000076040000}"/>
    <cellStyle name="40% - Accent5 2 10" xfId="1144" xr:uid="{00000000-0005-0000-0000-000077040000}"/>
    <cellStyle name="40% - Accent5 2 10 2" xfId="1145" xr:uid="{00000000-0005-0000-0000-000078040000}"/>
    <cellStyle name="40% - Accent5 2 11" xfId="1146" xr:uid="{00000000-0005-0000-0000-000079040000}"/>
    <cellStyle name="40% - Accent5 2 11 2" xfId="1147" xr:uid="{00000000-0005-0000-0000-00007A040000}"/>
    <cellStyle name="40% - Accent5 2 12" xfId="1148" xr:uid="{00000000-0005-0000-0000-00007B040000}"/>
    <cellStyle name="40% - Accent5 2 12 2" xfId="1149" xr:uid="{00000000-0005-0000-0000-00007C040000}"/>
    <cellStyle name="40% - Accent5 2 13" xfId="1150" xr:uid="{00000000-0005-0000-0000-00007D040000}"/>
    <cellStyle name="40% - Accent5 2 13 2" xfId="1151" xr:uid="{00000000-0005-0000-0000-00007E040000}"/>
    <cellStyle name="40% - Accent5 2 14" xfId="1152" xr:uid="{00000000-0005-0000-0000-00007F040000}"/>
    <cellStyle name="40% - Accent5 2 14 2" xfId="1153" xr:uid="{00000000-0005-0000-0000-000080040000}"/>
    <cellStyle name="40% - Accent5 2 15" xfId="1154" xr:uid="{00000000-0005-0000-0000-000081040000}"/>
    <cellStyle name="40% - Accent5 2 15 2" xfId="1155" xr:uid="{00000000-0005-0000-0000-000082040000}"/>
    <cellStyle name="40% - Accent5 2 16" xfId="1156" xr:uid="{00000000-0005-0000-0000-000083040000}"/>
    <cellStyle name="40% - Accent5 2 16 2" xfId="1157" xr:uid="{00000000-0005-0000-0000-000084040000}"/>
    <cellStyle name="40% - Accent5 2 17" xfId="1158" xr:uid="{00000000-0005-0000-0000-000085040000}"/>
    <cellStyle name="40% - Accent5 2 18" xfId="1159" xr:uid="{00000000-0005-0000-0000-000086040000}"/>
    <cellStyle name="40% - Accent5 2 2" xfId="1160" xr:uid="{00000000-0005-0000-0000-000087040000}"/>
    <cellStyle name="40% - Accent5 2 2 2" xfId="1161" xr:uid="{00000000-0005-0000-0000-000088040000}"/>
    <cellStyle name="40% - Accent5 2 3" xfId="1162" xr:uid="{00000000-0005-0000-0000-000089040000}"/>
    <cellStyle name="40% - Accent5 2 3 2" xfId="1163" xr:uid="{00000000-0005-0000-0000-00008A040000}"/>
    <cellStyle name="40% - Accent5 2 4" xfId="1164" xr:uid="{00000000-0005-0000-0000-00008B040000}"/>
    <cellStyle name="40% - Accent5 2 4 2" xfId="1165" xr:uid="{00000000-0005-0000-0000-00008C040000}"/>
    <cellStyle name="40% - Accent5 2 5" xfId="1166" xr:uid="{00000000-0005-0000-0000-00008D040000}"/>
    <cellStyle name="40% - Accent5 2 5 2" xfId="1167" xr:uid="{00000000-0005-0000-0000-00008E040000}"/>
    <cellStyle name="40% - Accent5 2 6" xfId="1168" xr:uid="{00000000-0005-0000-0000-00008F040000}"/>
    <cellStyle name="40% - Accent5 2 6 2" xfId="1169" xr:uid="{00000000-0005-0000-0000-000090040000}"/>
    <cellStyle name="40% - Accent5 2 7" xfId="1170" xr:uid="{00000000-0005-0000-0000-000091040000}"/>
    <cellStyle name="40% - Accent5 2 7 2" xfId="1171" xr:uid="{00000000-0005-0000-0000-000092040000}"/>
    <cellStyle name="40% - Accent5 2 8" xfId="1172" xr:uid="{00000000-0005-0000-0000-000093040000}"/>
    <cellStyle name="40% - Accent5 2 8 2" xfId="1173" xr:uid="{00000000-0005-0000-0000-000094040000}"/>
    <cellStyle name="40% - Accent5 2 9" xfId="1174" xr:uid="{00000000-0005-0000-0000-000095040000}"/>
    <cellStyle name="40% - Accent5 2 9 2" xfId="1175" xr:uid="{00000000-0005-0000-0000-000096040000}"/>
    <cellStyle name="40% - Accent5 3" xfId="1176" xr:uid="{00000000-0005-0000-0000-000097040000}"/>
    <cellStyle name="40% - Accent5 3 10" xfId="1177" xr:uid="{00000000-0005-0000-0000-000098040000}"/>
    <cellStyle name="40% - Accent5 3 10 2" xfId="1178" xr:uid="{00000000-0005-0000-0000-000099040000}"/>
    <cellStyle name="40% - Accent5 3 11" xfId="1179" xr:uid="{00000000-0005-0000-0000-00009A040000}"/>
    <cellStyle name="40% - Accent5 3 11 2" xfId="1180" xr:uid="{00000000-0005-0000-0000-00009B040000}"/>
    <cellStyle name="40% - Accent5 3 12" xfId="1181" xr:uid="{00000000-0005-0000-0000-00009C040000}"/>
    <cellStyle name="40% - Accent5 3 12 2" xfId="1182" xr:uid="{00000000-0005-0000-0000-00009D040000}"/>
    <cellStyle name="40% - Accent5 3 13" xfId="1183" xr:uid="{00000000-0005-0000-0000-00009E040000}"/>
    <cellStyle name="40% - Accent5 3 13 2" xfId="1184" xr:uid="{00000000-0005-0000-0000-00009F040000}"/>
    <cellStyle name="40% - Accent5 3 14" xfId="1185" xr:uid="{00000000-0005-0000-0000-0000A0040000}"/>
    <cellStyle name="40% - Accent5 3 14 2" xfId="1186" xr:uid="{00000000-0005-0000-0000-0000A1040000}"/>
    <cellStyle name="40% - Accent5 3 15" xfId="1187" xr:uid="{00000000-0005-0000-0000-0000A2040000}"/>
    <cellStyle name="40% - Accent5 3 15 2" xfId="1188" xr:uid="{00000000-0005-0000-0000-0000A3040000}"/>
    <cellStyle name="40% - Accent5 3 16" xfId="1189" xr:uid="{00000000-0005-0000-0000-0000A4040000}"/>
    <cellStyle name="40% - Accent5 3 17" xfId="1190" xr:uid="{00000000-0005-0000-0000-0000A5040000}"/>
    <cellStyle name="40% - Accent5 3 2" xfId="1191" xr:uid="{00000000-0005-0000-0000-0000A6040000}"/>
    <cellStyle name="40% - Accent5 3 2 2" xfId="1192" xr:uid="{00000000-0005-0000-0000-0000A7040000}"/>
    <cellStyle name="40% - Accent5 3 3" xfId="1193" xr:uid="{00000000-0005-0000-0000-0000A8040000}"/>
    <cellStyle name="40% - Accent5 3 3 2" xfId="1194" xr:uid="{00000000-0005-0000-0000-0000A9040000}"/>
    <cellStyle name="40% - Accent5 3 4" xfId="1195" xr:uid="{00000000-0005-0000-0000-0000AA040000}"/>
    <cellStyle name="40% - Accent5 3 4 2" xfId="1196" xr:uid="{00000000-0005-0000-0000-0000AB040000}"/>
    <cellStyle name="40% - Accent5 3 5" xfId="1197" xr:uid="{00000000-0005-0000-0000-0000AC040000}"/>
    <cellStyle name="40% - Accent5 3 5 2" xfId="1198" xr:uid="{00000000-0005-0000-0000-0000AD040000}"/>
    <cellStyle name="40% - Accent5 3 6" xfId="1199" xr:uid="{00000000-0005-0000-0000-0000AE040000}"/>
    <cellStyle name="40% - Accent5 3 6 2" xfId="1200" xr:uid="{00000000-0005-0000-0000-0000AF040000}"/>
    <cellStyle name="40% - Accent5 3 7" xfId="1201" xr:uid="{00000000-0005-0000-0000-0000B0040000}"/>
    <cellStyle name="40% - Accent5 3 7 2" xfId="1202" xr:uid="{00000000-0005-0000-0000-0000B1040000}"/>
    <cellStyle name="40% - Accent5 3 8" xfId="1203" xr:uid="{00000000-0005-0000-0000-0000B2040000}"/>
    <cellStyle name="40% - Accent5 3 8 2" xfId="1204" xr:uid="{00000000-0005-0000-0000-0000B3040000}"/>
    <cellStyle name="40% - Accent5 3 9" xfId="1205" xr:uid="{00000000-0005-0000-0000-0000B4040000}"/>
    <cellStyle name="40% - Accent5 3 9 2" xfId="1206" xr:uid="{00000000-0005-0000-0000-0000B5040000}"/>
    <cellStyle name="40% - Accent5 4" xfId="1207" xr:uid="{00000000-0005-0000-0000-0000B6040000}"/>
    <cellStyle name="40% - Accent5 4 2" xfId="1208" xr:uid="{00000000-0005-0000-0000-0000B7040000}"/>
    <cellStyle name="40% - Accent5 5" xfId="1209" xr:uid="{00000000-0005-0000-0000-0000B8040000}"/>
    <cellStyle name="40% - Accent5 5 2" xfId="1210" xr:uid="{00000000-0005-0000-0000-0000B9040000}"/>
    <cellStyle name="40% - Accent5 6" xfId="1211" xr:uid="{00000000-0005-0000-0000-0000BA040000}"/>
    <cellStyle name="40% - Accent5 6 2" xfId="1212" xr:uid="{00000000-0005-0000-0000-0000BB040000}"/>
    <cellStyle name="40% - Accent5 7" xfId="1213" xr:uid="{00000000-0005-0000-0000-0000BC040000}"/>
    <cellStyle name="40% - Accent5 7 2" xfId="1214" xr:uid="{00000000-0005-0000-0000-0000BD040000}"/>
    <cellStyle name="40% - Accent5 8" xfId="1215" xr:uid="{00000000-0005-0000-0000-0000BE040000}"/>
    <cellStyle name="40% - Accent5 8 2" xfId="1216" xr:uid="{00000000-0005-0000-0000-0000BF040000}"/>
    <cellStyle name="40% - Accent5 9" xfId="1217" xr:uid="{00000000-0005-0000-0000-0000C0040000}"/>
    <cellStyle name="40% - Accent5 9 2" xfId="1218" xr:uid="{00000000-0005-0000-0000-0000C1040000}"/>
    <cellStyle name="40% - Accent6 10" xfId="1219" xr:uid="{00000000-0005-0000-0000-0000C2040000}"/>
    <cellStyle name="40% - Accent6 10 2" xfId="1220" xr:uid="{00000000-0005-0000-0000-0000C3040000}"/>
    <cellStyle name="40% - Accent6 11" xfId="1221" xr:uid="{00000000-0005-0000-0000-0000C4040000}"/>
    <cellStyle name="40% - Accent6 11 2" xfId="1222" xr:uid="{00000000-0005-0000-0000-0000C5040000}"/>
    <cellStyle name="40% - Accent6 12" xfId="1223" xr:uid="{00000000-0005-0000-0000-0000C6040000}"/>
    <cellStyle name="40% - Accent6 12 2" xfId="1224" xr:uid="{00000000-0005-0000-0000-0000C7040000}"/>
    <cellStyle name="40% - Accent6 13" xfId="1225" xr:uid="{00000000-0005-0000-0000-0000C8040000}"/>
    <cellStyle name="40% - Accent6 13 2" xfId="1226" xr:uid="{00000000-0005-0000-0000-0000C9040000}"/>
    <cellStyle name="40% - Accent6 14" xfId="1227" xr:uid="{00000000-0005-0000-0000-0000CA040000}"/>
    <cellStyle name="40% - Accent6 14 2" xfId="1228" xr:uid="{00000000-0005-0000-0000-0000CB040000}"/>
    <cellStyle name="40% - Accent6 15" xfId="1229" xr:uid="{00000000-0005-0000-0000-0000CC040000}"/>
    <cellStyle name="40% - Accent6 15 2" xfId="1230" xr:uid="{00000000-0005-0000-0000-0000CD040000}"/>
    <cellStyle name="40% - Accent6 16" xfId="1231" xr:uid="{00000000-0005-0000-0000-0000CE040000}"/>
    <cellStyle name="40% - Accent6 16 2" xfId="1232" xr:uid="{00000000-0005-0000-0000-0000CF040000}"/>
    <cellStyle name="40% - Accent6 17" xfId="1233" xr:uid="{00000000-0005-0000-0000-0000D0040000}"/>
    <cellStyle name="40% - Accent6 17 2" xfId="1234" xr:uid="{00000000-0005-0000-0000-0000D1040000}"/>
    <cellStyle name="40% - Accent6 18" xfId="1235" xr:uid="{00000000-0005-0000-0000-0000D2040000}"/>
    <cellStyle name="40% - Accent6 18 2" xfId="1236" xr:uid="{00000000-0005-0000-0000-0000D3040000}"/>
    <cellStyle name="40% - Accent6 19" xfId="1237" xr:uid="{00000000-0005-0000-0000-0000D4040000}"/>
    <cellStyle name="40% - Accent6 2" xfId="1238" xr:uid="{00000000-0005-0000-0000-0000D5040000}"/>
    <cellStyle name="40% - Accent6 2 10" xfId="1239" xr:uid="{00000000-0005-0000-0000-0000D6040000}"/>
    <cellStyle name="40% - Accent6 2 10 2" xfId="1240" xr:uid="{00000000-0005-0000-0000-0000D7040000}"/>
    <cellStyle name="40% - Accent6 2 11" xfId="1241" xr:uid="{00000000-0005-0000-0000-0000D8040000}"/>
    <cellStyle name="40% - Accent6 2 11 2" xfId="1242" xr:uid="{00000000-0005-0000-0000-0000D9040000}"/>
    <cellStyle name="40% - Accent6 2 12" xfId="1243" xr:uid="{00000000-0005-0000-0000-0000DA040000}"/>
    <cellStyle name="40% - Accent6 2 12 2" xfId="1244" xr:uid="{00000000-0005-0000-0000-0000DB040000}"/>
    <cellStyle name="40% - Accent6 2 13" xfId="1245" xr:uid="{00000000-0005-0000-0000-0000DC040000}"/>
    <cellStyle name="40% - Accent6 2 13 2" xfId="1246" xr:uid="{00000000-0005-0000-0000-0000DD040000}"/>
    <cellStyle name="40% - Accent6 2 14" xfId="1247" xr:uid="{00000000-0005-0000-0000-0000DE040000}"/>
    <cellStyle name="40% - Accent6 2 14 2" xfId="1248" xr:uid="{00000000-0005-0000-0000-0000DF040000}"/>
    <cellStyle name="40% - Accent6 2 15" xfId="1249" xr:uid="{00000000-0005-0000-0000-0000E0040000}"/>
    <cellStyle name="40% - Accent6 2 15 2" xfId="1250" xr:uid="{00000000-0005-0000-0000-0000E1040000}"/>
    <cellStyle name="40% - Accent6 2 16" xfId="1251" xr:uid="{00000000-0005-0000-0000-0000E2040000}"/>
    <cellStyle name="40% - Accent6 2 16 2" xfId="1252" xr:uid="{00000000-0005-0000-0000-0000E3040000}"/>
    <cellStyle name="40% - Accent6 2 17" xfId="1253" xr:uid="{00000000-0005-0000-0000-0000E4040000}"/>
    <cellStyle name="40% - Accent6 2 18" xfId="1254" xr:uid="{00000000-0005-0000-0000-0000E5040000}"/>
    <cellStyle name="40% - Accent6 2 2" xfId="1255" xr:uid="{00000000-0005-0000-0000-0000E6040000}"/>
    <cellStyle name="40% - Accent6 2 2 2" xfId="1256" xr:uid="{00000000-0005-0000-0000-0000E7040000}"/>
    <cellStyle name="40% - Accent6 2 3" xfId="1257" xr:uid="{00000000-0005-0000-0000-0000E8040000}"/>
    <cellStyle name="40% - Accent6 2 3 2" xfId="1258" xr:uid="{00000000-0005-0000-0000-0000E9040000}"/>
    <cellStyle name="40% - Accent6 2 4" xfId="1259" xr:uid="{00000000-0005-0000-0000-0000EA040000}"/>
    <cellStyle name="40% - Accent6 2 4 2" xfId="1260" xr:uid="{00000000-0005-0000-0000-0000EB040000}"/>
    <cellStyle name="40% - Accent6 2 5" xfId="1261" xr:uid="{00000000-0005-0000-0000-0000EC040000}"/>
    <cellStyle name="40% - Accent6 2 5 2" xfId="1262" xr:uid="{00000000-0005-0000-0000-0000ED040000}"/>
    <cellStyle name="40% - Accent6 2 6" xfId="1263" xr:uid="{00000000-0005-0000-0000-0000EE040000}"/>
    <cellStyle name="40% - Accent6 2 6 2" xfId="1264" xr:uid="{00000000-0005-0000-0000-0000EF040000}"/>
    <cellStyle name="40% - Accent6 2 7" xfId="1265" xr:uid="{00000000-0005-0000-0000-0000F0040000}"/>
    <cellStyle name="40% - Accent6 2 7 2" xfId="1266" xr:uid="{00000000-0005-0000-0000-0000F1040000}"/>
    <cellStyle name="40% - Accent6 2 8" xfId="1267" xr:uid="{00000000-0005-0000-0000-0000F2040000}"/>
    <cellStyle name="40% - Accent6 2 8 2" xfId="1268" xr:uid="{00000000-0005-0000-0000-0000F3040000}"/>
    <cellStyle name="40% - Accent6 2 9" xfId="1269" xr:uid="{00000000-0005-0000-0000-0000F4040000}"/>
    <cellStyle name="40% - Accent6 2 9 2" xfId="1270" xr:uid="{00000000-0005-0000-0000-0000F5040000}"/>
    <cellStyle name="40% - Accent6 3" xfId="1271" xr:uid="{00000000-0005-0000-0000-0000F6040000}"/>
    <cellStyle name="40% - Accent6 3 10" xfId="1272" xr:uid="{00000000-0005-0000-0000-0000F7040000}"/>
    <cellStyle name="40% - Accent6 3 10 2" xfId="1273" xr:uid="{00000000-0005-0000-0000-0000F8040000}"/>
    <cellStyle name="40% - Accent6 3 11" xfId="1274" xr:uid="{00000000-0005-0000-0000-0000F9040000}"/>
    <cellStyle name="40% - Accent6 3 11 2" xfId="1275" xr:uid="{00000000-0005-0000-0000-0000FA040000}"/>
    <cellStyle name="40% - Accent6 3 12" xfId="1276" xr:uid="{00000000-0005-0000-0000-0000FB040000}"/>
    <cellStyle name="40% - Accent6 3 12 2" xfId="1277" xr:uid="{00000000-0005-0000-0000-0000FC040000}"/>
    <cellStyle name="40% - Accent6 3 13" xfId="1278" xr:uid="{00000000-0005-0000-0000-0000FD040000}"/>
    <cellStyle name="40% - Accent6 3 13 2" xfId="1279" xr:uid="{00000000-0005-0000-0000-0000FE040000}"/>
    <cellStyle name="40% - Accent6 3 14" xfId="1280" xr:uid="{00000000-0005-0000-0000-0000FF040000}"/>
    <cellStyle name="40% - Accent6 3 14 2" xfId="1281" xr:uid="{00000000-0005-0000-0000-000000050000}"/>
    <cellStyle name="40% - Accent6 3 15" xfId="1282" xr:uid="{00000000-0005-0000-0000-000001050000}"/>
    <cellStyle name="40% - Accent6 3 15 2" xfId="1283" xr:uid="{00000000-0005-0000-0000-000002050000}"/>
    <cellStyle name="40% - Accent6 3 16" xfId="1284" xr:uid="{00000000-0005-0000-0000-000003050000}"/>
    <cellStyle name="40% - Accent6 3 17" xfId="1285" xr:uid="{00000000-0005-0000-0000-000004050000}"/>
    <cellStyle name="40% - Accent6 3 2" xfId="1286" xr:uid="{00000000-0005-0000-0000-000005050000}"/>
    <cellStyle name="40% - Accent6 3 2 2" xfId="1287" xr:uid="{00000000-0005-0000-0000-000006050000}"/>
    <cellStyle name="40% - Accent6 3 3" xfId="1288" xr:uid="{00000000-0005-0000-0000-000007050000}"/>
    <cellStyle name="40% - Accent6 3 3 2" xfId="1289" xr:uid="{00000000-0005-0000-0000-000008050000}"/>
    <cellStyle name="40% - Accent6 3 4" xfId="1290" xr:uid="{00000000-0005-0000-0000-000009050000}"/>
    <cellStyle name="40% - Accent6 3 4 2" xfId="1291" xr:uid="{00000000-0005-0000-0000-00000A050000}"/>
    <cellStyle name="40% - Accent6 3 5" xfId="1292" xr:uid="{00000000-0005-0000-0000-00000B050000}"/>
    <cellStyle name="40% - Accent6 3 5 2" xfId="1293" xr:uid="{00000000-0005-0000-0000-00000C050000}"/>
    <cellStyle name="40% - Accent6 3 6" xfId="1294" xr:uid="{00000000-0005-0000-0000-00000D050000}"/>
    <cellStyle name="40% - Accent6 3 6 2" xfId="1295" xr:uid="{00000000-0005-0000-0000-00000E050000}"/>
    <cellStyle name="40% - Accent6 3 7" xfId="1296" xr:uid="{00000000-0005-0000-0000-00000F050000}"/>
    <cellStyle name="40% - Accent6 3 7 2" xfId="1297" xr:uid="{00000000-0005-0000-0000-000010050000}"/>
    <cellStyle name="40% - Accent6 3 8" xfId="1298" xr:uid="{00000000-0005-0000-0000-000011050000}"/>
    <cellStyle name="40% - Accent6 3 8 2" xfId="1299" xr:uid="{00000000-0005-0000-0000-000012050000}"/>
    <cellStyle name="40% - Accent6 3 9" xfId="1300" xr:uid="{00000000-0005-0000-0000-000013050000}"/>
    <cellStyle name="40% - Accent6 3 9 2" xfId="1301" xr:uid="{00000000-0005-0000-0000-000014050000}"/>
    <cellStyle name="40% - Accent6 4" xfId="1302" xr:uid="{00000000-0005-0000-0000-000015050000}"/>
    <cellStyle name="40% - Accent6 4 2" xfId="1303" xr:uid="{00000000-0005-0000-0000-000016050000}"/>
    <cellStyle name="40% - Accent6 5" xfId="1304" xr:uid="{00000000-0005-0000-0000-000017050000}"/>
    <cellStyle name="40% - Accent6 5 2" xfId="1305" xr:uid="{00000000-0005-0000-0000-000018050000}"/>
    <cellStyle name="40% - Accent6 6" xfId="1306" xr:uid="{00000000-0005-0000-0000-000019050000}"/>
    <cellStyle name="40% - Accent6 6 2" xfId="1307" xr:uid="{00000000-0005-0000-0000-00001A050000}"/>
    <cellStyle name="40% - Accent6 7" xfId="1308" xr:uid="{00000000-0005-0000-0000-00001B050000}"/>
    <cellStyle name="40% - Accent6 7 2" xfId="1309" xr:uid="{00000000-0005-0000-0000-00001C050000}"/>
    <cellStyle name="40% - Accent6 8" xfId="1310" xr:uid="{00000000-0005-0000-0000-00001D050000}"/>
    <cellStyle name="40% - Accent6 8 2" xfId="1311" xr:uid="{00000000-0005-0000-0000-00001E050000}"/>
    <cellStyle name="40% - Accent6 9" xfId="1312" xr:uid="{00000000-0005-0000-0000-00001F050000}"/>
    <cellStyle name="40% - Accent6 9 2" xfId="1313" xr:uid="{00000000-0005-0000-0000-000020050000}"/>
    <cellStyle name="40% - Akzent1" xfId="1314" xr:uid="{00000000-0005-0000-0000-000021050000}"/>
    <cellStyle name="40% - Akzent2" xfId="1315" xr:uid="{00000000-0005-0000-0000-000022050000}"/>
    <cellStyle name="40% - Akzent3" xfId="1316" xr:uid="{00000000-0005-0000-0000-000023050000}"/>
    <cellStyle name="40% - Akzent4" xfId="1317" xr:uid="{00000000-0005-0000-0000-000024050000}"/>
    <cellStyle name="40% - Akzent5" xfId="1318" xr:uid="{00000000-0005-0000-0000-000025050000}"/>
    <cellStyle name="40% - Akzent6" xfId="1319" xr:uid="{00000000-0005-0000-0000-000026050000}"/>
    <cellStyle name="60% - Accent1 2" xfId="1320" xr:uid="{00000000-0005-0000-0000-000027050000}"/>
    <cellStyle name="60% - Accent1 3" xfId="1321" xr:uid="{00000000-0005-0000-0000-000028050000}"/>
    <cellStyle name="60% - Accent2 2" xfId="1322" xr:uid="{00000000-0005-0000-0000-000029050000}"/>
    <cellStyle name="60% - Accent2 3" xfId="1323" xr:uid="{00000000-0005-0000-0000-00002A050000}"/>
    <cellStyle name="60% - Accent3 2" xfId="1324" xr:uid="{00000000-0005-0000-0000-00002B050000}"/>
    <cellStyle name="60% - Accent3 3" xfId="1325" xr:uid="{00000000-0005-0000-0000-00002C050000}"/>
    <cellStyle name="60% - Accent4 2" xfId="1326" xr:uid="{00000000-0005-0000-0000-00002D050000}"/>
    <cellStyle name="60% - Accent4 3" xfId="1327" xr:uid="{00000000-0005-0000-0000-00002E050000}"/>
    <cellStyle name="60% - Accent5 2" xfId="1328" xr:uid="{00000000-0005-0000-0000-00002F050000}"/>
    <cellStyle name="60% - Accent5 3" xfId="1329" xr:uid="{00000000-0005-0000-0000-000030050000}"/>
    <cellStyle name="60% - Accent6 2" xfId="1330" xr:uid="{00000000-0005-0000-0000-000031050000}"/>
    <cellStyle name="60% - Accent6 3" xfId="1331" xr:uid="{00000000-0005-0000-0000-000032050000}"/>
    <cellStyle name="60% - Akzent1" xfId="1332" xr:uid="{00000000-0005-0000-0000-000033050000}"/>
    <cellStyle name="60% - Akzent2" xfId="1333" xr:uid="{00000000-0005-0000-0000-000034050000}"/>
    <cellStyle name="60% - Akzent3" xfId="1334" xr:uid="{00000000-0005-0000-0000-000035050000}"/>
    <cellStyle name="60% - Akzent4" xfId="1335" xr:uid="{00000000-0005-0000-0000-000036050000}"/>
    <cellStyle name="60% - Akzent5" xfId="1336" xr:uid="{00000000-0005-0000-0000-000037050000}"/>
    <cellStyle name="60% - Akzent6" xfId="1337" xr:uid="{00000000-0005-0000-0000-000038050000}"/>
    <cellStyle name="6mitP 2 2" xfId="1338" xr:uid="{00000000-0005-0000-0000-000039050000}"/>
    <cellStyle name="6mitP_R13_Fs-j32" xfId="1339" xr:uid="{00000000-0005-0000-0000-00003A050000}"/>
    <cellStyle name="9mitP 2 2" xfId="1340" xr:uid="{00000000-0005-0000-0000-00003B050000}"/>
    <cellStyle name="9mitP_R14_J33" xfId="1341" xr:uid="{00000000-0005-0000-0000-00003C050000}"/>
    <cellStyle name="Accent1 2" xfId="1342" xr:uid="{00000000-0005-0000-0000-00003D050000}"/>
    <cellStyle name="Accent1 3" xfId="1343" xr:uid="{00000000-0005-0000-0000-00003E050000}"/>
    <cellStyle name="Accent2 2" xfId="1344" xr:uid="{00000000-0005-0000-0000-00003F050000}"/>
    <cellStyle name="Accent2 3" xfId="1345" xr:uid="{00000000-0005-0000-0000-000040050000}"/>
    <cellStyle name="Accent3 2" xfId="1346" xr:uid="{00000000-0005-0000-0000-000041050000}"/>
    <cellStyle name="Accent3 3" xfId="1347" xr:uid="{00000000-0005-0000-0000-000042050000}"/>
    <cellStyle name="Accent4 2" xfId="1348" xr:uid="{00000000-0005-0000-0000-000043050000}"/>
    <cellStyle name="Accent4 3" xfId="1349" xr:uid="{00000000-0005-0000-0000-000044050000}"/>
    <cellStyle name="Accent5 2" xfId="1350" xr:uid="{00000000-0005-0000-0000-000045050000}"/>
    <cellStyle name="Accent5 3" xfId="1351" xr:uid="{00000000-0005-0000-0000-000046050000}"/>
    <cellStyle name="Accent6 2" xfId="1352" xr:uid="{00000000-0005-0000-0000-000047050000}"/>
    <cellStyle name="Accent6 3" xfId="1353" xr:uid="{00000000-0005-0000-0000-000048050000}"/>
    <cellStyle name="Akzent1" xfId="1354" xr:uid="{00000000-0005-0000-0000-000049050000}"/>
    <cellStyle name="Akzent2" xfId="1355" xr:uid="{00000000-0005-0000-0000-00004A050000}"/>
    <cellStyle name="Akzent3" xfId="1356" xr:uid="{00000000-0005-0000-0000-00004B050000}"/>
    <cellStyle name="Akzent4" xfId="1357" xr:uid="{00000000-0005-0000-0000-00004C050000}"/>
    <cellStyle name="Akzent5" xfId="1358" xr:uid="{00000000-0005-0000-0000-00004D050000}"/>
    <cellStyle name="Akzent6" xfId="1359" xr:uid="{00000000-0005-0000-0000-00004E050000}"/>
    <cellStyle name="ANCLAS,REZONES Y SUS PARTES,DE FUNDICION,DE HIERRO O DE ACERO" xfId="1360" xr:uid="{00000000-0005-0000-0000-00004F050000}"/>
    <cellStyle name="ANCLAS,REZONES Y SUS PARTES,DE FUNDICION,DE HIERRO O DE ACERO 10" xfId="1361" xr:uid="{00000000-0005-0000-0000-000050050000}"/>
    <cellStyle name="ANCLAS,REZONES Y SUS PARTES,DE FUNDICION,DE HIERRO O DE ACERO 10 2" xfId="1362" xr:uid="{00000000-0005-0000-0000-000051050000}"/>
    <cellStyle name="ANCLAS,REZONES Y SUS PARTES,DE FUNDICION,DE HIERRO O DE ACERO 10 2 2" xfId="1363" xr:uid="{00000000-0005-0000-0000-000052050000}"/>
    <cellStyle name="ANCLAS,REZONES Y SUS PARTES,DE FUNDICION,DE HIERRO O DE ACERO 10 3" xfId="1364" xr:uid="{00000000-0005-0000-0000-000053050000}"/>
    <cellStyle name="ANCLAS,REZONES Y SUS PARTES,DE FUNDICION,DE HIERRO O DE ACERO 10 4" xfId="1365" xr:uid="{00000000-0005-0000-0000-000054050000}"/>
    <cellStyle name="ANCLAS,REZONES Y SUS PARTES,DE FUNDICION,DE HIERRO O DE ACERO 100" xfId="1366" xr:uid="{00000000-0005-0000-0000-000055050000}"/>
    <cellStyle name="ANCLAS,REZONES Y SUS PARTES,DE FUNDICION,DE HIERRO O DE ACERO 101" xfId="1367" xr:uid="{00000000-0005-0000-0000-000056050000}"/>
    <cellStyle name="ANCLAS,REZONES Y SUS PARTES,DE FUNDICION,DE HIERRO O DE ACERO 102" xfId="1368" xr:uid="{00000000-0005-0000-0000-000057050000}"/>
    <cellStyle name="ANCLAS,REZONES Y SUS PARTES,DE FUNDICION,DE HIERRO O DE ACERO 11" xfId="1369" xr:uid="{00000000-0005-0000-0000-000058050000}"/>
    <cellStyle name="ANCLAS,REZONES Y SUS PARTES,DE FUNDICION,DE HIERRO O DE ACERO 12" xfId="1370" xr:uid="{00000000-0005-0000-0000-000059050000}"/>
    <cellStyle name="ANCLAS,REZONES Y SUS PARTES,DE FUNDICION,DE HIERRO O DE ACERO 13" xfId="1371" xr:uid="{00000000-0005-0000-0000-00005A050000}"/>
    <cellStyle name="ANCLAS,REZONES Y SUS PARTES,DE FUNDICION,DE HIERRO O DE ACERO 14" xfId="1372" xr:uid="{00000000-0005-0000-0000-00005B050000}"/>
    <cellStyle name="ANCLAS,REZONES Y SUS PARTES,DE FUNDICION,DE HIERRO O DE ACERO 15" xfId="1373" xr:uid="{00000000-0005-0000-0000-00005C050000}"/>
    <cellStyle name="ANCLAS,REZONES Y SUS PARTES,DE FUNDICION,DE HIERRO O DE ACERO 16" xfId="1374" xr:uid="{00000000-0005-0000-0000-00005D050000}"/>
    <cellStyle name="ANCLAS,REZONES Y SUS PARTES,DE FUNDICION,DE HIERRO O DE ACERO 17" xfId="1375" xr:uid="{00000000-0005-0000-0000-00005E050000}"/>
    <cellStyle name="ANCLAS,REZONES Y SUS PARTES,DE FUNDICION,DE HIERRO O DE ACERO 18" xfId="1376" xr:uid="{00000000-0005-0000-0000-00005F050000}"/>
    <cellStyle name="ANCLAS,REZONES Y SUS PARTES,DE FUNDICION,DE HIERRO O DE ACERO 19" xfId="1377" xr:uid="{00000000-0005-0000-0000-000060050000}"/>
    <cellStyle name="ANCLAS,REZONES Y SUS PARTES,DE FUNDICION,DE HIERRO O DE ACERO 2" xfId="1378" xr:uid="{00000000-0005-0000-0000-000061050000}"/>
    <cellStyle name="ANCLAS,REZONES Y SUS PARTES,DE FUNDICION,DE HIERRO O DE ACERO 2 10" xfId="1379" xr:uid="{00000000-0005-0000-0000-000062050000}"/>
    <cellStyle name="ANCLAS,REZONES Y SUS PARTES,DE FUNDICION,DE HIERRO O DE ACERO 2 11" xfId="1380" xr:uid="{00000000-0005-0000-0000-000063050000}"/>
    <cellStyle name="ANCLAS,REZONES Y SUS PARTES,DE FUNDICION,DE HIERRO O DE ACERO 2 12" xfId="1381" xr:uid="{00000000-0005-0000-0000-000064050000}"/>
    <cellStyle name="ANCLAS,REZONES Y SUS PARTES,DE FUNDICION,DE HIERRO O DE ACERO 2 13" xfId="1382" xr:uid="{00000000-0005-0000-0000-000065050000}"/>
    <cellStyle name="ANCLAS,REZONES Y SUS PARTES,DE FUNDICION,DE HIERRO O DE ACERO 2 14" xfId="1383" xr:uid="{00000000-0005-0000-0000-000066050000}"/>
    <cellStyle name="ANCLAS,REZONES Y SUS PARTES,DE FUNDICION,DE HIERRO O DE ACERO 2 15" xfId="1384" xr:uid="{00000000-0005-0000-0000-000067050000}"/>
    <cellStyle name="ANCLAS,REZONES Y SUS PARTES,DE FUNDICION,DE HIERRO O DE ACERO 2 16" xfId="1385" xr:uid="{00000000-0005-0000-0000-000068050000}"/>
    <cellStyle name="ANCLAS,REZONES Y SUS PARTES,DE FUNDICION,DE HIERRO O DE ACERO 2 17" xfId="1386" xr:uid="{00000000-0005-0000-0000-000069050000}"/>
    <cellStyle name="ANCLAS,REZONES Y SUS PARTES,DE FUNDICION,DE HIERRO O DE ACERO 2 18" xfId="1387" xr:uid="{00000000-0005-0000-0000-00006A050000}"/>
    <cellStyle name="ANCLAS,REZONES Y SUS PARTES,DE FUNDICION,DE HIERRO O DE ACERO 2 19" xfId="1388" xr:uid="{00000000-0005-0000-0000-00006B050000}"/>
    <cellStyle name="ANCLAS,REZONES Y SUS PARTES,DE FUNDICION,DE HIERRO O DE ACERO 2 2" xfId="1389" xr:uid="{00000000-0005-0000-0000-00006C050000}"/>
    <cellStyle name="ANCLAS,REZONES Y SUS PARTES,DE FUNDICION,DE HIERRO O DE ACERO 2 20" xfId="1390" xr:uid="{00000000-0005-0000-0000-00006D050000}"/>
    <cellStyle name="ANCLAS,REZONES Y SUS PARTES,DE FUNDICION,DE HIERRO O DE ACERO 2 3" xfId="1391" xr:uid="{00000000-0005-0000-0000-00006E050000}"/>
    <cellStyle name="ANCLAS,REZONES Y SUS PARTES,DE FUNDICION,DE HIERRO O DE ACERO 2 4" xfId="1392" xr:uid="{00000000-0005-0000-0000-00006F050000}"/>
    <cellStyle name="ANCLAS,REZONES Y SUS PARTES,DE FUNDICION,DE HIERRO O DE ACERO 2 5" xfId="1393" xr:uid="{00000000-0005-0000-0000-000070050000}"/>
    <cellStyle name="ANCLAS,REZONES Y SUS PARTES,DE FUNDICION,DE HIERRO O DE ACERO 2 6" xfId="1394" xr:uid="{00000000-0005-0000-0000-000071050000}"/>
    <cellStyle name="ANCLAS,REZONES Y SUS PARTES,DE FUNDICION,DE HIERRO O DE ACERO 2 7" xfId="1395" xr:uid="{00000000-0005-0000-0000-000072050000}"/>
    <cellStyle name="ANCLAS,REZONES Y SUS PARTES,DE FUNDICION,DE HIERRO O DE ACERO 2 8" xfId="1396" xr:uid="{00000000-0005-0000-0000-000073050000}"/>
    <cellStyle name="ANCLAS,REZONES Y SUS PARTES,DE FUNDICION,DE HIERRO O DE ACERO 2 9" xfId="1397" xr:uid="{00000000-0005-0000-0000-000074050000}"/>
    <cellStyle name="ANCLAS,REZONES Y SUS PARTES,DE FUNDICION,DE HIERRO O DE ACERO 20" xfId="1398" xr:uid="{00000000-0005-0000-0000-000075050000}"/>
    <cellStyle name="ANCLAS,REZONES Y SUS PARTES,DE FUNDICION,DE HIERRO O DE ACERO 21" xfId="1399" xr:uid="{00000000-0005-0000-0000-000076050000}"/>
    <cellStyle name="ANCLAS,REZONES Y SUS PARTES,DE FUNDICION,DE HIERRO O DE ACERO 22" xfId="1400" xr:uid="{00000000-0005-0000-0000-000077050000}"/>
    <cellStyle name="ANCLAS,REZONES Y SUS PARTES,DE FUNDICION,DE HIERRO O DE ACERO 23" xfId="1401" xr:uid="{00000000-0005-0000-0000-000078050000}"/>
    <cellStyle name="ANCLAS,REZONES Y SUS PARTES,DE FUNDICION,DE HIERRO O DE ACERO 24" xfId="1402" xr:uid="{00000000-0005-0000-0000-000079050000}"/>
    <cellStyle name="ANCLAS,REZONES Y SUS PARTES,DE FUNDICION,DE HIERRO O DE ACERO 25" xfId="1403" xr:uid="{00000000-0005-0000-0000-00007A050000}"/>
    <cellStyle name="ANCLAS,REZONES Y SUS PARTES,DE FUNDICION,DE HIERRO O DE ACERO 26" xfId="1404" xr:uid="{00000000-0005-0000-0000-00007B050000}"/>
    <cellStyle name="ANCLAS,REZONES Y SUS PARTES,DE FUNDICION,DE HIERRO O DE ACERO 27" xfId="1405" xr:uid="{00000000-0005-0000-0000-00007C050000}"/>
    <cellStyle name="ANCLAS,REZONES Y SUS PARTES,DE FUNDICION,DE HIERRO O DE ACERO 28" xfId="1406" xr:uid="{00000000-0005-0000-0000-00007D050000}"/>
    <cellStyle name="ANCLAS,REZONES Y SUS PARTES,DE FUNDICION,DE HIERRO O DE ACERO 29" xfId="1407" xr:uid="{00000000-0005-0000-0000-00007E050000}"/>
    <cellStyle name="ANCLAS,REZONES Y SUS PARTES,DE FUNDICION,DE HIERRO O DE ACERO 3" xfId="1408" xr:uid="{00000000-0005-0000-0000-00007F050000}"/>
    <cellStyle name="ANCLAS,REZONES Y SUS PARTES,DE FUNDICION,DE HIERRO O DE ACERO 3 2" xfId="1409" xr:uid="{00000000-0005-0000-0000-000080050000}"/>
    <cellStyle name="ANCLAS,REZONES Y SUS PARTES,DE FUNDICION,DE HIERRO O DE ACERO 3 2 2" xfId="1410" xr:uid="{00000000-0005-0000-0000-000081050000}"/>
    <cellStyle name="ANCLAS,REZONES Y SUS PARTES,DE FUNDICION,DE HIERRO O DE ACERO 3 3" xfId="1411" xr:uid="{00000000-0005-0000-0000-000082050000}"/>
    <cellStyle name="ANCLAS,REZONES Y SUS PARTES,DE FUNDICION,DE HIERRO O DE ACERO 3 4" xfId="1412" xr:uid="{00000000-0005-0000-0000-000083050000}"/>
    <cellStyle name="ANCLAS,REZONES Y SUS PARTES,DE FUNDICION,DE HIERRO O DE ACERO 3 5" xfId="1413" xr:uid="{00000000-0005-0000-0000-000084050000}"/>
    <cellStyle name="ANCLAS,REZONES Y SUS PARTES,DE FUNDICION,DE HIERRO O DE ACERO 3 6" xfId="1414" xr:uid="{00000000-0005-0000-0000-000085050000}"/>
    <cellStyle name="ANCLAS,REZONES Y SUS PARTES,DE FUNDICION,DE HIERRO O DE ACERO 30" xfId="1415" xr:uid="{00000000-0005-0000-0000-000086050000}"/>
    <cellStyle name="ANCLAS,REZONES Y SUS PARTES,DE FUNDICION,DE HIERRO O DE ACERO 31" xfId="1416" xr:uid="{00000000-0005-0000-0000-000087050000}"/>
    <cellStyle name="ANCLAS,REZONES Y SUS PARTES,DE FUNDICION,DE HIERRO O DE ACERO 32" xfId="1417" xr:uid="{00000000-0005-0000-0000-000088050000}"/>
    <cellStyle name="ANCLAS,REZONES Y SUS PARTES,DE FUNDICION,DE HIERRO O DE ACERO 33" xfId="1418" xr:uid="{00000000-0005-0000-0000-000089050000}"/>
    <cellStyle name="ANCLAS,REZONES Y SUS PARTES,DE FUNDICION,DE HIERRO O DE ACERO 34" xfId="1419" xr:uid="{00000000-0005-0000-0000-00008A050000}"/>
    <cellStyle name="ANCLAS,REZONES Y SUS PARTES,DE FUNDICION,DE HIERRO O DE ACERO 35" xfId="1420" xr:uid="{00000000-0005-0000-0000-00008B050000}"/>
    <cellStyle name="ANCLAS,REZONES Y SUS PARTES,DE FUNDICION,DE HIERRO O DE ACERO 36" xfId="1421" xr:uid="{00000000-0005-0000-0000-00008C050000}"/>
    <cellStyle name="ANCLAS,REZONES Y SUS PARTES,DE FUNDICION,DE HIERRO O DE ACERO 37" xfId="1422" xr:uid="{00000000-0005-0000-0000-00008D050000}"/>
    <cellStyle name="ANCLAS,REZONES Y SUS PARTES,DE FUNDICION,DE HIERRO O DE ACERO 38" xfId="1423" xr:uid="{00000000-0005-0000-0000-00008E050000}"/>
    <cellStyle name="ANCLAS,REZONES Y SUS PARTES,DE FUNDICION,DE HIERRO O DE ACERO 39" xfId="1424" xr:uid="{00000000-0005-0000-0000-00008F050000}"/>
    <cellStyle name="ANCLAS,REZONES Y SUS PARTES,DE FUNDICION,DE HIERRO O DE ACERO 4" xfId="1425" xr:uid="{00000000-0005-0000-0000-000090050000}"/>
    <cellStyle name="ANCLAS,REZONES Y SUS PARTES,DE FUNDICION,DE HIERRO O DE ACERO 4 2" xfId="1426" xr:uid="{00000000-0005-0000-0000-000091050000}"/>
    <cellStyle name="ANCLAS,REZONES Y SUS PARTES,DE FUNDICION,DE HIERRO O DE ACERO 4 2 2" xfId="1427" xr:uid="{00000000-0005-0000-0000-000092050000}"/>
    <cellStyle name="ANCLAS,REZONES Y SUS PARTES,DE FUNDICION,DE HIERRO O DE ACERO 4 3" xfId="1428" xr:uid="{00000000-0005-0000-0000-000093050000}"/>
    <cellStyle name="ANCLAS,REZONES Y SUS PARTES,DE FUNDICION,DE HIERRO O DE ACERO 4 4" xfId="1429" xr:uid="{00000000-0005-0000-0000-000094050000}"/>
    <cellStyle name="ANCLAS,REZONES Y SUS PARTES,DE FUNDICION,DE HIERRO O DE ACERO 4 5" xfId="1430" xr:uid="{00000000-0005-0000-0000-000095050000}"/>
    <cellStyle name="ANCLAS,REZONES Y SUS PARTES,DE FUNDICION,DE HIERRO O DE ACERO 4 6" xfId="1431" xr:uid="{00000000-0005-0000-0000-000096050000}"/>
    <cellStyle name="ANCLAS,REZONES Y SUS PARTES,DE FUNDICION,DE HIERRO O DE ACERO 40" xfId="1432" xr:uid="{00000000-0005-0000-0000-000097050000}"/>
    <cellStyle name="ANCLAS,REZONES Y SUS PARTES,DE FUNDICION,DE HIERRO O DE ACERO 41" xfId="1433" xr:uid="{00000000-0005-0000-0000-000098050000}"/>
    <cellStyle name="ANCLAS,REZONES Y SUS PARTES,DE FUNDICION,DE HIERRO O DE ACERO 42" xfId="1434" xr:uid="{00000000-0005-0000-0000-000099050000}"/>
    <cellStyle name="ANCLAS,REZONES Y SUS PARTES,DE FUNDICION,DE HIERRO O DE ACERO 43" xfId="1435" xr:uid="{00000000-0005-0000-0000-00009A050000}"/>
    <cellStyle name="ANCLAS,REZONES Y SUS PARTES,DE FUNDICION,DE HIERRO O DE ACERO 44" xfId="1436" xr:uid="{00000000-0005-0000-0000-00009B050000}"/>
    <cellStyle name="ANCLAS,REZONES Y SUS PARTES,DE FUNDICION,DE HIERRO O DE ACERO 45" xfId="1437" xr:uid="{00000000-0005-0000-0000-00009C050000}"/>
    <cellStyle name="ANCLAS,REZONES Y SUS PARTES,DE FUNDICION,DE HIERRO O DE ACERO 46" xfId="1438" xr:uid="{00000000-0005-0000-0000-00009D050000}"/>
    <cellStyle name="ANCLAS,REZONES Y SUS PARTES,DE FUNDICION,DE HIERRO O DE ACERO 47" xfId="1439" xr:uid="{00000000-0005-0000-0000-00009E050000}"/>
    <cellStyle name="ANCLAS,REZONES Y SUS PARTES,DE FUNDICION,DE HIERRO O DE ACERO 48" xfId="1440" xr:uid="{00000000-0005-0000-0000-00009F050000}"/>
    <cellStyle name="ANCLAS,REZONES Y SUS PARTES,DE FUNDICION,DE HIERRO O DE ACERO 49" xfId="1441" xr:uid="{00000000-0005-0000-0000-0000A0050000}"/>
    <cellStyle name="ANCLAS,REZONES Y SUS PARTES,DE FUNDICION,DE HIERRO O DE ACERO 5" xfId="1442" xr:uid="{00000000-0005-0000-0000-0000A1050000}"/>
    <cellStyle name="ANCLAS,REZONES Y SUS PARTES,DE FUNDICION,DE HIERRO O DE ACERO 5 2" xfId="1443" xr:uid="{00000000-0005-0000-0000-0000A2050000}"/>
    <cellStyle name="ANCLAS,REZONES Y SUS PARTES,DE FUNDICION,DE HIERRO O DE ACERO 5 2 2" xfId="1444" xr:uid="{00000000-0005-0000-0000-0000A3050000}"/>
    <cellStyle name="ANCLAS,REZONES Y SUS PARTES,DE FUNDICION,DE HIERRO O DE ACERO 5 3" xfId="1445" xr:uid="{00000000-0005-0000-0000-0000A4050000}"/>
    <cellStyle name="ANCLAS,REZONES Y SUS PARTES,DE FUNDICION,DE HIERRO O DE ACERO 5 4" xfId="1446" xr:uid="{00000000-0005-0000-0000-0000A5050000}"/>
    <cellStyle name="ANCLAS,REZONES Y SUS PARTES,DE FUNDICION,DE HIERRO O DE ACERO 5 5" xfId="1447" xr:uid="{00000000-0005-0000-0000-0000A6050000}"/>
    <cellStyle name="ANCLAS,REZONES Y SUS PARTES,DE FUNDICION,DE HIERRO O DE ACERO 5 6" xfId="1448" xr:uid="{00000000-0005-0000-0000-0000A7050000}"/>
    <cellStyle name="ANCLAS,REZONES Y SUS PARTES,DE FUNDICION,DE HIERRO O DE ACERO 50" xfId="1449" xr:uid="{00000000-0005-0000-0000-0000A8050000}"/>
    <cellStyle name="ANCLAS,REZONES Y SUS PARTES,DE FUNDICION,DE HIERRO O DE ACERO 51" xfId="1450" xr:uid="{00000000-0005-0000-0000-0000A9050000}"/>
    <cellStyle name="ANCLAS,REZONES Y SUS PARTES,DE FUNDICION,DE HIERRO O DE ACERO 52" xfId="1451" xr:uid="{00000000-0005-0000-0000-0000AA050000}"/>
    <cellStyle name="ANCLAS,REZONES Y SUS PARTES,DE FUNDICION,DE HIERRO O DE ACERO 53" xfId="1452" xr:uid="{00000000-0005-0000-0000-0000AB050000}"/>
    <cellStyle name="ANCLAS,REZONES Y SUS PARTES,DE FUNDICION,DE HIERRO O DE ACERO 54" xfId="1453" xr:uid="{00000000-0005-0000-0000-0000AC050000}"/>
    <cellStyle name="ANCLAS,REZONES Y SUS PARTES,DE FUNDICION,DE HIERRO O DE ACERO 55" xfId="1454" xr:uid="{00000000-0005-0000-0000-0000AD050000}"/>
    <cellStyle name="ANCLAS,REZONES Y SUS PARTES,DE FUNDICION,DE HIERRO O DE ACERO 56" xfId="1455" xr:uid="{00000000-0005-0000-0000-0000AE050000}"/>
    <cellStyle name="ANCLAS,REZONES Y SUS PARTES,DE FUNDICION,DE HIERRO O DE ACERO 57" xfId="1456" xr:uid="{00000000-0005-0000-0000-0000AF050000}"/>
    <cellStyle name="ANCLAS,REZONES Y SUS PARTES,DE FUNDICION,DE HIERRO O DE ACERO 58" xfId="1457" xr:uid="{00000000-0005-0000-0000-0000B0050000}"/>
    <cellStyle name="ANCLAS,REZONES Y SUS PARTES,DE FUNDICION,DE HIERRO O DE ACERO 59" xfId="1458" xr:uid="{00000000-0005-0000-0000-0000B1050000}"/>
    <cellStyle name="ANCLAS,REZONES Y SUS PARTES,DE FUNDICION,DE HIERRO O DE ACERO 6" xfId="1459" xr:uid="{00000000-0005-0000-0000-0000B2050000}"/>
    <cellStyle name="ANCLAS,REZONES Y SUS PARTES,DE FUNDICION,DE HIERRO O DE ACERO 6 2" xfId="1460" xr:uid="{00000000-0005-0000-0000-0000B3050000}"/>
    <cellStyle name="ANCLAS,REZONES Y SUS PARTES,DE FUNDICION,DE HIERRO O DE ACERO 6 2 2" xfId="1461" xr:uid="{00000000-0005-0000-0000-0000B4050000}"/>
    <cellStyle name="ANCLAS,REZONES Y SUS PARTES,DE FUNDICION,DE HIERRO O DE ACERO 6 3" xfId="1462" xr:uid="{00000000-0005-0000-0000-0000B5050000}"/>
    <cellStyle name="ANCLAS,REZONES Y SUS PARTES,DE FUNDICION,DE HIERRO O DE ACERO 6 4" xfId="1463" xr:uid="{00000000-0005-0000-0000-0000B6050000}"/>
    <cellStyle name="ANCLAS,REZONES Y SUS PARTES,DE FUNDICION,DE HIERRO O DE ACERO 6 5" xfId="1464" xr:uid="{00000000-0005-0000-0000-0000B7050000}"/>
    <cellStyle name="ANCLAS,REZONES Y SUS PARTES,DE FUNDICION,DE HIERRO O DE ACERO 6 6" xfId="1465" xr:uid="{00000000-0005-0000-0000-0000B8050000}"/>
    <cellStyle name="ANCLAS,REZONES Y SUS PARTES,DE FUNDICION,DE HIERRO O DE ACERO 60" xfId="1466" xr:uid="{00000000-0005-0000-0000-0000B9050000}"/>
    <cellStyle name="ANCLAS,REZONES Y SUS PARTES,DE FUNDICION,DE HIERRO O DE ACERO 61" xfId="1467" xr:uid="{00000000-0005-0000-0000-0000BA050000}"/>
    <cellStyle name="ANCLAS,REZONES Y SUS PARTES,DE FUNDICION,DE HIERRO O DE ACERO 62" xfId="1468" xr:uid="{00000000-0005-0000-0000-0000BB050000}"/>
    <cellStyle name="ANCLAS,REZONES Y SUS PARTES,DE FUNDICION,DE HIERRO O DE ACERO 63" xfId="1469" xr:uid="{00000000-0005-0000-0000-0000BC050000}"/>
    <cellStyle name="ANCLAS,REZONES Y SUS PARTES,DE FUNDICION,DE HIERRO O DE ACERO 64" xfId="1470" xr:uid="{00000000-0005-0000-0000-0000BD050000}"/>
    <cellStyle name="ANCLAS,REZONES Y SUS PARTES,DE FUNDICION,DE HIERRO O DE ACERO 65" xfId="1471" xr:uid="{00000000-0005-0000-0000-0000BE050000}"/>
    <cellStyle name="ANCLAS,REZONES Y SUS PARTES,DE FUNDICION,DE HIERRO O DE ACERO 66" xfId="1472" xr:uid="{00000000-0005-0000-0000-0000BF050000}"/>
    <cellStyle name="ANCLAS,REZONES Y SUS PARTES,DE FUNDICION,DE HIERRO O DE ACERO 67" xfId="1473" xr:uid="{00000000-0005-0000-0000-0000C0050000}"/>
    <cellStyle name="ANCLAS,REZONES Y SUS PARTES,DE FUNDICION,DE HIERRO O DE ACERO 68" xfId="1474" xr:uid="{00000000-0005-0000-0000-0000C1050000}"/>
    <cellStyle name="ANCLAS,REZONES Y SUS PARTES,DE FUNDICION,DE HIERRO O DE ACERO 69" xfId="1475" xr:uid="{00000000-0005-0000-0000-0000C2050000}"/>
    <cellStyle name="ANCLAS,REZONES Y SUS PARTES,DE FUNDICION,DE HIERRO O DE ACERO 7" xfId="1476" xr:uid="{00000000-0005-0000-0000-0000C3050000}"/>
    <cellStyle name="ANCLAS,REZONES Y SUS PARTES,DE FUNDICION,DE HIERRO O DE ACERO 7 2" xfId="1477" xr:uid="{00000000-0005-0000-0000-0000C4050000}"/>
    <cellStyle name="ANCLAS,REZONES Y SUS PARTES,DE FUNDICION,DE HIERRO O DE ACERO 7 2 2" xfId="1478" xr:uid="{00000000-0005-0000-0000-0000C5050000}"/>
    <cellStyle name="ANCLAS,REZONES Y SUS PARTES,DE FUNDICION,DE HIERRO O DE ACERO 7 3" xfId="1479" xr:uid="{00000000-0005-0000-0000-0000C6050000}"/>
    <cellStyle name="ANCLAS,REZONES Y SUS PARTES,DE FUNDICION,DE HIERRO O DE ACERO 7 4" xfId="1480" xr:uid="{00000000-0005-0000-0000-0000C7050000}"/>
    <cellStyle name="ANCLAS,REZONES Y SUS PARTES,DE FUNDICION,DE HIERRO O DE ACERO 7 5" xfId="1481" xr:uid="{00000000-0005-0000-0000-0000C8050000}"/>
    <cellStyle name="ANCLAS,REZONES Y SUS PARTES,DE FUNDICION,DE HIERRO O DE ACERO 7 6" xfId="1482" xr:uid="{00000000-0005-0000-0000-0000C9050000}"/>
    <cellStyle name="ANCLAS,REZONES Y SUS PARTES,DE FUNDICION,DE HIERRO O DE ACERO 70" xfId="1483" xr:uid="{00000000-0005-0000-0000-0000CA050000}"/>
    <cellStyle name="ANCLAS,REZONES Y SUS PARTES,DE FUNDICION,DE HIERRO O DE ACERO 71" xfId="1484" xr:uid="{00000000-0005-0000-0000-0000CB050000}"/>
    <cellStyle name="ANCLAS,REZONES Y SUS PARTES,DE FUNDICION,DE HIERRO O DE ACERO 72" xfId="1485" xr:uid="{00000000-0005-0000-0000-0000CC050000}"/>
    <cellStyle name="ANCLAS,REZONES Y SUS PARTES,DE FUNDICION,DE HIERRO O DE ACERO 73" xfId="1486" xr:uid="{00000000-0005-0000-0000-0000CD050000}"/>
    <cellStyle name="ANCLAS,REZONES Y SUS PARTES,DE FUNDICION,DE HIERRO O DE ACERO 74" xfId="1487" xr:uid="{00000000-0005-0000-0000-0000CE050000}"/>
    <cellStyle name="ANCLAS,REZONES Y SUS PARTES,DE FUNDICION,DE HIERRO O DE ACERO 75" xfId="1488" xr:uid="{00000000-0005-0000-0000-0000CF050000}"/>
    <cellStyle name="ANCLAS,REZONES Y SUS PARTES,DE FUNDICION,DE HIERRO O DE ACERO 76" xfId="1489" xr:uid="{00000000-0005-0000-0000-0000D0050000}"/>
    <cellStyle name="ANCLAS,REZONES Y SUS PARTES,DE FUNDICION,DE HIERRO O DE ACERO 77" xfId="1490" xr:uid="{00000000-0005-0000-0000-0000D1050000}"/>
    <cellStyle name="ANCLAS,REZONES Y SUS PARTES,DE FUNDICION,DE HIERRO O DE ACERO 78" xfId="1491" xr:uid="{00000000-0005-0000-0000-0000D2050000}"/>
    <cellStyle name="ANCLAS,REZONES Y SUS PARTES,DE FUNDICION,DE HIERRO O DE ACERO 79" xfId="1492" xr:uid="{00000000-0005-0000-0000-0000D3050000}"/>
    <cellStyle name="ANCLAS,REZONES Y SUS PARTES,DE FUNDICION,DE HIERRO O DE ACERO 8" xfId="1493" xr:uid="{00000000-0005-0000-0000-0000D4050000}"/>
    <cellStyle name="ANCLAS,REZONES Y SUS PARTES,DE FUNDICION,DE HIERRO O DE ACERO 8 2" xfId="1494" xr:uid="{00000000-0005-0000-0000-0000D5050000}"/>
    <cellStyle name="ANCLAS,REZONES Y SUS PARTES,DE FUNDICION,DE HIERRO O DE ACERO 8 2 2" xfId="1495" xr:uid="{00000000-0005-0000-0000-0000D6050000}"/>
    <cellStyle name="ANCLAS,REZONES Y SUS PARTES,DE FUNDICION,DE HIERRO O DE ACERO 8 3" xfId="1496" xr:uid="{00000000-0005-0000-0000-0000D7050000}"/>
    <cellStyle name="ANCLAS,REZONES Y SUS PARTES,DE FUNDICION,DE HIERRO O DE ACERO 8 4" xfId="1497" xr:uid="{00000000-0005-0000-0000-0000D8050000}"/>
    <cellStyle name="ANCLAS,REZONES Y SUS PARTES,DE FUNDICION,DE HIERRO O DE ACERO 8 5" xfId="1498" xr:uid="{00000000-0005-0000-0000-0000D9050000}"/>
    <cellStyle name="ANCLAS,REZONES Y SUS PARTES,DE FUNDICION,DE HIERRO O DE ACERO 8 6" xfId="1499" xr:uid="{00000000-0005-0000-0000-0000DA050000}"/>
    <cellStyle name="ANCLAS,REZONES Y SUS PARTES,DE FUNDICION,DE HIERRO O DE ACERO 80" xfId="1500" xr:uid="{00000000-0005-0000-0000-0000DB050000}"/>
    <cellStyle name="ANCLAS,REZONES Y SUS PARTES,DE FUNDICION,DE HIERRO O DE ACERO 81" xfId="1501" xr:uid="{00000000-0005-0000-0000-0000DC050000}"/>
    <cellStyle name="ANCLAS,REZONES Y SUS PARTES,DE FUNDICION,DE HIERRO O DE ACERO 82" xfId="1502" xr:uid="{00000000-0005-0000-0000-0000DD050000}"/>
    <cellStyle name="ANCLAS,REZONES Y SUS PARTES,DE FUNDICION,DE HIERRO O DE ACERO 83" xfId="1503" xr:uid="{00000000-0005-0000-0000-0000DE050000}"/>
    <cellStyle name="ANCLAS,REZONES Y SUS PARTES,DE FUNDICION,DE HIERRO O DE ACERO 84" xfId="1504" xr:uid="{00000000-0005-0000-0000-0000DF050000}"/>
    <cellStyle name="ANCLAS,REZONES Y SUS PARTES,DE FUNDICION,DE HIERRO O DE ACERO 85" xfId="1505" xr:uid="{00000000-0005-0000-0000-0000E0050000}"/>
    <cellStyle name="ANCLAS,REZONES Y SUS PARTES,DE FUNDICION,DE HIERRO O DE ACERO 86" xfId="1506" xr:uid="{00000000-0005-0000-0000-0000E1050000}"/>
    <cellStyle name="ANCLAS,REZONES Y SUS PARTES,DE FUNDICION,DE HIERRO O DE ACERO 87" xfId="1507" xr:uid="{00000000-0005-0000-0000-0000E2050000}"/>
    <cellStyle name="ANCLAS,REZONES Y SUS PARTES,DE FUNDICION,DE HIERRO O DE ACERO 88" xfId="1508" xr:uid="{00000000-0005-0000-0000-0000E3050000}"/>
    <cellStyle name="ANCLAS,REZONES Y SUS PARTES,DE FUNDICION,DE HIERRO O DE ACERO 89" xfId="1509" xr:uid="{00000000-0005-0000-0000-0000E4050000}"/>
    <cellStyle name="ANCLAS,REZONES Y SUS PARTES,DE FUNDICION,DE HIERRO O DE ACERO 9" xfId="1510" xr:uid="{00000000-0005-0000-0000-0000E5050000}"/>
    <cellStyle name="ANCLAS,REZONES Y SUS PARTES,DE FUNDICION,DE HIERRO O DE ACERO 90" xfId="1511" xr:uid="{00000000-0005-0000-0000-0000E6050000}"/>
    <cellStyle name="ANCLAS,REZONES Y SUS PARTES,DE FUNDICION,DE HIERRO O DE ACERO 91" xfId="1512" xr:uid="{00000000-0005-0000-0000-0000E7050000}"/>
    <cellStyle name="ANCLAS,REZONES Y SUS PARTES,DE FUNDICION,DE HIERRO O DE ACERO 92" xfId="1513" xr:uid="{00000000-0005-0000-0000-0000E8050000}"/>
    <cellStyle name="ANCLAS,REZONES Y SUS PARTES,DE FUNDICION,DE HIERRO O DE ACERO 93" xfId="1514" xr:uid="{00000000-0005-0000-0000-0000E9050000}"/>
    <cellStyle name="ANCLAS,REZONES Y SUS PARTES,DE FUNDICION,DE HIERRO O DE ACERO 94" xfId="1515" xr:uid="{00000000-0005-0000-0000-0000EA050000}"/>
    <cellStyle name="ANCLAS,REZONES Y SUS PARTES,DE FUNDICION,DE HIERRO O DE ACERO 95" xfId="1516" xr:uid="{00000000-0005-0000-0000-0000EB050000}"/>
    <cellStyle name="ANCLAS,REZONES Y SUS PARTES,DE FUNDICION,DE HIERRO O DE ACERO 96" xfId="1517" xr:uid="{00000000-0005-0000-0000-0000EC050000}"/>
    <cellStyle name="ANCLAS,REZONES Y SUS PARTES,DE FUNDICION,DE HIERRO O DE ACERO 97" xfId="1518" xr:uid="{00000000-0005-0000-0000-0000ED050000}"/>
    <cellStyle name="ANCLAS,REZONES Y SUS PARTES,DE FUNDICION,DE HIERRO O DE ACERO 97 2" xfId="1519" xr:uid="{00000000-0005-0000-0000-0000EE050000}"/>
    <cellStyle name="ANCLAS,REZONES Y SUS PARTES,DE FUNDICION,DE HIERRO O DE ACERO 98" xfId="1520" xr:uid="{00000000-0005-0000-0000-0000EF050000}"/>
    <cellStyle name="ANCLAS,REZONES Y SUS PARTES,DE FUNDICION,DE HIERRO O DE ACERO 99" xfId="1521" xr:uid="{00000000-0005-0000-0000-0000F0050000}"/>
    <cellStyle name="Ausgabe" xfId="1522" xr:uid="{00000000-0005-0000-0000-0000F1050000}"/>
    <cellStyle name="Bad 2" xfId="1523" xr:uid="{00000000-0005-0000-0000-0000F2050000}"/>
    <cellStyle name="Bad 3" xfId="1524" xr:uid="{00000000-0005-0000-0000-0000F3050000}"/>
    <cellStyle name="Berechnung" xfId="1525" xr:uid="{00000000-0005-0000-0000-0000F4050000}"/>
    <cellStyle name="Body line" xfId="1526" xr:uid="{00000000-0005-0000-0000-0000F5050000}"/>
    <cellStyle name="Calculation 2" xfId="1527" xr:uid="{00000000-0005-0000-0000-0000F6050000}"/>
    <cellStyle name="Calculation 3" xfId="1528" xr:uid="{00000000-0005-0000-0000-0000F7050000}"/>
    <cellStyle name="Check Cell 2" xfId="1529" xr:uid="{00000000-0005-0000-0000-0000F8050000}"/>
    <cellStyle name="Check Cell 3" xfId="1530" xr:uid="{00000000-0005-0000-0000-0000F9050000}"/>
    <cellStyle name="Comma 2" xfId="1531" xr:uid="{00000000-0005-0000-0000-0000FA050000}"/>
    <cellStyle name="Comma 2 2" xfId="1532" xr:uid="{00000000-0005-0000-0000-0000FB050000}"/>
    <cellStyle name="Comma 2 3" xfId="1533" xr:uid="{00000000-0005-0000-0000-0000FC050000}"/>
    <cellStyle name="Comma 3" xfId="1534" xr:uid="{00000000-0005-0000-0000-0000FD050000}"/>
    <cellStyle name="Comma 3 2" xfId="1535" xr:uid="{00000000-0005-0000-0000-0000FE050000}"/>
    <cellStyle name="Comma 3 3" xfId="1536" xr:uid="{00000000-0005-0000-0000-0000FF050000}"/>
    <cellStyle name="Comma 4" xfId="1537" xr:uid="{00000000-0005-0000-0000-000000060000}"/>
    <cellStyle name="Comma 4 2" xfId="1538" xr:uid="{00000000-0005-0000-0000-000001060000}"/>
    <cellStyle name="Comma 5" xfId="1539" xr:uid="{00000000-0005-0000-0000-000002060000}"/>
    <cellStyle name="ConditionalStyle_1" xfId="1540" xr:uid="{00000000-0005-0000-0000-000003060000}"/>
    <cellStyle name="DataPilot Category" xfId="1541" xr:uid="{00000000-0005-0000-0000-000004060000}"/>
    <cellStyle name="DataPilot Corner" xfId="1542" xr:uid="{00000000-0005-0000-0000-000005060000}"/>
    <cellStyle name="DataPilot Field" xfId="1543" xr:uid="{00000000-0005-0000-0000-000006060000}"/>
    <cellStyle name="Datum" xfId="1544" xr:uid="{00000000-0005-0000-0000-000007060000}"/>
    <cellStyle name="Eingabe" xfId="1545" xr:uid="{00000000-0005-0000-0000-000008060000}"/>
    <cellStyle name="Ergebnis" xfId="1546" xr:uid="{00000000-0005-0000-0000-000009060000}"/>
    <cellStyle name="Erklärender Text" xfId="1547" xr:uid="{00000000-0005-0000-0000-00000A060000}"/>
    <cellStyle name="Euro" xfId="1548" xr:uid="{00000000-0005-0000-0000-00000B060000}"/>
    <cellStyle name="Excel Built-in Normal" xfId="1549" xr:uid="{00000000-0005-0000-0000-00000C060000}"/>
    <cellStyle name="Explanatory Text 2" xfId="1550" xr:uid="{00000000-0005-0000-0000-00000D060000}"/>
    <cellStyle name="Explanatory Text 3" xfId="1551" xr:uid="{00000000-0005-0000-0000-00000E060000}"/>
    <cellStyle name="Fest" xfId="1552" xr:uid="{00000000-0005-0000-0000-00000F060000}"/>
    <cellStyle name="Fest0" xfId="1553" xr:uid="{00000000-0005-0000-0000-000010060000}"/>
    <cellStyle name="Fest2" xfId="1554" xr:uid="{00000000-0005-0000-0000-000011060000}"/>
    <cellStyle name="Gesamt" xfId="1555" xr:uid="{00000000-0005-0000-0000-000012060000}"/>
    <cellStyle name="Good 2" xfId="1556" xr:uid="{00000000-0005-0000-0000-000013060000}"/>
    <cellStyle name="Good 3" xfId="1557" xr:uid="{00000000-0005-0000-0000-000014060000}"/>
    <cellStyle name="Good 4" xfId="1558" xr:uid="{00000000-0005-0000-0000-000015060000}"/>
    <cellStyle name="Good 5" xfId="1559" xr:uid="{00000000-0005-0000-0000-000016060000}"/>
    <cellStyle name="Gut" xfId="1560" xr:uid="{00000000-0005-0000-0000-000017060000}"/>
    <cellStyle name="Heading 1 2" xfId="1561" xr:uid="{00000000-0005-0000-0000-000018060000}"/>
    <cellStyle name="Heading 1 3" xfId="1562" xr:uid="{00000000-0005-0000-0000-000019060000}"/>
    <cellStyle name="Heading 2 2" xfId="1563" xr:uid="{00000000-0005-0000-0000-00001A060000}"/>
    <cellStyle name="Heading 2 3" xfId="1564" xr:uid="{00000000-0005-0000-0000-00001B060000}"/>
    <cellStyle name="Heading 3 2" xfId="1565" xr:uid="{00000000-0005-0000-0000-00001C060000}"/>
    <cellStyle name="Heading 3 3" xfId="1566" xr:uid="{00000000-0005-0000-0000-00001D060000}"/>
    <cellStyle name="Heading 4 2" xfId="1567" xr:uid="{00000000-0005-0000-0000-00001E060000}"/>
    <cellStyle name="Heading 4 3" xfId="1568" xr:uid="{00000000-0005-0000-0000-00001F060000}"/>
    <cellStyle name="Hipervínculo" xfId="5235" builtinId="8"/>
    <cellStyle name="Hyperlink 10" xfId="1569" xr:uid="{00000000-0005-0000-0000-000020060000}"/>
    <cellStyle name="Hyperlink 2" xfId="1570" xr:uid="{00000000-0005-0000-0000-000021060000}"/>
    <cellStyle name="Hyperlink 2 2" xfId="1571" xr:uid="{00000000-0005-0000-0000-000022060000}"/>
    <cellStyle name="Hyperlink 2 2 2" xfId="1572" xr:uid="{00000000-0005-0000-0000-000023060000}"/>
    <cellStyle name="Hyperlink 2 3" xfId="1573" xr:uid="{00000000-0005-0000-0000-000024060000}"/>
    <cellStyle name="Hyperlink 2 4" xfId="1574" xr:uid="{00000000-0005-0000-0000-000025060000}"/>
    <cellStyle name="Hyperlink 3" xfId="1575" xr:uid="{00000000-0005-0000-0000-000026060000}"/>
    <cellStyle name="Hyperlink 3 2" xfId="1576" xr:uid="{00000000-0005-0000-0000-000027060000}"/>
    <cellStyle name="Hyperlink 4" xfId="1577" xr:uid="{00000000-0005-0000-0000-000028060000}"/>
    <cellStyle name="Hyperlink 5" xfId="1578" xr:uid="{00000000-0005-0000-0000-000029060000}"/>
    <cellStyle name="Hyperlink 6" xfId="1579" xr:uid="{00000000-0005-0000-0000-00002A060000}"/>
    <cellStyle name="Hyperlink 7" xfId="1580" xr:uid="{00000000-0005-0000-0000-00002B060000}"/>
    <cellStyle name="Hyperlink 8" xfId="1581" xr:uid="{00000000-0005-0000-0000-00002C060000}"/>
    <cellStyle name="Hyperlink 9" xfId="1582" xr:uid="{00000000-0005-0000-0000-00002D060000}"/>
    <cellStyle name="Input 2" xfId="1583" xr:uid="{00000000-0005-0000-0000-00002E060000}"/>
    <cellStyle name="Input 3" xfId="1584" xr:uid="{00000000-0005-0000-0000-00002F060000}"/>
    <cellStyle name="KeineLinie" xfId="1585" xr:uid="{00000000-0005-0000-0000-000030060000}"/>
    <cellStyle name="Komma0" xfId="1586" xr:uid="{00000000-0005-0000-0000-000031060000}"/>
    <cellStyle name="Komma0 2" xfId="1587" xr:uid="{00000000-0005-0000-0000-000032060000}"/>
    <cellStyle name="Komma1" xfId="1588" xr:uid="{00000000-0005-0000-0000-000033060000}"/>
    <cellStyle name="Komma2" xfId="1589" xr:uid="{00000000-0005-0000-0000-000034060000}"/>
    <cellStyle name="Komma3" xfId="1590" xr:uid="{00000000-0005-0000-0000-000035060000}"/>
    <cellStyle name="LinieHorizontal" xfId="1591" xr:uid="{00000000-0005-0000-0000-000036060000}"/>
    <cellStyle name="LinieLinks" xfId="1592" xr:uid="{00000000-0005-0000-0000-000037060000}"/>
    <cellStyle name="LinieRechts" xfId="1593" xr:uid="{00000000-0005-0000-0000-000038060000}"/>
    <cellStyle name="LinieVertikal" xfId="1594" xr:uid="{00000000-0005-0000-0000-000039060000}"/>
    <cellStyle name="Linked Cell 2" xfId="1595" xr:uid="{00000000-0005-0000-0000-00003A060000}"/>
    <cellStyle name="Linked Cell 3" xfId="1596" xr:uid="{00000000-0005-0000-0000-00003B060000}"/>
    <cellStyle name="n0" xfId="1597" xr:uid="{00000000-0005-0000-0000-00003C060000}"/>
    <cellStyle name="n1" xfId="1598" xr:uid="{00000000-0005-0000-0000-00003D060000}"/>
    <cellStyle name="n2" xfId="1599" xr:uid="{00000000-0005-0000-0000-00003E060000}"/>
    <cellStyle name="Neutral 2" xfId="1600" xr:uid="{00000000-0005-0000-0000-00003F060000}"/>
    <cellStyle name="Neutral 3" xfId="1601" xr:uid="{00000000-0005-0000-0000-000040060000}"/>
    <cellStyle name="Neutral 4" xfId="1602" xr:uid="{00000000-0005-0000-0000-000041060000}"/>
    <cellStyle name="Neutral 5" xfId="1603" xr:uid="{00000000-0005-0000-0000-000042060000}"/>
    <cellStyle name="Normal" xfId="0" builtinId="0"/>
    <cellStyle name="Normal 10" xfId="1604" xr:uid="{00000000-0005-0000-0000-000044060000}"/>
    <cellStyle name="Normal 10 10" xfId="1605" xr:uid="{00000000-0005-0000-0000-000045060000}"/>
    <cellStyle name="Normal 10 11" xfId="1606" xr:uid="{00000000-0005-0000-0000-000046060000}"/>
    <cellStyle name="Normal 10 12" xfId="1607" xr:uid="{00000000-0005-0000-0000-000047060000}"/>
    <cellStyle name="Normal 10 13" xfId="1608" xr:uid="{00000000-0005-0000-0000-000048060000}"/>
    <cellStyle name="Normal 10 14" xfId="1609" xr:uid="{00000000-0005-0000-0000-000049060000}"/>
    <cellStyle name="Normal 10 15" xfId="1610" xr:uid="{00000000-0005-0000-0000-00004A060000}"/>
    <cellStyle name="Normal 10 16" xfId="1611" xr:uid="{00000000-0005-0000-0000-00004B060000}"/>
    <cellStyle name="Normal 10 17" xfId="1612" xr:uid="{00000000-0005-0000-0000-00004C060000}"/>
    <cellStyle name="Normal 10 18" xfId="1613" xr:uid="{00000000-0005-0000-0000-00004D060000}"/>
    <cellStyle name="Normal 10 19" xfId="1614" xr:uid="{00000000-0005-0000-0000-00004E060000}"/>
    <cellStyle name="Normal 10 2" xfId="1615" xr:uid="{00000000-0005-0000-0000-00004F060000}"/>
    <cellStyle name="Normal 10 2 2" xfId="1616" xr:uid="{00000000-0005-0000-0000-000050060000}"/>
    <cellStyle name="Normal 10 2 2 2" xfId="1617" xr:uid="{00000000-0005-0000-0000-000051060000}"/>
    <cellStyle name="Normal 10 2 3" xfId="1618" xr:uid="{00000000-0005-0000-0000-000052060000}"/>
    <cellStyle name="Normal 10 2 4" xfId="1619" xr:uid="{00000000-0005-0000-0000-000053060000}"/>
    <cellStyle name="Normal 10 2 5" xfId="1620" xr:uid="{00000000-0005-0000-0000-000054060000}"/>
    <cellStyle name="Normal 10 2 6" xfId="1621" xr:uid="{00000000-0005-0000-0000-000055060000}"/>
    <cellStyle name="Normal 10 20" xfId="1622" xr:uid="{00000000-0005-0000-0000-000056060000}"/>
    <cellStyle name="Normal 10 20 2" xfId="1623" xr:uid="{00000000-0005-0000-0000-000057060000}"/>
    <cellStyle name="Normal 10 21" xfId="1624" xr:uid="{00000000-0005-0000-0000-000058060000}"/>
    <cellStyle name="Normal 10 21 2" xfId="1625" xr:uid="{00000000-0005-0000-0000-000059060000}"/>
    <cellStyle name="Normal 10 22" xfId="1626" xr:uid="{00000000-0005-0000-0000-00005A060000}"/>
    <cellStyle name="Normal 10 22 2" xfId="1627" xr:uid="{00000000-0005-0000-0000-00005B060000}"/>
    <cellStyle name="Normal 10 23" xfId="1628" xr:uid="{00000000-0005-0000-0000-00005C060000}"/>
    <cellStyle name="Normal 10 23 2" xfId="1629" xr:uid="{00000000-0005-0000-0000-00005D060000}"/>
    <cellStyle name="Normal 10 24" xfId="1630" xr:uid="{00000000-0005-0000-0000-00005E060000}"/>
    <cellStyle name="Normal 10 24 2" xfId="1631" xr:uid="{00000000-0005-0000-0000-00005F060000}"/>
    <cellStyle name="Normal 10 25" xfId="1632" xr:uid="{00000000-0005-0000-0000-000060060000}"/>
    <cellStyle name="Normal 10 25 2" xfId="1633" xr:uid="{00000000-0005-0000-0000-000061060000}"/>
    <cellStyle name="Normal 10 26" xfId="1634" xr:uid="{00000000-0005-0000-0000-000062060000}"/>
    <cellStyle name="Normal 10 26 2" xfId="1635" xr:uid="{00000000-0005-0000-0000-000063060000}"/>
    <cellStyle name="Normal 10 27" xfId="1636" xr:uid="{00000000-0005-0000-0000-000064060000}"/>
    <cellStyle name="Normal 10 27 2" xfId="1637" xr:uid="{00000000-0005-0000-0000-000065060000}"/>
    <cellStyle name="Normal 10 28" xfId="1638" xr:uid="{00000000-0005-0000-0000-000066060000}"/>
    <cellStyle name="Normal 10 28 2" xfId="1639" xr:uid="{00000000-0005-0000-0000-000067060000}"/>
    <cellStyle name="Normal 10 29" xfId="1640" xr:uid="{00000000-0005-0000-0000-000068060000}"/>
    <cellStyle name="Normal 10 29 2" xfId="1641" xr:uid="{00000000-0005-0000-0000-000069060000}"/>
    <cellStyle name="Normal 10 3" xfId="1642" xr:uid="{00000000-0005-0000-0000-00006A060000}"/>
    <cellStyle name="Normal 10 30" xfId="1643" xr:uid="{00000000-0005-0000-0000-00006B060000}"/>
    <cellStyle name="Normal 10 30 2" xfId="1644" xr:uid="{00000000-0005-0000-0000-00006C060000}"/>
    <cellStyle name="Normal 10 31" xfId="1645" xr:uid="{00000000-0005-0000-0000-00006D060000}"/>
    <cellStyle name="Normal 10 31 2" xfId="1646" xr:uid="{00000000-0005-0000-0000-00006E060000}"/>
    <cellStyle name="Normal 10 32" xfId="1647" xr:uid="{00000000-0005-0000-0000-00006F060000}"/>
    <cellStyle name="Normal 10 32 2" xfId="1648" xr:uid="{00000000-0005-0000-0000-000070060000}"/>
    <cellStyle name="Normal 10 33" xfId="1649" xr:uid="{00000000-0005-0000-0000-000071060000}"/>
    <cellStyle name="Normal 10 33 2" xfId="1650" xr:uid="{00000000-0005-0000-0000-000072060000}"/>
    <cellStyle name="Normal 10 34" xfId="1651" xr:uid="{00000000-0005-0000-0000-000073060000}"/>
    <cellStyle name="Normal 10 34 2" xfId="1652" xr:uid="{00000000-0005-0000-0000-000074060000}"/>
    <cellStyle name="Normal 10 35" xfId="1653" xr:uid="{00000000-0005-0000-0000-000075060000}"/>
    <cellStyle name="Normal 10 36" xfId="1654" xr:uid="{00000000-0005-0000-0000-000076060000}"/>
    <cellStyle name="Normal 10 37" xfId="1655" xr:uid="{00000000-0005-0000-0000-000077060000}"/>
    <cellStyle name="Normal 10 38" xfId="1656" xr:uid="{00000000-0005-0000-0000-000078060000}"/>
    <cellStyle name="Normal 10 4" xfId="1657" xr:uid="{00000000-0005-0000-0000-000079060000}"/>
    <cellStyle name="Normal 10 5" xfId="1658" xr:uid="{00000000-0005-0000-0000-00007A060000}"/>
    <cellStyle name="Normal 10 6" xfId="1659" xr:uid="{00000000-0005-0000-0000-00007B060000}"/>
    <cellStyle name="Normal 10 7" xfId="1660" xr:uid="{00000000-0005-0000-0000-00007C060000}"/>
    <cellStyle name="Normal 10 8" xfId="1661" xr:uid="{00000000-0005-0000-0000-00007D060000}"/>
    <cellStyle name="Normal 10 9" xfId="1662" xr:uid="{00000000-0005-0000-0000-00007E060000}"/>
    <cellStyle name="Normal 11" xfId="1663" xr:uid="{00000000-0005-0000-0000-00007F060000}"/>
    <cellStyle name="Normal 11 10" xfId="1664" xr:uid="{00000000-0005-0000-0000-000080060000}"/>
    <cellStyle name="Normal 11 11" xfId="1665" xr:uid="{00000000-0005-0000-0000-000081060000}"/>
    <cellStyle name="Normal 11 12" xfId="1666" xr:uid="{00000000-0005-0000-0000-000082060000}"/>
    <cellStyle name="Normal 11 13" xfId="1667" xr:uid="{00000000-0005-0000-0000-000083060000}"/>
    <cellStyle name="Normal 11 14" xfId="1668" xr:uid="{00000000-0005-0000-0000-000084060000}"/>
    <cellStyle name="Normal 11 15" xfId="1669" xr:uid="{00000000-0005-0000-0000-000085060000}"/>
    <cellStyle name="Normal 11 16" xfId="1670" xr:uid="{00000000-0005-0000-0000-000086060000}"/>
    <cellStyle name="Normal 11 17" xfId="1671" xr:uid="{00000000-0005-0000-0000-000087060000}"/>
    <cellStyle name="Normal 11 18" xfId="1672" xr:uid="{00000000-0005-0000-0000-000088060000}"/>
    <cellStyle name="Normal 11 19" xfId="1673" xr:uid="{00000000-0005-0000-0000-000089060000}"/>
    <cellStyle name="Normal 11 2" xfId="1674" xr:uid="{00000000-0005-0000-0000-00008A060000}"/>
    <cellStyle name="Normal 11 20" xfId="1675" xr:uid="{00000000-0005-0000-0000-00008B060000}"/>
    <cellStyle name="Normal 11 20 2" xfId="1676" xr:uid="{00000000-0005-0000-0000-00008C060000}"/>
    <cellStyle name="Normal 11 21" xfId="1677" xr:uid="{00000000-0005-0000-0000-00008D060000}"/>
    <cellStyle name="Normal 11 21 2" xfId="1678" xr:uid="{00000000-0005-0000-0000-00008E060000}"/>
    <cellStyle name="Normal 11 22" xfId="1679" xr:uid="{00000000-0005-0000-0000-00008F060000}"/>
    <cellStyle name="Normal 11 22 2" xfId="1680" xr:uid="{00000000-0005-0000-0000-000090060000}"/>
    <cellStyle name="Normal 11 23" xfId="1681" xr:uid="{00000000-0005-0000-0000-000091060000}"/>
    <cellStyle name="Normal 11 23 2" xfId="1682" xr:uid="{00000000-0005-0000-0000-000092060000}"/>
    <cellStyle name="Normal 11 24" xfId="1683" xr:uid="{00000000-0005-0000-0000-000093060000}"/>
    <cellStyle name="Normal 11 24 2" xfId="1684" xr:uid="{00000000-0005-0000-0000-000094060000}"/>
    <cellStyle name="Normal 11 25" xfId="1685" xr:uid="{00000000-0005-0000-0000-000095060000}"/>
    <cellStyle name="Normal 11 25 2" xfId="1686" xr:uid="{00000000-0005-0000-0000-000096060000}"/>
    <cellStyle name="Normal 11 26" xfId="1687" xr:uid="{00000000-0005-0000-0000-000097060000}"/>
    <cellStyle name="Normal 11 26 2" xfId="1688" xr:uid="{00000000-0005-0000-0000-000098060000}"/>
    <cellStyle name="Normal 11 27" xfId="1689" xr:uid="{00000000-0005-0000-0000-000099060000}"/>
    <cellStyle name="Normal 11 27 2" xfId="1690" xr:uid="{00000000-0005-0000-0000-00009A060000}"/>
    <cellStyle name="Normal 11 28" xfId="1691" xr:uid="{00000000-0005-0000-0000-00009B060000}"/>
    <cellStyle name="Normal 11 28 2" xfId="1692" xr:uid="{00000000-0005-0000-0000-00009C060000}"/>
    <cellStyle name="Normal 11 29" xfId="1693" xr:uid="{00000000-0005-0000-0000-00009D060000}"/>
    <cellStyle name="Normal 11 29 2" xfId="1694" xr:uid="{00000000-0005-0000-0000-00009E060000}"/>
    <cellStyle name="Normal 11 3" xfId="1695" xr:uid="{00000000-0005-0000-0000-00009F060000}"/>
    <cellStyle name="Normal 11 30" xfId="1696" xr:uid="{00000000-0005-0000-0000-0000A0060000}"/>
    <cellStyle name="Normal 11 30 2" xfId="1697" xr:uid="{00000000-0005-0000-0000-0000A1060000}"/>
    <cellStyle name="Normal 11 31" xfId="1698" xr:uid="{00000000-0005-0000-0000-0000A2060000}"/>
    <cellStyle name="Normal 11 31 2" xfId="1699" xr:uid="{00000000-0005-0000-0000-0000A3060000}"/>
    <cellStyle name="Normal 11 32" xfId="1700" xr:uid="{00000000-0005-0000-0000-0000A4060000}"/>
    <cellStyle name="Normal 11 32 2" xfId="1701" xr:uid="{00000000-0005-0000-0000-0000A5060000}"/>
    <cellStyle name="Normal 11 33" xfId="1702" xr:uid="{00000000-0005-0000-0000-0000A6060000}"/>
    <cellStyle name="Normal 11 33 2" xfId="1703" xr:uid="{00000000-0005-0000-0000-0000A7060000}"/>
    <cellStyle name="Normal 11 34" xfId="1704" xr:uid="{00000000-0005-0000-0000-0000A8060000}"/>
    <cellStyle name="Normal 11 34 2" xfId="1705" xr:uid="{00000000-0005-0000-0000-0000A9060000}"/>
    <cellStyle name="Normal 11 35" xfId="1706" xr:uid="{00000000-0005-0000-0000-0000AA060000}"/>
    <cellStyle name="Normal 11 4" xfId="1707" xr:uid="{00000000-0005-0000-0000-0000AB060000}"/>
    <cellStyle name="Normal 11 5" xfId="1708" xr:uid="{00000000-0005-0000-0000-0000AC060000}"/>
    <cellStyle name="Normal 11 6" xfId="1709" xr:uid="{00000000-0005-0000-0000-0000AD060000}"/>
    <cellStyle name="Normal 11 7" xfId="1710" xr:uid="{00000000-0005-0000-0000-0000AE060000}"/>
    <cellStyle name="Normal 11 8" xfId="1711" xr:uid="{00000000-0005-0000-0000-0000AF060000}"/>
    <cellStyle name="Normal 11 9" xfId="1712" xr:uid="{00000000-0005-0000-0000-0000B0060000}"/>
    <cellStyle name="Normal 12" xfId="1713" xr:uid="{00000000-0005-0000-0000-0000B1060000}"/>
    <cellStyle name="Normal 12 10" xfId="1714" xr:uid="{00000000-0005-0000-0000-0000B2060000}"/>
    <cellStyle name="Normal 12 11" xfId="1715" xr:uid="{00000000-0005-0000-0000-0000B3060000}"/>
    <cellStyle name="Normal 12 12" xfId="1716" xr:uid="{00000000-0005-0000-0000-0000B4060000}"/>
    <cellStyle name="Normal 12 13" xfId="1717" xr:uid="{00000000-0005-0000-0000-0000B5060000}"/>
    <cellStyle name="Normal 12 14" xfId="1718" xr:uid="{00000000-0005-0000-0000-0000B6060000}"/>
    <cellStyle name="Normal 12 15" xfId="1719" xr:uid="{00000000-0005-0000-0000-0000B7060000}"/>
    <cellStyle name="Normal 12 16" xfId="1720" xr:uid="{00000000-0005-0000-0000-0000B8060000}"/>
    <cellStyle name="Normal 12 17" xfId="1721" xr:uid="{00000000-0005-0000-0000-0000B9060000}"/>
    <cellStyle name="Normal 12 18" xfId="1722" xr:uid="{00000000-0005-0000-0000-0000BA060000}"/>
    <cellStyle name="Normal 12 19" xfId="1723" xr:uid="{00000000-0005-0000-0000-0000BB060000}"/>
    <cellStyle name="Normal 12 2" xfId="1724" xr:uid="{00000000-0005-0000-0000-0000BC060000}"/>
    <cellStyle name="Normal 12 20" xfId="1725" xr:uid="{00000000-0005-0000-0000-0000BD060000}"/>
    <cellStyle name="Normal 12 20 2" xfId="1726" xr:uid="{00000000-0005-0000-0000-0000BE060000}"/>
    <cellStyle name="Normal 12 21" xfId="1727" xr:uid="{00000000-0005-0000-0000-0000BF060000}"/>
    <cellStyle name="Normal 12 21 2" xfId="1728" xr:uid="{00000000-0005-0000-0000-0000C0060000}"/>
    <cellStyle name="Normal 12 22" xfId="1729" xr:uid="{00000000-0005-0000-0000-0000C1060000}"/>
    <cellStyle name="Normal 12 22 2" xfId="1730" xr:uid="{00000000-0005-0000-0000-0000C2060000}"/>
    <cellStyle name="Normal 12 23" xfId="1731" xr:uid="{00000000-0005-0000-0000-0000C3060000}"/>
    <cellStyle name="Normal 12 23 2" xfId="1732" xr:uid="{00000000-0005-0000-0000-0000C4060000}"/>
    <cellStyle name="Normal 12 24" xfId="1733" xr:uid="{00000000-0005-0000-0000-0000C5060000}"/>
    <cellStyle name="Normal 12 24 2" xfId="1734" xr:uid="{00000000-0005-0000-0000-0000C6060000}"/>
    <cellStyle name="Normal 12 25" xfId="1735" xr:uid="{00000000-0005-0000-0000-0000C7060000}"/>
    <cellStyle name="Normal 12 25 2" xfId="1736" xr:uid="{00000000-0005-0000-0000-0000C8060000}"/>
    <cellStyle name="Normal 12 26" xfId="1737" xr:uid="{00000000-0005-0000-0000-0000C9060000}"/>
    <cellStyle name="Normal 12 26 2" xfId="1738" xr:uid="{00000000-0005-0000-0000-0000CA060000}"/>
    <cellStyle name="Normal 12 27" xfId="1739" xr:uid="{00000000-0005-0000-0000-0000CB060000}"/>
    <cellStyle name="Normal 12 27 2" xfId="1740" xr:uid="{00000000-0005-0000-0000-0000CC060000}"/>
    <cellStyle name="Normal 12 28" xfId="1741" xr:uid="{00000000-0005-0000-0000-0000CD060000}"/>
    <cellStyle name="Normal 12 28 2" xfId="1742" xr:uid="{00000000-0005-0000-0000-0000CE060000}"/>
    <cellStyle name="Normal 12 29" xfId="1743" xr:uid="{00000000-0005-0000-0000-0000CF060000}"/>
    <cellStyle name="Normal 12 29 2" xfId="1744" xr:uid="{00000000-0005-0000-0000-0000D0060000}"/>
    <cellStyle name="Normal 12 3" xfId="1745" xr:uid="{00000000-0005-0000-0000-0000D1060000}"/>
    <cellStyle name="Normal 12 30" xfId="1746" xr:uid="{00000000-0005-0000-0000-0000D2060000}"/>
    <cellStyle name="Normal 12 30 2" xfId="1747" xr:uid="{00000000-0005-0000-0000-0000D3060000}"/>
    <cellStyle name="Normal 12 31" xfId="1748" xr:uid="{00000000-0005-0000-0000-0000D4060000}"/>
    <cellStyle name="Normal 12 31 2" xfId="1749" xr:uid="{00000000-0005-0000-0000-0000D5060000}"/>
    <cellStyle name="Normal 12 32" xfId="1750" xr:uid="{00000000-0005-0000-0000-0000D6060000}"/>
    <cellStyle name="Normal 12 32 2" xfId="1751" xr:uid="{00000000-0005-0000-0000-0000D7060000}"/>
    <cellStyle name="Normal 12 33" xfId="1752" xr:uid="{00000000-0005-0000-0000-0000D8060000}"/>
    <cellStyle name="Normal 12 33 2" xfId="1753" xr:uid="{00000000-0005-0000-0000-0000D9060000}"/>
    <cellStyle name="Normal 12 34" xfId="1754" xr:uid="{00000000-0005-0000-0000-0000DA060000}"/>
    <cellStyle name="Normal 12 34 2" xfId="1755" xr:uid="{00000000-0005-0000-0000-0000DB060000}"/>
    <cellStyle name="Normal 12 35" xfId="1756" xr:uid="{00000000-0005-0000-0000-0000DC060000}"/>
    <cellStyle name="Normal 12 4" xfId="1757" xr:uid="{00000000-0005-0000-0000-0000DD060000}"/>
    <cellStyle name="Normal 12 5" xfId="1758" xr:uid="{00000000-0005-0000-0000-0000DE060000}"/>
    <cellStyle name="Normal 12 6" xfId="1759" xr:uid="{00000000-0005-0000-0000-0000DF060000}"/>
    <cellStyle name="Normal 12 7" xfId="1760" xr:uid="{00000000-0005-0000-0000-0000E0060000}"/>
    <cellStyle name="Normal 12 8" xfId="1761" xr:uid="{00000000-0005-0000-0000-0000E1060000}"/>
    <cellStyle name="Normal 12 9" xfId="1762" xr:uid="{00000000-0005-0000-0000-0000E2060000}"/>
    <cellStyle name="Normal 13" xfId="1763" xr:uid="{00000000-0005-0000-0000-0000E3060000}"/>
    <cellStyle name="Normal 13 10" xfId="1764" xr:uid="{00000000-0005-0000-0000-0000E4060000}"/>
    <cellStyle name="Normal 13 11" xfId="1765" xr:uid="{00000000-0005-0000-0000-0000E5060000}"/>
    <cellStyle name="Normal 13 12" xfId="1766" xr:uid="{00000000-0005-0000-0000-0000E6060000}"/>
    <cellStyle name="Normal 13 13" xfId="1767" xr:uid="{00000000-0005-0000-0000-0000E7060000}"/>
    <cellStyle name="Normal 13 14" xfId="1768" xr:uid="{00000000-0005-0000-0000-0000E8060000}"/>
    <cellStyle name="Normal 13 15" xfId="1769" xr:uid="{00000000-0005-0000-0000-0000E9060000}"/>
    <cellStyle name="Normal 13 16" xfId="1770" xr:uid="{00000000-0005-0000-0000-0000EA060000}"/>
    <cellStyle name="Normal 13 17" xfId="1771" xr:uid="{00000000-0005-0000-0000-0000EB060000}"/>
    <cellStyle name="Normal 13 18" xfId="1772" xr:uid="{00000000-0005-0000-0000-0000EC060000}"/>
    <cellStyle name="Normal 13 19" xfId="1773" xr:uid="{00000000-0005-0000-0000-0000ED060000}"/>
    <cellStyle name="Normal 13 2" xfId="1774" xr:uid="{00000000-0005-0000-0000-0000EE060000}"/>
    <cellStyle name="Normal 13 20" xfId="1775" xr:uid="{00000000-0005-0000-0000-0000EF060000}"/>
    <cellStyle name="Normal 13 21" xfId="1776" xr:uid="{00000000-0005-0000-0000-0000F0060000}"/>
    <cellStyle name="Normal 13 3" xfId="1777" xr:uid="{00000000-0005-0000-0000-0000F1060000}"/>
    <cellStyle name="Normal 13 4" xfId="1778" xr:uid="{00000000-0005-0000-0000-0000F2060000}"/>
    <cellStyle name="Normal 13 5" xfId="1779" xr:uid="{00000000-0005-0000-0000-0000F3060000}"/>
    <cellStyle name="Normal 13 6" xfId="1780" xr:uid="{00000000-0005-0000-0000-0000F4060000}"/>
    <cellStyle name="Normal 13 7" xfId="1781" xr:uid="{00000000-0005-0000-0000-0000F5060000}"/>
    <cellStyle name="Normal 13 8" xfId="1782" xr:uid="{00000000-0005-0000-0000-0000F6060000}"/>
    <cellStyle name="Normal 13 9" xfId="1783" xr:uid="{00000000-0005-0000-0000-0000F7060000}"/>
    <cellStyle name="Normal 14" xfId="1784" xr:uid="{00000000-0005-0000-0000-0000F8060000}"/>
    <cellStyle name="Normal 14 10" xfId="1785" xr:uid="{00000000-0005-0000-0000-0000F9060000}"/>
    <cellStyle name="Normal 14 11" xfId="1786" xr:uid="{00000000-0005-0000-0000-0000FA060000}"/>
    <cellStyle name="Normal 14 12" xfId="1787" xr:uid="{00000000-0005-0000-0000-0000FB060000}"/>
    <cellStyle name="Normal 14 13" xfId="1788" xr:uid="{00000000-0005-0000-0000-0000FC060000}"/>
    <cellStyle name="Normal 14 14" xfId="1789" xr:uid="{00000000-0005-0000-0000-0000FD060000}"/>
    <cellStyle name="Normal 14 15" xfId="1790" xr:uid="{00000000-0005-0000-0000-0000FE060000}"/>
    <cellStyle name="Normal 14 16" xfId="1791" xr:uid="{00000000-0005-0000-0000-0000FF060000}"/>
    <cellStyle name="Normal 14 17" xfId="1792" xr:uid="{00000000-0005-0000-0000-000000070000}"/>
    <cellStyle name="Normal 14 18" xfId="1793" xr:uid="{00000000-0005-0000-0000-000001070000}"/>
    <cellStyle name="Normal 14 19" xfId="1794" xr:uid="{00000000-0005-0000-0000-000002070000}"/>
    <cellStyle name="Normal 14 2" xfId="1795" xr:uid="{00000000-0005-0000-0000-000003070000}"/>
    <cellStyle name="Normal 14 20" xfId="1796" xr:uid="{00000000-0005-0000-0000-000004070000}"/>
    <cellStyle name="Normal 14 20 2" xfId="1797" xr:uid="{00000000-0005-0000-0000-000005070000}"/>
    <cellStyle name="Normal 14 21" xfId="1798" xr:uid="{00000000-0005-0000-0000-000006070000}"/>
    <cellStyle name="Normal 14 21 2" xfId="1799" xr:uid="{00000000-0005-0000-0000-000007070000}"/>
    <cellStyle name="Normal 14 22" xfId="1800" xr:uid="{00000000-0005-0000-0000-000008070000}"/>
    <cellStyle name="Normal 14 22 2" xfId="1801" xr:uid="{00000000-0005-0000-0000-000009070000}"/>
    <cellStyle name="Normal 14 23" xfId="1802" xr:uid="{00000000-0005-0000-0000-00000A070000}"/>
    <cellStyle name="Normal 14 23 2" xfId="1803" xr:uid="{00000000-0005-0000-0000-00000B070000}"/>
    <cellStyle name="Normal 14 24" xfId="1804" xr:uid="{00000000-0005-0000-0000-00000C070000}"/>
    <cellStyle name="Normal 14 24 2" xfId="1805" xr:uid="{00000000-0005-0000-0000-00000D070000}"/>
    <cellStyle name="Normal 14 25" xfId="1806" xr:uid="{00000000-0005-0000-0000-00000E070000}"/>
    <cellStyle name="Normal 14 25 2" xfId="1807" xr:uid="{00000000-0005-0000-0000-00000F070000}"/>
    <cellStyle name="Normal 14 26" xfId="1808" xr:uid="{00000000-0005-0000-0000-000010070000}"/>
    <cellStyle name="Normal 14 26 2" xfId="1809" xr:uid="{00000000-0005-0000-0000-000011070000}"/>
    <cellStyle name="Normal 14 27" xfId="1810" xr:uid="{00000000-0005-0000-0000-000012070000}"/>
    <cellStyle name="Normal 14 27 2" xfId="1811" xr:uid="{00000000-0005-0000-0000-000013070000}"/>
    <cellStyle name="Normal 14 28" xfId="1812" xr:uid="{00000000-0005-0000-0000-000014070000}"/>
    <cellStyle name="Normal 14 28 2" xfId="1813" xr:uid="{00000000-0005-0000-0000-000015070000}"/>
    <cellStyle name="Normal 14 29" xfId="1814" xr:uid="{00000000-0005-0000-0000-000016070000}"/>
    <cellStyle name="Normal 14 29 2" xfId="1815" xr:uid="{00000000-0005-0000-0000-000017070000}"/>
    <cellStyle name="Normal 14 3" xfId="1816" xr:uid="{00000000-0005-0000-0000-000018070000}"/>
    <cellStyle name="Normal 14 30" xfId="1817" xr:uid="{00000000-0005-0000-0000-000019070000}"/>
    <cellStyle name="Normal 14 30 2" xfId="1818" xr:uid="{00000000-0005-0000-0000-00001A070000}"/>
    <cellStyle name="Normal 14 31" xfId="1819" xr:uid="{00000000-0005-0000-0000-00001B070000}"/>
    <cellStyle name="Normal 14 31 2" xfId="1820" xr:uid="{00000000-0005-0000-0000-00001C070000}"/>
    <cellStyle name="Normal 14 32" xfId="1821" xr:uid="{00000000-0005-0000-0000-00001D070000}"/>
    <cellStyle name="Normal 14 32 2" xfId="1822" xr:uid="{00000000-0005-0000-0000-00001E070000}"/>
    <cellStyle name="Normal 14 33" xfId="1823" xr:uid="{00000000-0005-0000-0000-00001F070000}"/>
    <cellStyle name="Normal 14 33 2" xfId="1824" xr:uid="{00000000-0005-0000-0000-000020070000}"/>
    <cellStyle name="Normal 14 34" xfId="1825" xr:uid="{00000000-0005-0000-0000-000021070000}"/>
    <cellStyle name="Normal 14 34 2" xfId="1826" xr:uid="{00000000-0005-0000-0000-000022070000}"/>
    <cellStyle name="Normal 14 35" xfId="1827" xr:uid="{00000000-0005-0000-0000-000023070000}"/>
    <cellStyle name="Normal 14 4" xfId="1828" xr:uid="{00000000-0005-0000-0000-000024070000}"/>
    <cellStyle name="Normal 14 5" xfId="1829" xr:uid="{00000000-0005-0000-0000-000025070000}"/>
    <cellStyle name="Normal 14 6" xfId="1830" xr:uid="{00000000-0005-0000-0000-000026070000}"/>
    <cellStyle name="Normal 14 7" xfId="1831" xr:uid="{00000000-0005-0000-0000-000027070000}"/>
    <cellStyle name="Normal 14 8" xfId="1832" xr:uid="{00000000-0005-0000-0000-000028070000}"/>
    <cellStyle name="Normal 14 9" xfId="1833" xr:uid="{00000000-0005-0000-0000-000029070000}"/>
    <cellStyle name="Normal 15" xfId="1834" xr:uid="{00000000-0005-0000-0000-00002A070000}"/>
    <cellStyle name="Normal 15 10" xfId="1835" xr:uid="{00000000-0005-0000-0000-00002B070000}"/>
    <cellStyle name="Normal 15 10 2" xfId="1836" xr:uid="{00000000-0005-0000-0000-00002C070000}"/>
    <cellStyle name="Normal 15 11" xfId="1837" xr:uid="{00000000-0005-0000-0000-00002D070000}"/>
    <cellStyle name="Normal 15 11 2" xfId="1838" xr:uid="{00000000-0005-0000-0000-00002E070000}"/>
    <cellStyle name="Normal 15 12" xfId="1839" xr:uid="{00000000-0005-0000-0000-00002F070000}"/>
    <cellStyle name="Normal 15 12 2" xfId="1840" xr:uid="{00000000-0005-0000-0000-000030070000}"/>
    <cellStyle name="Normal 15 13" xfId="1841" xr:uid="{00000000-0005-0000-0000-000031070000}"/>
    <cellStyle name="Normal 15 13 2" xfId="1842" xr:uid="{00000000-0005-0000-0000-000032070000}"/>
    <cellStyle name="Normal 15 14" xfId="1843" xr:uid="{00000000-0005-0000-0000-000033070000}"/>
    <cellStyle name="Normal 15 14 2" xfId="1844" xr:uid="{00000000-0005-0000-0000-000034070000}"/>
    <cellStyle name="Normal 15 15" xfId="1845" xr:uid="{00000000-0005-0000-0000-000035070000}"/>
    <cellStyle name="Normal 15 15 2" xfId="1846" xr:uid="{00000000-0005-0000-0000-000036070000}"/>
    <cellStyle name="Normal 15 16" xfId="1847" xr:uid="{00000000-0005-0000-0000-000037070000}"/>
    <cellStyle name="Normal 15 16 2" xfId="1848" xr:uid="{00000000-0005-0000-0000-000038070000}"/>
    <cellStyle name="Normal 15 17" xfId="1849" xr:uid="{00000000-0005-0000-0000-000039070000}"/>
    <cellStyle name="Normal 15 2" xfId="1850" xr:uid="{00000000-0005-0000-0000-00003A070000}"/>
    <cellStyle name="Normal 15 2 2" xfId="1851" xr:uid="{00000000-0005-0000-0000-00003B070000}"/>
    <cellStyle name="Normal 15 3" xfId="1852" xr:uid="{00000000-0005-0000-0000-00003C070000}"/>
    <cellStyle name="Normal 15 3 2" xfId="1853" xr:uid="{00000000-0005-0000-0000-00003D070000}"/>
    <cellStyle name="Normal 15 4" xfId="1854" xr:uid="{00000000-0005-0000-0000-00003E070000}"/>
    <cellStyle name="Normal 15 4 2" xfId="1855" xr:uid="{00000000-0005-0000-0000-00003F070000}"/>
    <cellStyle name="Normal 15 5" xfId="1856" xr:uid="{00000000-0005-0000-0000-000040070000}"/>
    <cellStyle name="Normal 15 5 2" xfId="1857" xr:uid="{00000000-0005-0000-0000-000041070000}"/>
    <cellStyle name="Normal 15 6" xfId="1858" xr:uid="{00000000-0005-0000-0000-000042070000}"/>
    <cellStyle name="Normal 15 6 2" xfId="1859" xr:uid="{00000000-0005-0000-0000-000043070000}"/>
    <cellStyle name="Normal 15 7" xfId="1860" xr:uid="{00000000-0005-0000-0000-000044070000}"/>
    <cellStyle name="Normal 15 7 2" xfId="1861" xr:uid="{00000000-0005-0000-0000-000045070000}"/>
    <cellStyle name="Normal 15 8" xfId="1862" xr:uid="{00000000-0005-0000-0000-000046070000}"/>
    <cellStyle name="Normal 15 8 2" xfId="1863" xr:uid="{00000000-0005-0000-0000-000047070000}"/>
    <cellStyle name="Normal 15 9" xfId="1864" xr:uid="{00000000-0005-0000-0000-000048070000}"/>
    <cellStyle name="Normal 15 9 2" xfId="1865" xr:uid="{00000000-0005-0000-0000-000049070000}"/>
    <cellStyle name="Normal 16" xfId="1866" xr:uid="{00000000-0005-0000-0000-00004A070000}"/>
    <cellStyle name="Normal 16 10" xfId="1867" xr:uid="{00000000-0005-0000-0000-00004B070000}"/>
    <cellStyle name="Normal 16 11" xfId="1868" xr:uid="{00000000-0005-0000-0000-00004C070000}"/>
    <cellStyle name="Normal 16 12" xfId="1869" xr:uid="{00000000-0005-0000-0000-00004D070000}"/>
    <cellStyle name="Normal 16 13" xfId="1870" xr:uid="{00000000-0005-0000-0000-00004E070000}"/>
    <cellStyle name="Normal 16 14" xfId="1871" xr:uid="{00000000-0005-0000-0000-00004F070000}"/>
    <cellStyle name="Normal 16 15" xfId="1872" xr:uid="{00000000-0005-0000-0000-000050070000}"/>
    <cellStyle name="Normal 16 16" xfId="1873" xr:uid="{00000000-0005-0000-0000-000051070000}"/>
    <cellStyle name="Normal 16 17" xfId="1874" xr:uid="{00000000-0005-0000-0000-000052070000}"/>
    <cellStyle name="Normal 16 18" xfId="1875" xr:uid="{00000000-0005-0000-0000-000053070000}"/>
    <cellStyle name="Normal 16 19" xfId="1876" xr:uid="{00000000-0005-0000-0000-000054070000}"/>
    <cellStyle name="Normal 16 2" xfId="1877" xr:uid="{00000000-0005-0000-0000-000055070000}"/>
    <cellStyle name="Normal 16 3" xfId="1878" xr:uid="{00000000-0005-0000-0000-000056070000}"/>
    <cellStyle name="Normal 16 4" xfId="1879" xr:uid="{00000000-0005-0000-0000-000057070000}"/>
    <cellStyle name="Normal 16 5" xfId="1880" xr:uid="{00000000-0005-0000-0000-000058070000}"/>
    <cellStyle name="Normal 16 6" xfId="1881" xr:uid="{00000000-0005-0000-0000-000059070000}"/>
    <cellStyle name="Normal 16 7" xfId="1882" xr:uid="{00000000-0005-0000-0000-00005A070000}"/>
    <cellStyle name="Normal 16 8" xfId="1883" xr:uid="{00000000-0005-0000-0000-00005B070000}"/>
    <cellStyle name="Normal 16 9" xfId="1884" xr:uid="{00000000-0005-0000-0000-00005C070000}"/>
    <cellStyle name="Normal 17" xfId="1885" xr:uid="{00000000-0005-0000-0000-00005D070000}"/>
    <cellStyle name="Normal 17 10" xfId="1886" xr:uid="{00000000-0005-0000-0000-00005E070000}"/>
    <cellStyle name="Normal 17 11" xfId="1887" xr:uid="{00000000-0005-0000-0000-00005F070000}"/>
    <cellStyle name="Normal 17 12" xfId="1888" xr:uid="{00000000-0005-0000-0000-000060070000}"/>
    <cellStyle name="Normal 17 13" xfId="1889" xr:uid="{00000000-0005-0000-0000-000061070000}"/>
    <cellStyle name="Normal 17 14" xfId="1890" xr:uid="{00000000-0005-0000-0000-000062070000}"/>
    <cellStyle name="Normal 17 15" xfId="1891" xr:uid="{00000000-0005-0000-0000-000063070000}"/>
    <cellStyle name="Normal 17 16" xfId="1892" xr:uid="{00000000-0005-0000-0000-000064070000}"/>
    <cellStyle name="Normal 17 17" xfId="1893" xr:uid="{00000000-0005-0000-0000-000065070000}"/>
    <cellStyle name="Normal 17 18" xfId="1894" xr:uid="{00000000-0005-0000-0000-000066070000}"/>
    <cellStyle name="Normal 17 19" xfId="1895" xr:uid="{00000000-0005-0000-0000-000067070000}"/>
    <cellStyle name="Normal 17 2" xfId="1896" xr:uid="{00000000-0005-0000-0000-000068070000}"/>
    <cellStyle name="Normal 17 20" xfId="1897" xr:uid="{00000000-0005-0000-0000-000069070000}"/>
    <cellStyle name="Normal 17 20 2" xfId="1898" xr:uid="{00000000-0005-0000-0000-00006A070000}"/>
    <cellStyle name="Normal 17 21" xfId="1899" xr:uid="{00000000-0005-0000-0000-00006B070000}"/>
    <cellStyle name="Normal 17 21 2" xfId="1900" xr:uid="{00000000-0005-0000-0000-00006C070000}"/>
    <cellStyle name="Normal 17 22" xfId="1901" xr:uid="{00000000-0005-0000-0000-00006D070000}"/>
    <cellStyle name="Normal 17 22 2" xfId="1902" xr:uid="{00000000-0005-0000-0000-00006E070000}"/>
    <cellStyle name="Normal 17 23" xfId="1903" xr:uid="{00000000-0005-0000-0000-00006F070000}"/>
    <cellStyle name="Normal 17 23 2" xfId="1904" xr:uid="{00000000-0005-0000-0000-000070070000}"/>
    <cellStyle name="Normal 17 24" xfId="1905" xr:uid="{00000000-0005-0000-0000-000071070000}"/>
    <cellStyle name="Normal 17 24 2" xfId="1906" xr:uid="{00000000-0005-0000-0000-000072070000}"/>
    <cellStyle name="Normal 17 25" xfId="1907" xr:uid="{00000000-0005-0000-0000-000073070000}"/>
    <cellStyle name="Normal 17 25 2" xfId="1908" xr:uid="{00000000-0005-0000-0000-000074070000}"/>
    <cellStyle name="Normal 17 26" xfId="1909" xr:uid="{00000000-0005-0000-0000-000075070000}"/>
    <cellStyle name="Normal 17 26 2" xfId="1910" xr:uid="{00000000-0005-0000-0000-000076070000}"/>
    <cellStyle name="Normal 17 27" xfId="1911" xr:uid="{00000000-0005-0000-0000-000077070000}"/>
    <cellStyle name="Normal 17 27 2" xfId="1912" xr:uid="{00000000-0005-0000-0000-000078070000}"/>
    <cellStyle name="Normal 17 28" xfId="1913" xr:uid="{00000000-0005-0000-0000-000079070000}"/>
    <cellStyle name="Normal 17 28 2" xfId="1914" xr:uid="{00000000-0005-0000-0000-00007A070000}"/>
    <cellStyle name="Normal 17 29" xfId="1915" xr:uid="{00000000-0005-0000-0000-00007B070000}"/>
    <cellStyle name="Normal 17 29 2" xfId="1916" xr:uid="{00000000-0005-0000-0000-00007C070000}"/>
    <cellStyle name="Normal 17 3" xfId="1917" xr:uid="{00000000-0005-0000-0000-00007D070000}"/>
    <cellStyle name="Normal 17 30" xfId="1918" xr:uid="{00000000-0005-0000-0000-00007E070000}"/>
    <cellStyle name="Normal 17 30 2" xfId="1919" xr:uid="{00000000-0005-0000-0000-00007F070000}"/>
    <cellStyle name="Normal 17 31" xfId="1920" xr:uid="{00000000-0005-0000-0000-000080070000}"/>
    <cellStyle name="Normal 17 31 2" xfId="1921" xr:uid="{00000000-0005-0000-0000-000081070000}"/>
    <cellStyle name="Normal 17 32" xfId="1922" xr:uid="{00000000-0005-0000-0000-000082070000}"/>
    <cellStyle name="Normal 17 32 2" xfId="1923" xr:uid="{00000000-0005-0000-0000-000083070000}"/>
    <cellStyle name="Normal 17 33" xfId="1924" xr:uid="{00000000-0005-0000-0000-000084070000}"/>
    <cellStyle name="Normal 17 33 2" xfId="1925" xr:uid="{00000000-0005-0000-0000-000085070000}"/>
    <cellStyle name="Normal 17 34" xfId="1926" xr:uid="{00000000-0005-0000-0000-000086070000}"/>
    <cellStyle name="Normal 17 34 2" xfId="1927" xr:uid="{00000000-0005-0000-0000-000087070000}"/>
    <cellStyle name="Normal 17 35" xfId="1928" xr:uid="{00000000-0005-0000-0000-000088070000}"/>
    <cellStyle name="Normal 17 4" xfId="1929" xr:uid="{00000000-0005-0000-0000-000089070000}"/>
    <cellStyle name="Normal 17 5" xfId="1930" xr:uid="{00000000-0005-0000-0000-00008A070000}"/>
    <cellStyle name="Normal 17 6" xfId="1931" xr:uid="{00000000-0005-0000-0000-00008B070000}"/>
    <cellStyle name="Normal 17 7" xfId="1932" xr:uid="{00000000-0005-0000-0000-00008C070000}"/>
    <cellStyle name="Normal 17 8" xfId="1933" xr:uid="{00000000-0005-0000-0000-00008D070000}"/>
    <cellStyle name="Normal 17 9" xfId="1934" xr:uid="{00000000-0005-0000-0000-00008E070000}"/>
    <cellStyle name="Normal 18" xfId="1935" xr:uid="{00000000-0005-0000-0000-00008F070000}"/>
    <cellStyle name="Normal 18 10" xfId="1936" xr:uid="{00000000-0005-0000-0000-000090070000}"/>
    <cellStyle name="Normal 18 11" xfId="1937" xr:uid="{00000000-0005-0000-0000-000091070000}"/>
    <cellStyle name="Normal 18 12" xfId="1938" xr:uid="{00000000-0005-0000-0000-000092070000}"/>
    <cellStyle name="Normal 18 13" xfId="1939" xr:uid="{00000000-0005-0000-0000-000093070000}"/>
    <cellStyle name="Normal 18 14" xfId="1940" xr:uid="{00000000-0005-0000-0000-000094070000}"/>
    <cellStyle name="Normal 18 15" xfId="1941" xr:uid="{00000000-0005-0000-0000-000095070000}"/>
    <cellStyle name="Normal 18 16" xfId="1942" xr:uid="{00000000-0005-0000-0000-000096070000}"/>
    <cellStyle name="Normal 18 17" xfId="1943" xr:uid="{00000000-0005-0000-0000-000097070000}"/>
    <cellStyle name="Normal 18 18" xfId="1944" xr:uid="{00000000-0005-0000-0000-000098070000}"/>
    <cellStyle name="Normal 18 19" xfId="1945" xr:uid="{00000000-0005-0000-0000-000099070000}"/>
    <cellStyle name="Normal 18 2" xfId="1946" xr:uid="{00000000-0005-0000-0000-00009A070000}"/>
    <cellStyle name="Normal 18 20" xfId="1947" xr:uid="{00000000-0005-0000-0000-00009B070000}"/>
    <cellStyle name="Normal 18 20 2" xfId="1948" xr:uid="{00000000-0005-0000-0000-00009C070000}"/>
    <cellStyle name="Normal 18 21" xfId="1949" xr:uid="{00000000-0005-0000-0000-00009D070000}"/>
    <cellStyle name="Normal 18 21 2" xfId="1950" xr:uid="{00000000-0005-0000-0000-00009E070000}"/>
    <cellStyle name="Normal 18 22" xfId="1951" xr:uid="{00000000-0005-0000-0000-00009F070000}"/>
    <cellStyle name="Normal 18 22 2" xfId="1952" xr:uid="{00000000-0005-0000-0000-0000A0070000}"/>
    <cellStyle name="Normal 18 23" xfId="1953" xr:uid="{00000000-0005-0000-0000-0000A1070000}"/>
    <cellStyle name="Normal 18 23 2" xfId="1954" xr:uid="{00000000-0005-0000-0000-0000A2070000}"/>
    <cellStyle name="Normal 18 24" xfId="1955" xr:uid="{00000000-0005-0000-0000-0000A3070000}"/>
    <cellStyle name="Normal 18 24 2" xfId="1956" xr:uid="{00000000-0005-0000-0000-0000A4070000}"/>
    <cellStyle name="Normal 18 25" xfId="1957" xr:uid="{00000000-0005-0000-0000-0000A5070000}"/>
    <cellStyle name="Normal 18 25 2" xfId="1958" xr:uid="{00000000-0005-0000-0000-0000A6070000}"/>
    <cellStyle name="Normal 18 26" xfId="1959" xr:uid="{00000000-0005-0000-0000-0000A7070000}"/>
    <cellStyle name="Normal 18 26 2" xfId="1960" xr:uid="{00000000-0005-0000-0000-0000A8070000}"/>
    <cellStyle name="Normal 18 27" xfId="1961" xr:uid="{00000000-0005-0000-0000-0000A9070000}"/>
    <cellStyle name="Normal 18 27 2" xfId="1962" xr:uid="{00000000-0005-0000-0000-0000AA070000}"/>
    <cellStyle name="Normal 18 28" xfId="1963" xr:uid="{00000000-0005-0000-0000-0000AB070000}"/>
    <cellStyle name="Normal 18 28 2" xfId="1964" xr:uid="{00000000-0005-0000-0000-0000AC070000}"/>
    <cellStyle name="Normal 18 29" xfId="1965" xr:uid="{00000000-0005-0000-0000-0000AD070000}"/>
    <cellStyle name="Normal 18 29 2" xfId="1966" xr:uid="{00000000-0005-0000-0000-0000AE070000}"/>
    <cellStyle name="Normal 18 3" xfId="1967" xr:uid="{00000000-0005-0000-0000-0000AF070000}"/>
    <cellStyle name="Normal 18 30" xfId="1968" xr:uid="{00000000-0005-0000-0000-0000B0070000}"/>
    <cellStyle name="Normal 18 30 2" xfId="1969" xr:uid="{00000000-0005-0000-0000-0000B1070000}"/>
    <cellStyle name="Normal 18 31" xfId="1970" xr:uid="{00000000-0005-0000-0000-0000B2070000}"/>
    <cellStyle name="Normal 18 31 2" xfId="1971" xr:uid="{00000000-0005-0000-0000-0000B3070000}"/>
    <cellStyle name="Normal 18 32" xfId="1972" xr:uid="{00000000-0005-0000-0000-0000B4070000}"/>
    <cellStyle name="Normal 18 32 2" xfId="1973" xr:uid="{00000000-0005-0000-0000-0000B5070000}"/>
    <cellStyle name="Normal 18 33" xfId="1974" xr:uid="{00000000-0005-0000-0000-0000B6070000}"/>
    <cellStyle name="Normal 18 33 2" xfId="1975" xr:uid="{00000000-0005-0000-0000-0000B7070000}"/>
    <cellStyle name="Normal 18 34" xfId="1976" xr:uid="{00000000-0005-0000-0000-0000B8070000}"/>
    <cellStyle name="Normal 18 34 2" xfId="1977" xr:uid="{00000000-0005-0000-0000-0000B9070000}"/>
    <cellStyle name="Normal 18 35" xfId="1978" xr:uid="{00000000-0005-0000-0000-0000BA070000}"/>
    <cellStyle name="Normal 18 4" xfId="1979" xr:uid="{00000000-0005-0000-0000-0000BB070000}"/>
    <cellStyle name="Normal 18 5" xfId="1980" xr:uid="{00000000-0005-0000-0000-0000BC070000}"/>
    <cellStyle name="Normal 18 6" xfId="1981" xr:uid="{00000000-0005-0000-0000-0000BD070000}"/>
    <cellStyle name="Normal 18 7" xfId="1982" xr:uid="{00000000-0005-0000-0000-0000BE070000}"/>
    <cellStyle name="Normal 18 8" xfId="1983" xr:uid="{00000000-0005-0000-0000-0000BF070000}"/>
    <cellStyle name="Normal 18 9" xfId="1984" xr:uid="{00000000-0005-0000-0000-0000C0070000}"/>
    <cellStyle name="Normal 19" xfId="1985" xr:uid="{00000000-0005-0000-0000-0000C1070000}"/>
    <cellStyle name="Normal 19 10" xfId="1986" xr:uid="{00000000-0005-0000-0000-0000C2070000}"/>
    <cellStyle name="Normal 19 11" xfId="1987" xr:uid="{00000000-0005-0000-0000-0000C3070000}"/>
    <cellStyle name="Normal 19 12" xfId="1988" xr:uid="{00000000-0005-0000-0000-0000C4070000}"/>
    <cellStyle name="Normal 19 13" xfId="1989" xr:uid="{00000000-0005-0000-0000-0000C5070000}"/>
    <cellStyle name="Normal 19 14" xfId="1990" xr:uid="{00000000-0005-0000-0000-0000C6070000}"/>
    <cellStyle name="Normal 19 15" xfId="1991" xr:uid="{00000000-0005-0000-0000-0000C7070000}"/>
    <cellStyle name="Normal 19 16" xfId="1992" xr:uid="{00000000-0005-0000-0000-0000C8070000}"/>
    <cellStyle name="Normal 19 17" xfId="1993" xr:uid="{00000000-0005-0000-0000-0000C9070000}"/>
    <cellStyle name="Normal 19 18" xfId="1994" xr:uid="{00000000-0005-0000-0000-0000CA070000}"/>
    <cellStyle name="Normal 19 19" xfId="1995" xr:uid="{00000000-0005-0000-0000-0000CB070000}"/>
    <cellStyle name="Normal 19 2" xfId="1996" xr:uid="{00000000-0005-0000-0000-0000CC070000}"/>
    <cellStyle name="Normal 19 20" xfId="1997" xr:uid="{00000000-0005-0000-0000-0000CD070000}"/>
    <cellStyle name="Normal 19 20 2" xfId="1998" xr:uid="{00000000-0005-0000-0000-0000CE070000}"/>
    <cellStyle name="Normal 19 21" xfId="1999" xr:uid="{00000000-0005-0000-0000-0000CF070000}"/>
    <cellStyle name="Normal 19 21 2" xfId="2000" xr:uid="{00000000-0005-0000-0000-0000D0070000}"/>
    <cellStyle name="Normal 19 22" xfId="2001" xr:uid="{00000000-0005-0000-0000-0000D1070000}"/>
    <cellStyle name="Normal 19 22 2" xfId="2002" xr:uid="{00000000-0005-0000-0000-0000D2070000}"/>
    <cellStyle name="Normal 19 23" xfId="2003" xr:uid="{00000000-0005-0000-0000-0000D3070000}"/>
    <cellStyle name="Normal 19 23 2" xfId="2004" xr:uid="{00000000-0005-0000-0000-0000D4070000}"/>
    <cellStyle name="Normal 19 24" xfId="2005" xr:uid="{00000000-0005-0000-0000-0000D5070000}"/>
    <cellStyle name="Normal 19 24 2" xfId="2006" xr:uid="{00000000-0005-0000-0000-0000D6070000}"/>
    <cellStyle name="Normal 19 25" xfId="2007" xr:uid="{00000000-0005-0000-0000-0000D7070000}"/>
    <cellStyle name="Normal 19 25 2" xfId="2008" xr:uid="{00000000-0005-0000-0000-0000D8070000}"/>
    <cellStyle name="Normal 19 26" xfId="2009" xr:uid="{00000000-0005-0000-0000-0000D9070000}"/>
    <cellStyle name="Normal 19 26 2" xfId="2010" xr:uid="{00000000-0005-0000-0000-0000DA070000}"/>
    <cellStyle name="Normal 19 27" xfId="2011" xr:uid="{00000000-0005-0000-0000-0000DB070000}"/>
    <cellStyle name="Normal 19 27 2" xfId="2012" xr:uid="{00000000-0005-0000-0000-0000DC070000}"/>
    <cellStyle name="Normal 19 28" xfId="2013" xr:uid="{00000000-0005-0000-0000-0000DD070000}"/>
    <cellStyle name="Normal 19 28 2" xfId="2014" xr:uid="{00000000-0005-0000-0000-0000DE070000}"/>
    <cellStyle name="Normal 19 29" xfId="2015" xr:uid="{00000000-0005-0000-0000-0000DF070000}"/>
    <cellStyle name="Normal 19 29 2" xfId="2016" xr:uid="{00000000-0005-0000-0000-0000E0070000}"/>
    <cellStyle name="Normal 19 3" xfId="2017" xr:uid="{00000000-0005-0000-0000-0000E1070000}"/>
    <cellStyle name="Normal 19 30" xfId="2018" xr:uid="{00000000-0005-0000-0000-0000E2070000}"/>
    <cellStyle name="Normal 19 30 2" xfId="2019" xr:uid="{00000000-0005-0000-0000-0000E3070000}"/>
    <cellStyle name="Normal 19 31" xfId="2020" xr:uid="{00000000-0005-0000-0000-0000E4070000}"/>
    <cellStyle name="Normal 19 31 2" xfId="2021" xr:uid="{00000000-0005-0000-0000-0000E5070000}"/>
    <cellStyle name="Normal 19 32" xfId="2022" xr:uid="{00000000-0005-0000-0000-0000E6070000}"/>
    <cellStyle name="Normal 19 32 2" xfId="2023" xr:uid="{00000000-0005-0000-0000-0000E7070000}"/>
    <cellStyle name="Normal 19 33" xfId="2024" xr:uid="{00000000-0005-0000-0000-0000E8070000}"/>
    <cellStyle name="Normal 19 33 2" xfId="2025" xr:uid="{00000000-0005-0000-0000-0000E9070000}"/>
    <cellStyle name="Normal 19 34" xfId="2026" xr:uid="{00000000-0005-0000-0000-0000EA070000}"/>
    <cellStyle name="Normal 19 34 2" xfId="2027" xr:uid="{00000000-0005-0000-0000-0000EB070000}"/>
    <cellStyle name="Normal 19 35" xfId="2028" xr:uid="{00000000-0005-0000-0000-0000EC070000}"/>
    <cellStyle name="Normal 19 4" xfId="2029" xr:uid="{00000000-0005-0000-0000-0000ED070000}"/>
    <cellStyle name="Normal 19 5" xfId="2030" xr:uid="{00000000-0005-0000-0000-0000EE070000}"/>
    <cellStyle name="Normal 19 6" xfId="2031" xr:uid="{00000000-0005-0000-0000-0000EF070000}"/>
    <cellStyle name="Normal 19 7" xfId="2032" xr:uid="{00000000-0005-0000-0000-0000F0070000}"/>
    <cellStyle name="Normal 19 8" xfId="2033" xr:uid="{00000000-0005-0000-0000-0000F1070000}"/>
    <cellStyle name="Normal 19 9" xfId="2034" xr:uid="{00000000-0005-0000-0000-0000F2070000}"/>
    <cellStyle name="Normal 2" xfId="2035" xr:uid="{00000000-0005-0000-0000-0000F3070000}"/>
    <cellStyle name="Normal 2 10" xfId="2036" xr:uid="{00000000-0005-0000-0000-0000F4070000}"/>
    <cellStyle name="Normal 2 11" xfId="2037" xr:uid="{00000000-0005-0000-0000-0000F5070000}"/>
    <cellStyle name="Normal 2 12" xfId="2038" xr:uid="{00000000-0005-0000-0000-0000F6070000}"/>
    <cellStyle name="Normal 2 13" xfId="2039" xr:uid="{00000000-0005-0000-0000-0000F7070000}"/>
    <cellStyle name="Normal 2 14" xfId="2040" xr:uid="{00000000-0005-0000-0000-0000F8070000}"/>
    <cellStyle name="Normal 2 15" xfId="2041" xr:uid="{00000000-0005-0000-0000-0000F9070000}"/>
    <cellStyle name="Normal 2 16" xfId="2042" xr:uid="{00000000-0005-0000-0000-0000FA070000}"/>
    <cellStyle name="Normal 2 17" xfId="2043" xr:uid="{00000000-0005-0000-0000-0000FB070000}"/>
    <cellStyle name="Normal 2 18" xfId="2044" xr:uid="{00000000-0005-0000-0000-0000FC070000}"/>
    <cellStyle name="Normal 2 19" xfId="2045" xr:uid="{00000000-0005-0000-0000-0000FD070000}"/>
    <cellStyle name="Normal 2 2" xfId="2046" xr:uid="{00000000-0005-0000-0000-0000FE070000}"/>
    <cellStyle name="Normal 2 2 10" xfId="2047" xr:uid="{00000000-0005-0000-0000-0000FF070000}"/>
    <cellStyle name="Normal 2 2 10 2" xfId="2048" xr:uid="{00000000-0005-0000-0000-000000080000}"/>
    <cellStyle name="Normal 2 2 11" xfId="2049" xr:uid="{00000000-0005-0000-0000-000001080000}"/>
    <cellStyle name="Normal 2 2 11 2" xfId="2050" xr:uid="{00000000-0005-0000-0000-000002080000}"/>
    <cellStyle name="Normal 2 2 12" xfId="2051" xr:uid="{00000000-0005-0000-0000-000003080000}"/>
    <cellStyle name="Normal 2 2 12 2" xfId="2052" xr:uid="{00000000-0005-0000-0000-000004080000}"/>
    <cellStyle name="Normal 2 2 13" xfId="2053" xr:uid="{00000000-0005-0000-0000-000005080000}"/>
    <cellStyle name="Normal 2 2 13 2" xfId="2054" xr:uid="{00000000-0005-0000-0000-000006080000}"/>
    <cellStyle name="Normal 2 2 14" xfId="2055" xr:uid="{00000000-0005-0000-0000-000007080000}"/>
    <cellStyle name="Normal 2 2 14 2" xfId="2056" xr:uid="{00000000-0005-0000-0000-000008080000}"/>
    <cellStyle name="Normal 2 2 15" xfId="2057" xr:uid="{00000000-0005-0000-0000-000009080000}"/>
    <cellStyle name="Normal 2 2 15 2" xfId="2058" xr:uid="{00000000-0005-0000-0000-00000A080000}"/>
    <cellStyle name="Normal 2 2 16" xfId="2059" xr:uid="{00000000-0005-0000-0000-00000B080000}"/>
    <cellStyle name="Normal 2 2 16 2" xfId="2060" xr:uid="{00000000-0005-0000-0000-00000C080000}"/>
    <cellStyle name="Normal 2 2 17" xfId="2061" xr:uid="{00000000-0005-0000-0000-00000D080000}"/>
    <cellStyle name="Normal 2 2 17 2" xfId="2062" xr:uid="{00000000-0005-0000-0000-00000E080000}"/>
    <cellStyle name="Normal 2 2 18" xfId="2063" xr:uid="{00000000-0005-0000-0000-00000F080000}"/>
    <cellStyle name="Normal 2 2 18 2" xfId="2064" xr:uid="{00000000-0005-0000-0000-000010080000}"/>
    <cellStyle name="Normal 2 2 19" xfId="2065" xr:uid="{00000000-0005-0000-0000-000011080000}"/>
    <cellStyle name="Normal 2 2 2" xfId="2066" xr:uid="{00000000-0005-0000-0000-000012080000}"/>
    <cellStyle name="Normal 2 2 2 10" xfId="2067" xr:uid="{00000000-0005-0000-0000-000013080000}"/>
    <cellStyle name="Normal 2 2 2 11" xfId="2068" xr:uid="{00000000-0005-0000-0000-000014080000}"/>
    <cellStyle name="Normal 2 2 2 12" xfId="2069" xr:uid="{00000000-0005-0000-0000-000015080000}"/>
    <cellStyle name="Normal 2 2 2 13" xfId="2070" xr:uid="{00000000-0005-0000-0000-000016080000}"/>
    <cellStyle name="Normal 2 2 2 14" xfId="2071" xr:uid="{00000000-0005-0000-0000-000017080000}"/>
    <cellStyle name="Normal 2 2 2 15" xfId="2072" xr:uid="{00000000-0005-0000-0000-000018080000}"/>
    <cellStyle name="Normal 2 2 2 16" xfId="2073" xr:uid="{00000000-0005-0000-0000-000019080000}"/>
    <cellStyle name="Normal 2 2 2 17" xfId="2074" xr:uid="{00000000-0005-0000-0000-00001A080000}"/>
    <cellStyle name="Normal 2 2 2 17 2" xfId="2075" xr:uid="{00000000-0005-0000-0000-00001B080000}"/>
    <cellStyle name="Normal 2 2 2 18" xfId="2076" xr:uid="{00000000-0005-0000-0000-00001C080000}"/>
    <cellStyle name="Normal 2 2 2 19" xfId="2077" xr:uid="{00000000-0005-0000-0000-00001D080000}"/>
    <cellStyle name="Normal 2 2 2 2" xfId="2078" xr:uid="{00000000-0005-0000-0000-00001E080000}"/>
    <cellStyle name="Normal 2 2 2 2 10" xfId="2079" xr:uid="{00000000-0005-0000-0000-00001F080000}"/>
    <cellStyle name="Normal 2 2 2 2 10 2" xfId="2080" xr:uid="{00000000-0005-0000-0000-000020080000}"/>
    <cellStyle name="Normal 2 2 2 2 11" xfId="2081" xr:uid="{00000000-0005-0000-0000-000021080000}"/>
    <cellStyle name="Normal 2 2 2 2 11 2" xfId="2082" xr:uid="{00000000-0005-0000-0000-000022080000}"/>
    <cellStyle name="Normal 2 2 2 2 12" xfId="2083" xr:uid="{00000000-0005-0000-0000-000023080000}"/>
    <cellStyle name="Normal 2 2 2 2 12 2" xfId="2084" xr:uid="{00000000-0005-0000-0000-000024080000}"/>
    <cellStyle name="Normal 2 2 2 2 13" xfId="2085" xr:uid="{00000000-0005-0000-0000-000025080000}"/>
    <cellStyle name="Normal 2 2 2 2 13 2" xfId="2086" xr:uid="{00000000-0005-0000-0000-000026080000}"/>
    <cellStyle name="Normal 2 2 2 2 14" xfId="2087" xr:uid="{00000000-0005-0000-0000-000027080000}"/>
    <cellStyle name="Normal 2 2 2 2 14 2" xfId="2088" xr:uid="{00000000-0005-0000-0000-000028080000}"/>
    <cellStyle name="Normal 2 2 2 2 15" xfId="2089" xr:uid="{00000000-0005-0000-0000-000029080000}"/>
    <cellStyle name="Normal 2 2 2 2 15 2" xfId="2090" xr:uid="{00000000-0005-0000-0000-00002A080000}"/>
    <cellStyle name="Normal 2 2 2 2 16" xfId="2091" xr:uid="{00000000-0005-0000-0000-00002B080000}"/>
    <cellStyle name="Normal 2 2 2 2 16 2" xfId="2092" xr:uid="{00000000-0005-0000-0000-00002C080000}"/>
    <cellStyle name="Normal 2 2 2 2 17" xfId="2093" xr:uid="{00000000-0005-0000-0000-00002D080000}"/>
    <cellStyle name="Normal 2 2 2 2 18" xfId="2094" xr:uid="{00000000-0005-0000-0000-00002E080000}"/>
    <cellStyle name="Normal 2 2 2 2 19" xfId="2095" xr:uid="{00000000-0005-0000-0000-00002F080000}"/>
    <cellStyle name="Normal 2 2 2 2 2" xfId="2096" xr:uid="{00000000-0005-0000-0000-000030080000}"/>
    <cellStyle name="Normal 2 2 2 2 2 10" xfId="2097" xr:uid="{00000000-0005-0000-0000-000031080000}"/>
    <cellStyle name="Normal 2 2 2 2 2 11" xfId="2098" xr:uid="{00000000-0005-0000-0000-000032080000}"/>
    <cellStyle name="Normal 2 2 2 2 2 12" xfId="2099" xr:uid="{00000000-0005-0000-0000-000033080000}"/>
    <cellStyle name="Normal 2 2 2 2 2 13" xfId="2100" xr:uid="{00000000-0005-0000-0000-000034080000}"/>
    <cellStyle name="Normal 2 2 2 2 2 14" xfId="2101" xr:uid="{00000000-0005-0000-0000-000035080000}"/>
    <cellStyle name="Normal 2 2 2 2 2 15" xfId="2102" xr:uid="{00000000-0005-0000-0000-000036080000}"/>
    <cellStyle name="Normal 2 2 2 2 2 16" xfId="2103" xr:uid="{00000000-0005-0000-0000-000037080000}"/>
    <cellStyle name="Normal 2 2 2 2 2 16 2" xfId="2104" xr:uid="{00000000-0005-0000-0000-000038080000}"/>
    <cellStyle name="Normal 2 2 2 2 2 17" xfId="2105" xr:uid="{00000000-0005-0000-0000-000039080000}"/>
    <cellStyle name="Normal 2 2 2 2 2 18" xfId="2106" xr:uid="{00000000-0005-0000-0000-00003A080000}"/>
    <cellStyle name="Normal 2 2 2 2 2 19" xfId="2107" xr:uid="{00000000-0005-0000-0000-00003B080000}"/>
    <cellStyle name="Normal 2 2 2 2 2 2" xfId="2108" xr:uid="{00000000-0005-0000-0000-00003C080000}"/>
    <cellStyle name="Normal 2 2 2 2 2 2 2" xfId="2109" xr:uid="{00000000-0005-0000-0000-00003D080000}"/>
    <cellStyle name="Normal 2 2 2 2 2 2 2 2" xfId="2110" xr:uid="{00000000-0005-0000-0000-00003E080000}"/>
    <cellStyle name="Normal 2 2 2 2 2 2 2 2 2" xfId="2111" xr:uid="{00000000-0005-0000-0000-00003F080000}"/>
    <cellStyle name="Normal 2 2 2 2 2 2 2 2 2 2" xfId="2112" xr:uid="{00000000-0005-0000-0000-000040080000}"/>
    <cellStyle name="Normal 2 2 2 2 2 2 2 3" xfId="2113" xr:uid="{00000000-0005-0000-0000-000041080000}"/>
    <cellStyle name="Normal 2 2 2 2 2 2 2 4" xfId="2114" xr:uid="{00000000-0005-0000-0000-000042080000}"/>
    <cellStyle name="Normal 2 2 2 2 2 2 3" xfId="2115" xr:uid="{00000000-0005-0000-0000-000043080000}"/>
    <cellStyle name="Normal 2 2 2 2 2 2 4" xfId="2116" xr:uid="{00000000-0005-0000-0000-000044080000}"/>
    <cellStyle name="Normal 2 2 2 2 2 2 5" xfId="2117" xr:uid="{00000000-0005-0000-0000-000045080000}"/>
    <cellStyle name="Normal 2 2 2 2 2 2 6" xfId="2118" xr:uid="{00000000-0005-0000-0000-000046080000}"/>
    <cellStyle name="Normal 2 2 2 2 2 2 7" xfId="2119" xr:uid="{00000000-0005-0000-0000-000047080000}"/>
    <cellStyle name="Normal 2 2 2 2 2 2 7 2" xfId="2120" xr:uid="{00000000-0005-0000-0000-000048080000}"/>
    <cellStyle name="Normal 2 2 2 2 2 2 8" xfId="2121" xr:uid="{00000000-0005-0000-0000-000049080000}"/>
    <cellStyle name="Normal 2 2 2 2 2 20" xfId="2122" xr:uid="{00000000-0005-0000-0000-00004A080000}"/>
    <cellStyle name="Normal 2 2 2 2 2 20 2" xfId="2123" xr:uid="{00000000-0005-0000-0000-00004B080000}"/>
    <cellStyle name="Normal 2 2 2 2 2 21" xfId="2124" xr:uid="{00000000-0005-0000-0000-00004C080000}"/>
    <cellStyle name="Normal 2 2 2 2 2 3" xfId="2125" xr:uid="{00000000-0005-0000-0000-00004D080000}"/>
    <cellStyle name="Normal 2 2 2 2 2 4" xfId="2126" xr:uid="{00000000-0005-0000-0000-00004E080000}"/>
    <cellStyle name="Normal 2 2 2 2 2 5" xfId="2127" xr:uid="{00000000-0005-0000-0000-00004F080000}"/>
    <cellStyle name="Normal 2 2 2 2 2 6" xfId="2128" xr:uid="{00000000-0005-0000-0000-000050080000}"/>
    <cellStyle name="Normal 2 2 2 2 2 7" xfId="2129" xr:uid="{00000000-0005-0000-0000-000051080000}"/>
    <cellStyle name="Normal 2 2 2 2 2 8" xfId="2130" xr:uid="{00000000-0005-0000-0000-000052080000}"/>
    <cellStyle name="Normal 2 2 2 2 2 9" xfId="2131" xr:uid="{00000000-0005-0000-0000-000053080000}"/>
    <cellStyle name="Normal 2 2 2 2 20" xfId="2132" xr:uid="{00000000-0005-0000-0000-000054080000}"/>
    <cellStyle name="Normal 2 2 2 2 20 2" xfId="2133" xr:uid="{00000000-0005-0000-0000-000055080000}"/>
    <cellStyle name="Normal 2 2 2 2 21" xfId="2134" xr:uid="{00000000-0005-0000-0000-000056080000}"/>
    <cellStyle name="Normal 2 2 2 2 3" xfId="2135" xr:uid="{00000000-0005-0000-0000-000057080000}"/>
    <cellStyle name="Normal 2 2 2 2 3 2" xfId="2136" xr:uid="{00000000-0005-0000-0000-000058080000}"/>
    <cellStyle name="Normal 2 2 2 2 4" xfId="2137" xr:uid="{00000000-0005-0000-0000-000059080000}"/>
    <cellStyle name="Normal 2 2 2 2 4 2" xfId="2138" xr:uid="{00000000-0005-0000-0000-00005A080000}"/>
    <cellStyle name="Normal 2 2 2 2 5" xfId="2139" xr:uid="{00000000-0005-0000-0000-00005B080000}"/>
    <cellStyle name="Normal 2 2 2 2 5 2" xfId="2140" xr:uid="{00000000-0005-0000-0000-00005C080000}"/>
    <cellStyle name="Normal 2 2 2 2 6" xfId="2141" xr:uid="{00000000-0005-0000-0000-00005D080000}"/>
    <cellStyle name="Normal 2 2 2 2 6 2" xfId="2142" xr:uid="{00000000-0005-0000-0000-00005E080000}"/>
    <cellStyle name="Normal 2 2 2 2 7" xfId="2143" xr:uid="{00000000-0005-0000-0000-00005F080000}"/>
    <cellStyle name="Normal 2 2 2 2 7 2" xfId="2144" xr:uid="{00000000-0005-0000-0000-000060080000}"/>
    <cellStyle name="Normal 2 2 2 2 8" xfId="2145" xr:uid="{00000000-0005-0000-0000-000061080000}"/>
    <cellStyle name="Normal 2 2 2 2 8 2" xfId="2146" xr:uid="{00000000-0005-0000-0000-000062080000}"/>
    <cellStyle name="Normal 2 2 2 2 9" xfId="2147" xr:uid="{00000000-0005-0000-0000-000063080000}"/>
    <cellStyle name="Normal 2 2 2 2 9 2" xfId="2148" xr:uid="{00000000-0005-0000-0000-000064080000}"/>
    <cellStyle name="Normal 2 2 2 20" xfId="2149" xr:uid="{00000000-0005-0000-0000-000065080000}"/>
    <cellStyle name="Normal 2 2 2 21" xfId="2150" xr:uid="{00000000-0005-0000-0000-000066080000}"/>
    <cellStyle name="Normal 2 2 2 21 2" xfId="2151" xr:uid="{00000000-0005-0000-0000-000067080000}"/>
    <cellStyle name="Normal 2 2 2 22" xfId="2152" xr:uid="{00000000-0005-0000-0000-000068080000}"/>
    <cellStyle name="Normal 2 2 2 3" xfId="2153" xr:uid="{00000000-0005-0000-0000-000069080000}"/>
    <cellStyle name="Normal 2 2 2 4" xfId="2154" xr:uid="{00000000-0005-0000-0000-00006A080000}"/>
    <cellStyle name="Normal 2 2 2 5" xfId="2155" xr:uid="{00000000-0005-0000-0000-00006B080000}"/>
    <cellStyle name="Normal 2 2 2 6" xfId="2156" xr:uid="{00000000-0005-0000-0000-00006C080000}"/>
    <cellStyle name="Normal 2 2 2 7" xfId="2157" xr:uid="{00000000-0005-0000-0000-00006D080000}"/>
    <cellStyle name="Normal 2 2 2 8" xfId="2158" xr:uid="{00000000-0005-0000-0000-00006E080000}"/>
    <cellStyle name="Normal 2 2 2 9" xfId="2159" xr:uid="{00000000-0005-0000-0000-00006F080000}"/>
    <cellStyle name="Normal 2 2 20" xfId="2160" xr:uid="{00000000-0005-0000-0000-000070080000}"/>
    <cellStyle name="Normal 2 2 21" xfId="2161" xr:uid="{00000000-0005-0000-0000-000071080000}"/>
    <cellStyle name="Normal 2 2 22" xfId="2162" xr:uid="{00000000-0005-0000-0000-000072080000}"/>
    <cellStyle name="Normal 2 2 23" xfId="2163" xr:uid="{00000000-0005-0000-0000-000073080000}"/>
    <cellStyle name="Normal 2 2 3" xfId="2164" xr:uid="{00000000-0005-0000-0000-000074080000}"/>
    <cellStyle name="Normal 2 2 4" xfId="2165" xr:uid="{00000000-0005-0000-0000-000075080000}"/>
    <cellStyle name="Normal 2 2 4 10" xfId="2166" xr:uid="{00000000-0005-0000-0000-000076080000}"/>
    <cellStyle name="Normal 2 2 4 11" xfId="2167" xr:uid="{00000000-0005-0000-0000-000077080000}"/>
    <cellStyle name="Normal 2 2 4 12" xfId="2168" xr:uid="{00000000-0005-0000-0000-000078080000}"/>
    <cellStyle name="Normal 2 2 4 13" xfId="2169" xr:uid="{00000000-0005-0000-0000-000079080000}"/>
    <cellStyle name="Normal 2 2 4 14" xfId="2170" xr:uid="{00000000-0005-0000-0000-00007A080000}"/>
    <cellStyle name="Normal 2 2 4 15" xfId="2171" xr:uid="{00000000-0005-0000-0000-00007B080000}"/>
    <cellStyle name="Normal 2 2 4 16" xfId="2172" xr:uid="{00000000-0005-0000-0000-00007C080000}"/>
    <cellStyle name="Normal 2 2 4 2" xfId="2173" xr:uid="{00000000-0005-0000-0000-00007D080000}"/>
    <cellStyle name="Normal 2 2 4 3" xfId="2174" xr:uid="{00000000-0005-0000-0000-00007E080000}"/>
    <cellStyle name="Normal 2 2 4 4" xfId="2175" xr:uid="{00000000-0005-0000-0000-00007F080000}"/>
    <cellStyle name="Normal 2 2 4 5" xfId="2176" xr:uid="{00000000-0005-0000-0000-000080080000}"/>
    <cellStyle name="Normal 2 2 4 6" xfId="2177" xr:uid="{00000000-0005-0000-0000-000081080000}"/>
    <cellStyle name="Normal 2 2 4 7" xfId="2178" xr:uid="{00000000-0005-0000-0000-000082080000}"/>
    <cellStyle name="Normal 2 2 4 8" xfId="2179" xr:uid="{00000000-0005-0000-0000-000083080000}"/>
    <cellStyle name="Normal 2 2 4 9" xfId="2180" xr:uid="{00000000-0005-0000-0000-000084080000}"/>
    <cellStyle name="Normal 2 2 5" xfId="2181" xr:uid="{00000000-0005-0000-0000-000085080000}"/>
    <cellStyle name="Normal 2 2 5 2" xfId="2182" xr:uid="{00000000-0005-0000-0000-000086080000}"/>
    <cellStyle name="Normal 2 2 6" xfId="2183" xr:uid="{00000000-0005-0000-0000-000087080000}"/>
    <cellStyle name="Normal 2 2 6 2" xfId="2184" xr:uid="{00000000-0005-0000-0000-000088080000}"/>
    <cellStyle name="Normal 2 2 6 3" xfId="2185" xr:uid="{00000000-0005-0000-0000-000089080000}"/>
    <cellStyle name="Normal 2 2 7" xfId="2186" xr:uid="{00000000-0005-0000-0000-00008A080000}"/>
    <cellStyle name="Normal 2 2 7 2" xfId="2187" xr:uid="{00000000-0005-0000-0000-00008B080000}"/>
    <cellStyle name="Normal 2 2 8" xfId="2188" xr:uid="{00000000-0005-0000-0000-00008C080000}"/>
    <cellStyle name="Normal 2 2 8 2" xfId="2189" xr:uid="{00000000-0005-0000-0000-00008D080000}"/>
    <cellStyle name="Normal 2 2 9" xfId="2190" xr:uid="{00000000-0005-0000-0000-00008E080000}"/>
    <cellStyle name="Normal 2 2 9 2" xfId="2191" xr:uid="{00000000-0005-0000-0000-00008F080000}"/>
    <cellStyle name="Normal 2 20" xfId="2192" xr:uid="{00000000-0005-0000-0000-000090080000}"/>
    <cellStyle name="Normal 2 20 2" xfId="2193" xr:uid="{00000000-0005-0000-0000-000091080000}"/>
    <cellStyle name="Normal 2 21" xfId="2194" xr:uid="{00000000-0005-0000-0000-000092080000}"/>
    <cellStyle name="Normal 2 21 2" xfId="2195" xr:uid="{00000000-0005-0000-0000-000093080000}"/>
    <cellStyle name="Normal 2 22" xfId="2196" xr:uid="{00000000-0005-0000-0000-000094080000}"/>
    <cellStyle name="Normal 2 22 2" xfId="2197" xr:uid="{00000000-0005-0000-0000-000095080000}"/>
    <cellStyle name="Normal 2 23" xfId="2198" xr:uid="{00000000-0005-0000-0000-000096080000}"/>
    <cellStyle name="Normal 2 24" xfId="2199" xr:uid="{00000000-0005-0000-0000-000097080000}"/>
    <cellStyle name="Normal 2 25" xfId="2200" xr:uid="{00000000-0005-0000-0000-000098080000}"/>
    <cellStyle name="Normal 2 26" xfId="2201" xr:uid="{00000000-0005-0000-0000-000099080000}"/>
    <cellStyle name="Normal 2 27" xfId="2202" xr:uid="{00000000-0005-0000-0000-00009A080000}"/>
    <cellStyle name="Normal 2 28" xfId="2203" xr:uid="{00000000-0005-0000-0000-00009B080000}"/>
    <cellStyle name="Normal 2 29" xfId="2204" xr:uid="{00000000-0005-0000-0000-00009C080000}"/>
    <cellStyle name="Normal 2 3" xfId="2205" xr:uid="{00000000-0005-0000-0000-00009D080000}"/>
    <cellStyle name="Normal 2 3 2" xfId="2206" xr:uid="{00000000-0005-0000-0000-00009E080000}"/>
    <cellStyle name="Normal 2 3 2 2" xfId="2207" xr:uid="{00000000-0005-0000-0000-00009F080000}"/>
    <cellStyle name="Normal 2 3 3" xfId="2208" xr:uid="{00000000-0005-0000-0000-0000A0080000}"/>
    <cellStyle name="Normal 2 3 4" xfId="2209" xr:uid="{00000000-0005-0000-0000-0000A1080000}"/>
    <cellStyle name="Normal 2 3 5" xfId="2210" xr:uid="{00000000-0005-0000-0000-0000A2080000}"/>
    <cellStyle name="Normal 2 3 6" xfId="2211" xr:uid="{00000000-0005-0000-0000-0000A3080000}"/>
    <cellStyle name="Normal 2 30" xfId="2212" xr:uid="{00000000-0005-0000-0000-0000A4080000}"/>
    <cellStyle name="Normal 2 31" xfId="2213" xr:uid="{00000000-0005-0000-0000-0000A5080000}"/>
    <cellStyle name="Normal 2 32" xfId="2214" xr:uid="{00000000-0005-0000-0000-0000A6080000}"/>
    <cellStyle name="Normal 2 33" xfId="2215" xr:uid="{00000000-0005-0000-0000-0000A7080000}"/>
    <cellStyle name="Normal 2 34" xfId="2216" xr:uid="{00000000-0005-0000-0000-0000A8080000}"/>
    <cellStyle name="Normal 2 35" xfId="2217" xr:uid="{00000000-0005-0000-0000-0000A9080000}"/>
    <cellStyle name="Normal 2 36" xfId="2218" xr:uid="{00000000-0005-0000-0000-0000AA080000}"/>
    <cellStyle name="Normal 2 37" xfId="2219" xr:uid="{00000000-0005-0000-0000-0000AB080000}"/>
    <cellStyle name="Normal 2 38" xfId="2220" xr:uid="{00000000-0005-0000-0000-0000AC080000}"/>
    <cellStyle name="Normal 2 4" xfId="2221" xr:uid="{00000000-0005-0000-0000-0000AD080000}"/>
    <cellStyle name="Normal 2 4 2" xfId="2222" xr:uid="{00000000-0005-0000-0000-0000AE080000}"/>
    <cellStyle name="Normal 2 4 2 2" xfId="2223" xr:uid="{00000000-0005-0000-0000-0000AF080000}"/>
    <cellStyle name="Normal 2 4 3" xfId="2224" xr:uid="{00000000-0005-0000-0000-0000B0080000}"/>
    <cellStyle name="Normal 2 4 4" xfId="2225" xr:uid="{00000000-0005-0000-0000-0000B1080000}"/>
    <cellStyle name="Normal 2 4 5" xfId="2226" xr:uid="{00000000-0005-0000-0000-0000B2080000}"/>
    <cellStyle name="Normal 2 4 6" xfId="2227" xr:uid="{00000000-0005-0000-0000-0000B3080000}"/>
    <cellStyle name="Normal 2 5" xfId="2228" xr:uid="{00000000-0005-0000-0000-0000B4080000}"/>
    <cellStyle name="Normal 2 5 2" xfId="2229" xr:uid="{00000000-0005-0000-0000-0000B5080000}"/>
    <cellStyle name="Normal 2 5 2 2" xfId="2230" xr:uid="{00000000-0005-0000-0000-0000B6080000}"/>
    <cellStyle name="Normal 2 5 3" xfId="2231" xr:uid="{00000000-0005-0000-0000-0000B7080000}"/>
    <cellStyle name="Normal 2 5 4" xfId="2232" xr:uid="{00000000-0005-0000-0000-0000B8080000}"/>
    <cellStyle name="Normal 2 5 5" xfId="2233" xr:uid="{00000000-0005-0000-0000-0000B9080000}"/>
    <cellStyle name="Normal 2 5 6" xfId="2234" xr:uid="{00000000-0005-0000-0000-0000BA080000}"/>
    <cellStyle name="Normal 2 5 7" xfId="2235" xr:uid="{00000000-0005-0000-0000-0000BB080000}"/>
    <cellStyle name="Normal 2 6" xfId="2236" xr:uid="{00000000-0005-0000-0000-0000BC080000}"/>
    <cellStyle name="Normal 2 6 2" xfId="2237" xr:uid="{00000000-0005-0000-0000-0000BD080000}"/>
    <cellStyle name="Normal 2 6 2 2" xfId="2238" xr:uid="{00000000-0005-0000-0000-0000BE080000}"/>
    <cellStyle name="Normal 2 6 3" xfId="2239" xr:uid="{00000000-0005-0000-0000-0000BF080000}"/>
    <cellStyle name="Normal 2 6 4" xfId="2240" xr:uid="{00000000-0005-0000-0000-0000C0080000}"/>
    <cellStyle name="Normal 2 6 5" xfId="2241" xr:uid="{00000000-0005-0000-0000-0000C1080000}"/>
    <cellStyle name="Normal 2 6 6" xfId="2242" xr:uid="{00000000-0005-0000-0000-0000C2080000}"/>
    <cellStyle name="Normal 2 6 7" xfId="2243" xr:uid="{00000000-0005-0000-0000-0000C3080000}"/>
    <cellStyle name="Normal 2 7" xfId="2244" xr:uid="{00000000-0005-0000-0000-0000C4080000}"/>
    <cellStyle name="Normal 2 7 2" xfId="2245" xr:uid="{00000000-0005-0000-0000-0000C5080000}"/>
    <cellStyle name="Normal 2 7 2 2" xfId="2246" xr:uid="{00000000-0005-0000-0000-0000C6080000}"/>
    <cellStyle name="Normal 2 7 3" xfId="2247" xr:uid="{00000000-0005-0000-0000-0000C7080000}"/>
    <cellStyle name="Normal 2 7 4" xfId="2248" xr:uid="{00000000-0005-0000-0000-0000C8080000}"/>
    <cellStyle name="Normal 2 7 5" xfId="2249" xr:uid="{00000000-0005-0000-0000-0000C9080000}"/>
    <cellStyle name="Normal 2 7 6" xfId="2250" xr:uid="{00000000-0005-0000-0000-0000CA080000}"/>
    <cellStyle name="Normal 2 7 7" xfId="2251" xr:uid="{00000000-0005-0000-0000-0000CB080000}"/>
    <cellStyle name="Normal 2 8" xfId="2252" xr:uid="{00000000-0005-0000-0000-0000CC080000}"/>
    <cellStyle name="Normal 2 8 2" xfId="2253" xr:uid="{00000000-0005-0000-0000-0000CD080000}"/>
    <cellStyle name="Normal 2 8 2 2" xfId="2254" xr:uid="{00000000-0005-0000-0000-0000CE080000}"/>
    <cellStyle name="Normal 2 8 3" xfId="2255" xr:uid="{00000000-0005-0000-0000-0000CF080000}"/>
    <cellStyle name="Normal 2 8 4" xfId="2256" xr:uid="{00000000-0005-0000-0000-0000D0080000}"/>
    <cellStyle name="Normal 2 8 5" xfId="2257" xr:uid="{00000000-0005-0000-0000-0000D1080000}"/>
    <cellStyle name="Normal 2 8 6" xfId="2258" xr:uid="{00000000-0005-0000-0000-0000D2080000}"/>
    <cellStyle name="Normal 2 8 7" xfId="2259" xr:uid="{00000000-0005-0000-0000-0000D3080000}"/>
    <cellStyle name="Normal 2 9" xfId="2260" xr:uid="{00000000-0005-0000-0000-0000D4080000}"/>
    <cellStyle name="Normal 2 9 2" xfId="2261" xr:uid="{00000000-0005-0000-0000-0000D5080000}"/>
    <cellStyle name="Normal 2 9 2 2" xfId="2262" xr:uid="{00000000-0005-0000-0000-0000D6080000}"/>
    <cellStyle name="Normal 2 9 3" xfId="2263" xr:uid="{00000000-0005-0000-0000-0000D7080000}"/>
    <cellStyle name="Normal 2 9 4" xfId="2264" xr:uid="{00000000-0005-0000-0000-0000D8080000}"/>
    <cellStyle name="Normal 2 9 5" xfId="2265" xr:uid="{00000000-0005-0000-0000-0000D9080000}"/>
    <cellStyle name="Normal 2 9 6" xfId="2266" xr:uid="{00000000-0005-0000-0000-0000DA080000}"/>
    <cellStyle name="Normal 20" xfId="2267" xr:uid="{00000000-0005-0000-0000-0000DB080000}"/>
    <cellStyle name="Normal 20 10" xfId="2268" xr:uid="{00000000-0005-0000-0000-0000DC080000}"/>
    <cellStyle name="Normal 20 11" xfId="2269" xr:uid="{00000000-0005-0000-0000-0000DD080000}"/>
    <cellStyle name="Normal 20 12" xfId="2270" xr:uid="{00000000-0005-0000-0000-0000DE080000}"/>
    <cellStyle name="Normal 20 13" xfId="2271" xr:uid="{00000000-0005-0000-0000-0000DF080000}"/>
    <cellStyle name="Normal 20 14" xfId="2272" xr:uid="{00000000-0005-0000-0000-0000E0080000}"/>
    <cellStyle name="Normal 20 15" xfId="2273" xr:uid="{00000000-0005-0000-0000-0000E1080000}"/>
    <cellStyle name="Normal 20 16" xfId="2274" xr:uid="{00000000-0005-0000-0000-0000E2080000}"/>
    <cellStyle name="Normal 20 17" xfId="2275" xr:uid="{00000000-0005-0000-0000-0000E3080000}"/>
    <cellStyle name="Normal 20 18" xfId="2276" xr:uid="{00000000-0005-0000-0000-0000E4080000}"/>
    <cellStyle name="Normal 20 19" xfId="2277" xr:uid="{00000000-0005-0000-0000-0000E5080000}"/>
    <cellStyle name="Normal 20 2" xfId="2278" xr:uid="{00000000-0005-0000-0000-0000E6080000}"/>
    <cellStyle name="Normal 20 20" xfId="2279" xr:uid="{00000000-0005-0000-0000-0000E7080000}"/>
    <cellStyle name="Normal 20 20 2" xfId="2280" xr:uid="{00000000-0005-0000-0000-0000E8080000}"/>
    <cellStyle name="Normal 20 21" xfId="2281" xr:uid="{00000000-0005-0000-0000-0000E9080000}"/>
    <cellStyle name="Normal 20 21 2" xfId="2282" xr:uid="{00000000-0005-0000-0000-0000EA080000}"/>
    <cellStyle name="Normal 20 22" xfId="2283" xr:uid="{00000000-0005-0000-0000-0000EB080000}"/>
    <cellStyle name="Normal 20 22 2" xfId="2284" xr:uid="{00000000-0005-0000-0000-0000EC080000}"/>
    <cellStyle name="Normal 20 23" xfId="2285" xr:uid="{00000000-0005-0000-0000-0000ED080000}"/>
    <cellStyle name="Normal 20 23 2" xfId="2286" xr:uid="{00000000-0005-0000-0000-0000EE080000}"/>
    <cellStyle name="Normal 20 24" xfId="2287" xr:uid="{00000000-0005-0000-0000-0000EF080000}"/>
    <cellStyle name="Normal 20 24 2" xfId="2288" xr:uid="{00000000-0005-0000-0000-0000F0080000}"/>
    <cellStyle name="Normal 20 25" xfId="2289" xr:uid="{00000000-0005-0000-0000-0000F1080000}"/>
    <cellStyle name="Normal 20 25 2" xfId="2290" xr:uid="{00000000-0005-0000-0000-0000F2080000}"/>
    <cellStyle name="Normal 20 26" xfId="2291" xr:uid="{00000000-0005-0000-0000-0000F3080000}"/>
    <cellStyle name="Normal 20 26 2" xfId="2292" xr:uid="{00000000-0005-0000-0000-0000F4080000}"/>
    <cellStyle name="Normal 20 27" xfId="2293" xr:uid="{00000000-0005-0000-0000-0000F5080000}"/>
    <cellStyle name="Normal 20 27 2" xfId="2294" xr:uid="{00000000-0005-0000-0000-0000F6080000}"/>
    <cellStyle name="Normal 20 28" xfId="2295" xr:uid="{00000000-0005-0000-0000-0000F7080000}"/>
    <cellStyle name="Normal 20 28 2" xfId="2296" xr:uid="{00000000-0005-0000-0000-0000F8080000}"/>
    <cellStyle name="Normal 20 29" xfId="2297" xr:uid="{00000000-0005-0000-0000-0000F9080000}"/>
    <cellStyle name="Normal 20 29 2" xfId="2298" xr:uid="{00000000-0005-0000-0000-0000FA080000}"/>
    <cellStyle name="Normal 20 3" xfId="2299" xr:uid="{00000000-0005-0000-0000-0000FB080000}"/>
    <cellStyle name="Normal 20 30" xfId="2300" xr:uid="{00000000-0005-0000-0000-0000FC080000}"/>
    <cellStyle name="Normal 20 30 2" xfId="2301" xr:uid="{00000000-0005-0000-0000-0000FD080000}"/>
    <cellStyle name="Normal 20 31" xfId="2302" xr:uid="{00000000-0005-0000-0000-0000FE080000}"/>
    <cellStyle name="Normal 20 31 2" xfId="2303" xr:uid="{00000000-0005-0000-0000-0000FF080000}"/>
    <cellStyle name="Normal 20 32" xfId="2304" xr:uid="{00000000-0005-0000-0000-000000090000}"/>
    <cellStyle name="Normal 20 32 2" xfId="2305" xr:uid="{00000000-0005-0000-0000-000001090000}"/>
    <cellStyle name="Normal 20 33" xfId="2306" xr:uid="{00000000-0005-0000-0000-000002090000}"/>
    <cellStyle name="Normal 20 33 2" xfId="2307" xr:uid="{00000000-0005-0000-0000-000003090000}"/>
    <cellStyle name="Normal 20 34" xfId="2308" xr:uid="{00000000-0005-0000-0000-000004090000}"/>
    <cellStyle name="Normal 20 34 2" xfId="2309" xr:uid="{00000000-0005-0000-0000-000005090000}"/>
    <cellStyle name="Normal 20 35" xfId="2310" xr:uid="{00000000-0005-0000-0000-000006090000}"/>
    <cellStyle name="Normal 20 4" xfId="2311" xr:uid="{00000000-0005-0000-0000-000007090000}"/>
    <cellStyle name="Normal 20 5" xfId="2312" xr:uid="{00000000-0005-0000-0000-000008090000}"/>
    <cellStyle name="Normal 20 6" xfId="2313" xr:uid="{00000000-0005-0000-0000-000009090000}"/>
    <cellStyle name="Normal 20 7" xfId="2314" xr:uid="{00000000-0005-0000-0000-00000A090000}"/>
    <cellStyle name="Normal 20 8" xfId="2315" xr:uid="{00000000-0005-0000-0000-00000B090000}"/>
    <cellStyle name="Normal 20 9" xfId="2316" xr:uid="{00000000-0005-0000-0000-00000C090000}"/>
    <cellStyle name="Normal 21" xfId="2317" xr:uid="{00000000-0005-0000-0000-00000D090000}"/>
    <cellStyle name="Normal 21 10" xfId="2318" xr:uid="{00000000-0005-0000-0000-00000E090000}"/>
    <cellStyle name="Normal 21 11" xfId="2319" xr:uid="{00000000-0005-0000-0000-00000F090000}"/>
    <cellStyle name="Normal 21 12" xfId="2320" xr:uid="{00000000-0005-0000-0000-000010090000}"/>
    <cellStyle name="Normal 21 13" xfId="2321" xr:uid="{00000000-0005-0000-0000-000011090000}"/>
    <cellStyle name="Normal 21 14" xfId="2322" xr:uid="{00000000-0005-0000-0000-000012090000}"/>
    <cellStyle name="Normal 21 15" xfId="2323" xr:uid="{00000000-0005-0000-0000-000013090000}"/>
    <cellStyle name="Normal 21 16" xfId="2324" xr:uid="{00000000-0005-0000-0000-000014090000}"/>
    <cellStyle name="Normal 21 17" xfId="2325" xr:uid="{00000000-0005-0000-0000-000015090000}"/>
    <cellStyle name="Normal 21 18" xfId="2326" xr:uid="{00000000-0005-0000-0000-000016090000}"/>
    <cellStyle name="Normal 21 19" xfId="2327" xr:uid="{00000000-0005-0000-0000-000017090000}"/>
    <cellStyle name="Normal 21 2" xfId="2328" xr:uid="{00000000-0005-0000-0000-000018090000}"/>
    <cellStyle name="Normal 21 20" xfId="2329" xr:uid="{00000000-0005-0000-0000-000019090000}"/>
    <cellStyle name="Normal 21 20 2" xfId="2330" xr:uid="{00000000-0005-0000-0000-00001A090000}"/>
    <cellStyle name="Normal 21 21" xfId="2331" xr:uid="{00000000-0005-0000-0000-00001B090000}"/>
    <cellStyle name="Normal 21 21 2" xfId="2332" xr:uid="{00000000-0005-0000-0000-00001C090000}"/>
    <cellStyle name="Normal 21 22" xfId="2333" xr:uid="{00000000-0005-0000-0000-00001D090000}"/>
    <cellStyle name="Normal 21 22 2" xfId="2334" xr:uid="{00000000-0005-0000-0000-00001E090000}"/>
    <cellStyle name="Normal 21 23" xfId="2335" xr:uid="{00000000-0005-0000-0000-00001F090000}"/>
    <cellStyle name="Normal 21 23 2" xfId="2336" xr:uid="{00000000-0005-0000-0000-000020090000}"/>
    <cellStyle name="Normal 21 24" xfId="2337" xr:uid="{00000000-0005-0000-0000-000021090000}"/>
    <cellStyle name="Normal 21 24 2" xfId="2338" xr:uid="{00000000-0005-0000-0000-000022090000}"/>
    <cellStyle name="Normal 21 25" xfId="2339" xr:uid="{00000000-0005-0000-0000-000023090000}"/>
    <cellStyle name="Normal 21 25 2" xfId="2340" xr:uid="{00000000-0005-0000-0000-000024090000}"/>
    <cellStyle name="Normal 21 26" xfId="2341" xr:uid="{00000000-0005-0000-0000-000025090000}"/>
    <cellStyle name="Normal 21 26 2" xfId="2342" xr:uid="{00000000-0005-0000-0000-000026090000}"/>
    <cellStyle name="Normal 21 27" xfId="2343" xr:uid="{00000000-0005-0000-0000-000027090000}"/>
    <cellStyle name="Normal 21 27 2" xfId="2344" xr:uid="{00000000-0005-0000-0000-000028090000}"/>
    <cellStyle name="Normal 21 28" xfId="2345" xr:uid="{00000000-0005-0000-0000-000029090000}"/>
    <cellStyle name="Normal 21 28 2" xfId="2346" xr:uid="{00000000-0005-0000-0000-00002A090000}"/>
    <cellStyle name="Normal 21 29" xfId="2347" xr:uid="{00000000-0005-0000-0000-00002B090000}"/>
    <cellStyle name="Normal 21 29 2" xfId="2348" xr:uid="{00000000-0005-0000-0000-00002C090000}"/>
    <cellStyle name="Normal 21 3" xfId="2349" xr:uid="{00000000-0005-0000-0000-00002D090000}"/>
    <cellStyle name="Normal 21 30" xfId="2350" xr:uid="{00000000-0005-0000-0000-00002E090000}"/>
    <cellStyle name="Normal 21 30 2" xfId="2351" xr:uid="{00000000-0005-0000-0000-00002F090000}"/>
    <cellStyle name="Normal 21 31" xfId="2352" xr:uid="{00000000-0005-0000-0000-000030090000}"/>
    <cellStyle name="Normal 21 31 2" xfId="2353" xr:uid="{00000000-0005-0000-0000-000031090000}"/>
    <cellStyle name="Normal 21 32" xfId="2354" xr:uid="{00000000-0005-0000-0000-000032090000}"/>
    <cellStyle name="Normal 21 32 2" xfId="2355" xr:uid="{00000000-0005-0000-0000-000033090000}"/>
    <cellStyle name="Normal 21 33" xfId="2356" xr:uid="{00000000-0005-0000-0000-000034090000}"/>
    <cellStyle name="Normal 21 33 2" xfId="2357" xr:uid="{00000000-0005-0000-0000-000035090000}"/>
    <cellStyle name="Normal 21 34" xfId="2358" xr:uid="{00000000-0005-0000-0000-000036090000}"/>
    <cellStyle name="Normal 21 34 2" xfId="2359" xr:uid="{00000000-0005-0000-0000-000037090000}"/>
    <cellStyle name="Normal 21 35" xfId="2360" xr:uid="{00000000-0005-0000-0000-000038090000}"/>
    <cellStyle name="Normal 21 4" xfId="2361" xr:uid="{00000000-0005-0000-0000-000039090000}"/>
    <cellStyle name="Normal 21 5" xfId="2362" xr:uid="{00000000-0005-0000-0000-00003A090000}"/>
    <cellStyle name="Normal 21 6" xfId="2363" xr:uid="{00000000-0005-0000-0000-00003B090000}"/>
    <cellStyle name="Normal 21 7" xfId="2364" xr:uid="{00000000-0005-0000-0000-00003C090000}"/>
    <cellStyle name="Normal 21 8" xfId="2365" xr:uid="{00000000-0005-0000-0000-00003D090000}"/>
    <cellStyle name="Normal 21 9" xfId="2366" xr:uid="{00000000-0005-0000-0000-00003E090000}"/>
    <cellStyle name="Normal 22" xfId="2367" xr:uid="{00000000-0005-0000-0000-00003F090000}"/>
    <cellStyle name="Normal 22 10" xfId="2368" xr:uid="{00000000-0005-0000-0000-000040090000}"/>
    <cellStyle name="Normal 22 11" xfId="2369" xr:uid="{00000000-0005-0000-0000-000041090000}"/>
    <cellStyle name="Normal 22 12" xfId="2370" xr:uid="{00000000-0005-0000-0000-000042090000}"/>
    <cellStyle name="Normal 22 13" xfId="2371" xr:uid="{00000000-0005-0000-0000-000043090000}"/>
    <cellStyle name="Normal 22 14" xfId="2372" xr:uid="{00000000-0005-0000-0000-000044090000}"/>
    <cellStyle name="Normal 22 15" xfId="2373" xr:uid="{00000000-0005-0000-0000-000045090000}"/>
    <cellStyle name="Normal 22 16" xfId="2374" xr:uid="{00000000-0005-0000-0000-000046090000}"/>
    <cellStyle name="Normal 22 17" xfId="2375" xr:uid="{00000000-0005-0000-0000-000047090000}"/>
    <cellStyle name="Normal 22 18" xfId="2376" xr:uid="{00000000-0005-0000-0000-000048090000}"/>
    <cellStyle name="Normal 22 19" xfId="2377" xr:uid="{00000000-0005-0000-0000-000049090000}"/>
    <cellStyle name="Normal 22 2" xfId="2378" xr:uid="{00000000-0005-0000-0000-00004A090000}"/>
    <cellStyle name="Normal 22 20" xfId="2379" xr:uid="{00000000-0005-0000-0000-00004B090000}"/>
    <cellStyle name="Normal 22 20 2" xfId="2380" xr:uid="{00000000-0005-0000-0000-00004C090000}"/>
    <cellStyle name="Normal 22 21" xfId="2381" xr:uid="{00000000-0005-0000-0000-00004D090000}"/>
    <cellStyle name="Normal 22 21 2" xfId="2382" xr:uid="{00000000-0005-0000-0000-00004E090000}"/>
    <cellStyle name="Normal 22 22" xfId="2383" xr:uid="{00000000-0005-0000-0000-00004F090000}"/>
    <cellStyle name="Normal 22 22 2" xfId="2384" xr:uid="{00000000-0005-0000-0000-000050090000}"/>
    <cellStyle name="Normal 22 23" xfId="2385" xr:uid="{00000000-0005-0000-0000-000051090000}"/>
    <cellStyle name="Normal 22 23 2" xfId="2386" xr:uid="{00000000-0005-0000-0000-000052090000}"/>
    <cellStyle name="Normal 22 24" xfId="2387" xr:uid="{00000000-0005-0000-0000-000053090000}"/>
    <cellStyle name="Normal 22 24 2" xfId="2388" xr:uid="{00000000-0005-0000-0000-000054090000}"/>
    <cellStyle name="Normal 22 25" xfId="2389" xr:uid="{00000000-0005-0000-0000-000055090000}"/>
    <cellStyle name="Normal 22 25 2" xfId="2390" xr:uid="{00000000-0005-0000-0000-000056090000}"/>
    <cellStyle name="Normal 22 26" xfId="2391" xr:uid="{00000000-0005-0000-0000-000057090000}"/>
    <cellStyle name="Normal 22 26 2" xfId="2392" xr:uid="{00000000-0005-0000-0000-000058090000}"/>
    <cellStyle name="Normal 22 27" xfId="2393" xr:uid="{00000000-0005-0000-0000-000059090000}"/>
    <cellStyle name="Normal 22 27 2" xfId="2394" xr:uid="{00000000-0005-0000-0000-00005A090000}"/>
    <cellStyle name="Normal 22 28" xfId="2395" xr:uid="{00000000-0005-0000-0000-00005B090000}"/>
    <cellStyle name="Normal 22 28 2" xfId="2396" xr:uid="{00000000-0005-0000-0000-00005C090000}"/>
    <cellStyle name="Normal 22 29" xfId="2397" xr:uid="{00000000-0005-0000-0000-00005D090000}"/>
    <cellStyle name="Normal 22 29 2" xfId="2398" xr:uid="{00000000-0005-0000-0000-00005E090000}"/>
    <cellStyle name="Normal 22 3" xfId="2399" xr:uid="{00000000-0005-0000-0000-00005F090000}"/>
    <cellStyle name="Normal 22 30" xfId="2400" xr:uid="{00000000-0005-0000-0000-000060090000}"/>
    <cellStyle name="Normal 22 30 2" xfId="2401" xr:uid="{00000000-0005-0000-0000-000061090000}"/>
    <cellStyle name="Normal 22 31" xfId="2402" xr:uid="{00000000-0005-0000-0000-000062090000}"/>
    <cellStyle name="Normal 22 31 2" xfId="2403" xr:uid="{00000000-0005-0000-0000-000063090000}"/>
    <cellStyle name="Normal 22 32" xfId="2404" xr:uid="{00000000-0005-0000-0000-000064090000}"/>
    <cellStyle name="Normal 22 32 2" xfId="2405" xr:uid="{00000000-0005-0000-0000-000065090000}"/>
    <cellStyle name="Normal 22 33" xfId="2406" xr:uid="{00000000-0005-0000-0000-000066090000}"/>
    <cellStyle name="Normal 22 33 2" xfId="2407" xr:uid="{00000000-0005-0000-0000-000067090000}"/>
    <cellStyle name="Normal 22 34" xfId="2408" xr:uid="{00000000-0005-0000-0000-000068090000}"/>
    <cellStyle name="Normal 22 34 2" xfId="2409" xr:uid="{00000000-0005-0000-0000-000069090000}"/>
    <cellStyle name="Normal 22 35" xfId="2410" xr:uid="{00000000-0005-0000-0000-00006A090000}"/>
    <cellStyle name="Normal 22 4" xfId="2411" xr:uid="{00000000-0005-0000-0000-00006B090000}"/>
    <cellStyle name="Normal 22 5" xfId="2412" xr:uid="{00000000-0005-0000-0000-00006C090000}"/>
    <cellStyle name="Normal 22 6" xfId="2413" xr:uid="{00000000-0005-0000-0000-00006D090000}"/>
    <cellStyle name="Normal 22 7" xfId="2414" xr:uid="{00000000-0005-0000-0000-00006E090000}"/>
    <cellStyle name="Normal 22 8" xfId="2415" xr:uid="{00000000-0005-0000-0000-00006F090000}"/>
    <cellStyle name="Normal 22 9" xfId="2416" xr:uid="{00000000-0005-0000-0000-000070090000}"/>
    <cellStyle name="Normal 23" xfId="2417" xr:uid="{00000000-0005-0000-0000-000071090000}"/>
    <cellStyle name="Normal 23 10" xfId="2418" xr:uid="{00000000-0005-0000-0000-000072090000}"/>
    <cellStyle name="Normal 23 11" xfId="2419" xr:uid="{00000000-0005-0000-0000-000073090000}"/>
    <cellStyle name="Normal 23 12" xfId="2420" xr:uid="{00000000-0005-0000-0000-000074090000}"/>
    <cellStyle name="Normal 23 13" xfId="2421" xr:uid="{00000000-0005-0000-0000-000075090000}"/>
    <cellStyle name="Normal 23 14" xfId="2422" xr:uid="{00000000-0005-0000-0000-000076090000}"/>
    <cellStyle name="Normal 23 15" xfId="2423" xr:uid="{00000000-0005-0000-0000-000077090000}"/>
    <cellStyle name="Normal 23 16" xfId="2424" xr:uid="{00000000-0005-0000-0000-000078090000}"/>
    <cellStyle name="Normal 23 17" xfId="2425" xr:uid="{00000000-0005-0000-0000-000079090000}"/>
    <cellStyle name="Normal 23 18" xfId="2426" xr:uid="{00000000-0005-0000-0000-00007A090000}"/>
    <cellStyle name="Normal 23 19" xfId="2427" xr:uid="{00000000-0005-0000-0000-00007B090000}"/>
    <cellStyle name="Normal 23 2" xfId="2428" xr:uid="{00000000-0005-0000-0000-00007C090000}"/>
    <cellStyle name="Normal 23 20" xfId="2429" xr:uid="{00000000-0005-0000-0000-00007D090000}"/>
    <cellStyle name="Normal 23 20 2" xfId="2430" xr:uid="{00000000-0005-0000-0000-00007E090000}"/>
    <cellStyle name="Normal 23 21" xfId="2431" xr:uid="{00000000-0005-0000-0000-00007F090000}"/>
    <cellStyle name="Normal 23 21 2" xfId="2432" xr:uid="{00000000-0005-0000-0000-000080090000}"/>
    <cellStyle name="Normal 23 22" xfId="2433" xr:uid="{00000000-0005-0000-0000-000081090000}"/>
    <cellStyle name="Normal 23 22 2" xfId="2434" xr:uid="{00000000-0005-0000-0000-000082090000}"/>
    <cellStyle name="Normal 23 23" xfId="2435" xr:uid="{00000000-0005-0000-0000-000083090000}"/>
    <cellStyle name="Normal 23 23 2" xfId="2436" xr:uid="{00000000-0005-0000-0000-000084090000}"/>
    <cellStyle name="Normal 23 24" xfId="2437" xr:uid="{00000000-0005-0000-0000-000085090000}"/>
    <cellStyle name="Normal 23 24 2" xfId="2438" xr:uid="{00000000-0005-0000-0000-000086090000}"/>
    <cellStyle name="Normal 23 25" xfId="2439" xr:uid="{00000000-0005-0000-0000-000087090000}"/>
    <cellStyle name="Normal 23 25 2" xfId="2440" xr:uid="{00000000-0005-0000-0000-000088090000}"/>
    <cellStyle name="Normal 23 26" xfId="2441" xr:uid="{00000000-0005-0000-0000-000089090000}"/>
    <cellStyle name="Normal 23 26 2" xfId="2442" xr:uid="{00000000-0005-0000-0000-00008A090000}"/>
    <cellStyle name="Normal 23 27" xfId="2443" xr:uid="{00000000-0005-0000-0000-00008B090000}"/>
    <cellStyle name="Normal 23 27 2" xfId="2444" xr:uid="{00000000-0005-0000-0000-00008C090000}"/>
    <cellStyle name="Normal 23 28" xfId="2445" xr:uid="{00000000-0005-0000-0000-00008D090000}"/>
    <cellStyle name="Normal 23 28 2" xfId="2446" xr:uid="{00000000-0005-0000-0000-00008E090000}"/>
    <cellStyle name="Normal 23 29" xfId="2447" xr:uid="{00000000-0005-0000-0000-00008F090000}"/>
    <cellStyle name="Normal 23 29 2" xfId="2448" xr:uid="{00000000-0005-0000-0000-000090090000}"/>
    <cellStyle name="Normal 23 3" xfId="2449" xr:uid="{00000000-0005-0000-0000-000091090000}"/>
    <cellStyle name="Normal 23 30" xfId="2450" xr:uid="{00000000-0005-0000-0000-000092090000}"/>
    <cellStyle name="Normal 23 30 2" xfId="2451" xr:uid="{00000000-0005-0000-0000-000093090000}"/>
    <cellStyle name="Normal 23 31" xfId="2452" xr:uid="{00000000-0005-0000-0000-000094090000}"/>
    <cellStyle name="Normal 23 31 2" xfId="2453" xr:uid="{00000000-0005-0000-0000-000095090000}"/>
    <cellStyle name="Normal 23 32" xfId="2454" xr:uid="{00000000-0005-0000-0000-000096090000}"/>
    <cellStyle name="Normal 23 32 2" xfId="2455" xr:uid="{00000000-0005-0000-0000-000097090000}"/>
    <cellStyle name="Normal 23 33" xfId="2456" xr:uid="{00000000-0005-0000-0000-000098090000}"/>
    <cellStyle name="Normal 23 33 2" xfId="2457" xr:uid="{00000000-0005-0000-0000-000099090000}"/>
    <cellStyle name="Normal 23 34" xfId="2458" xr:uid="{00000000-0005-0000-0000-00009A090000}"/>
    <cellStyle name="Normal 23 34 2" xfId="2459" xr:uid="{00000000-0005-0000-0000-00009B090000}"/>
    <cellStyle name="Normal 23 35" xfId="2460" xr:uid="{00000000-0005-0000-0000-00009C090000}"/>
    <cellStyle name="Normal 23 4" xfId="2461" xr:uid="{00000000-0005-0000-0000-00009D090000}"/>
    <cellStyle name="Normal 23 5" xfId="2462" xr:uid="{00000000-0005-0000-0000-00009E090000}"/>
    <cellStyle name="Normal 23 6" xfId="2463" xr:uid="{00000000-0005-0000-0000-00009F090000}"/>
    <cellStyle name="Normal 23 7" xfId="2464" xr:uid="{00000000-0005-0000-0000-0000A0090000}"/>
    <cellStyle name="Normal 23 8" xfId="2465" xr:uid="{00000000-0005-0000-0000-0000A1090000}"/>
    <cellStyle name="Normal 23 9" xfId="2466" xr:uid="{00000000-0005-0000-0000-0000A2090000}"/>
    <cellStyle name="Normal 24" xfId="2467" xr:uid="{00000000-0005-0000-0000-0000A3090000}"/>
    <cellStyle name="Normal 24 10" xfId="2468" xr:uid="{00000000-0005-0000-0000-0000A4090000}"/>
    <cellStyle name="Normal 24 10 2" xfId="2469" xr:uid="{00000000-0005-0000-0000-0000A5090000}"/>
    <cellStyle name="Normal 24 11" xfId="2470" xr:uid="{00000000-0005-0000-0000-0000A6090000}"/>
    <cellStyle name="Normal 24 11 2" xfId="2471" xr:uid="{00000000-0005-0000-0000-0000A7090000}"/>
    <cellStyle name="Normal 24 12" xfId="2472" xr:uid="{00000000-0005-0000-0000-0000A8090000}"/>
    <cellStyle name="Normal 24 12 2" xfId="2473" xr:uid="{00000000-0005-0000-0000-0000A9090000}"/>
    <cellStyle name="Normal 24 13" xfId="2474" xr:uid="{00000000-0005-0000-0000-0000AA090000}"/>
    <cellStyle name="Normal 24 13 2" xfId="2475" xr:uid="{00000000-0005-0000-0000-0000AB090000}"/>
    <cellStyle name="Normal 24 14" xfId="2476" xr:uid="{00000000-0005-0000-0000-0000AC090000}"/>
    <cellStyle name="Normal 24 14 2" xfId="2477" xr:uid="{00000000-0005-0000-0000-0000AD090000}"/>
    <cellStyle name="Normal 24 15" xfId="2478" xr:uid="{00000000-0005-0000-0000-0000AE090000}"/>
    <cellStyle name="Normal 24 15 2" xfId="2479" xr:uid="{00000000-0005-0000-0000-0000AF090000}"/>
    <cellStyle name="Normal 24 16" xfId="2480" xr:uid="{00000000-0005-0000-0000-0000B0090000}"/>
    <cellStyle name="Normal 24 16 2" xfId="2481" xr:uid="{00000000-0005-0000-0000-0000B1090000}"/>
    <cellStyle name="Normal 24 17" xfId="2482" xr:uid="{00000000-0005-0000-0000-0000B2090000}"/>
    <cellStyle name="Normal 24 2" xfId="2483" xr:uid="{00000000-0005-0000-0000-0000B3090000}"/>
    <cellStyle name="Normal 24 2 2" xfId="2484" xr:uid="{00000000-0005-0000-0000-0000B4090000}"/>
    <cellStyle name="Normal 24 3" xfId="2485" xr:uid="{00000000-0005-0000-0000-0000B5090000}"/>
    <cellStyle name="Normal 24 3 2" xfId="2486" xr:uid="{00000000-0005-0000-0000-0000B6090000}"/>
    <cellStyle name="Normal 24 4" xfId="2487" xr:uid="{00000000-0005-0000-0000-0000B7090000}"/>
    <cellStyle name="Normal 24 4 2" xfId="2488" xr:uid="{00000000-0005-0000-0000-0000B8090000}"/>
    <cellStyle name="Normal 24 5" xfId="2489" xr:uid="{00000000-0005-0000-0000-0000B9090000}"/>
    <cellStyle name="Normal 24 5 2" xfId="2490" xr:uid="{00000000-0005-0000-0000-0000BA090000}"/>
    <cellStyle name="Normal 24 6" xfId="2491" xr:uid="{00000000-0005-0000-0000-0000BB090000}"/>
    <cellStyle name="Normal 24 6 2" xfId="2492" xr:uid="{00000000-0005-0000-0000-0000BC090000}"/>
    <cellStyle name="Normal 24 7" xfId="2493" xr:uid="{00000000-0005-0000-0000-0000BD090000}"/>
    <cellStyle name="Normal 24 7 2" xfId="2494" xr:uid="{00000000-0005-0000-0000-0000BE090000}"/>
    <cellStyle name="Normal 24 8" xfId="2495" xr:uid="{00000000-0005-0000-0000-0000BF090000}"/>
    <cellStyle name="Normal 24 8 2" xfId="2496" xr:uid="{00000000-0005-0000-0000-0000C0090000}"/>
    <cellStyle name="Normal 24 9" xfId="2497" xr:uid="{00000000-0005-0000-0000-0000C1090000}"/>
    <cellStyle name="Normal 24 9 2" xfId="2498" xr:uid="{00000000-0005-0000-0000-0000C2090000}"/>
    <cellStyle name="Normal 25" xfId="2499" xr:uid="{00000000-0005-0000-0000-0000C3090000}"/>
    <cellStyle name="Normal 25 10" xfId="2500" xr:uid="{00000000-0005-0000-0000-0000C4090000}"/>
    <cellStyle name="Normal 25 11" xfId="2501" xr:uid="{00000000-0005-0000-0000-0000C5090000}"/>
    <cellStyle name="Normal 25 12" xfId="2502" xr:uid="{00000000-0005-0000-0000-0000C6090000}"/>
    <cellStyle name="Normal 25 13" xfId="2503" xr:uid="{00000000-0005-0000-0000-0000C7090000}"/>
    <cellStyle name="Normal 25 14" xfId="2504" xr:uid="{00000000-0005-0000-0000-0000C8090000}"/>
    <cellStyle name="Normal 25 15" xfId="2505" xr:uid="{00000000-0005-0000-0000-0000C9090000}"/>
    <cellStyle name="Normal 25 16" xfId="2506" xr:uid="{00000000-0005-0000-0000-0000CA090000}"/>
    <cellStyle name="Normal 25 17" xfId="2507" xr:uid="{00000000-0005-0000-0000-0000CB090000}"/>
    <cellStyle name="Normal 25 18" xfId="2508" xr:uid="{00000000-0005-0000-0000-0000CC090000}"/>
    <cellStyle name="Normal 25 19" xfId="2509" xr:uid="{00000000-0005-0000-0000-0000CD090000}"/>
    <cellStyle name="Normal 25 2" xfId="2510" xr:uid="{00000000-0005-0000-0000-0000CE090000}"/>
    <cellStyle name="Normal 25 20" xfId="2511" xr:uid="{00000000-0005-0000-0000-0000CF090000}"/>
    <cellStyle name="Normal 25 3" xfId="2512" xr:uid="{00000000-0005-0000-0000-0000D0090000}"/>
    <cellStyle name="Normal 25 4" xfId="2513" xr:uid="{00000000-0005-0000-0000-0000D1090000}"/>
    <cellStyle name="Normal 25 5" xfId="2514" xr:uid="{00000000-0005-0000-0000-0000D2090000}"/>
    <cellStyle name="Normal 25 6" xfId="2515" xr:uid="{00000000-0005-0000-0000-0000D3090000}"/>
    <cellStyle name="Normal 25 7" xfId="2516" xr:uid="{00000000-0005-0000-0000-0000D4090000}"/>
    <cellStyle name="Normal 25 8" xfId="2517" xr:uid="{00000000-0005-0000-0000-0000D5090000}"/>
    <cellStyle name="Normal 25 9" xfId="2518" xr:uid="{00000000-0005-0000-0000-0000D6090000}"/>
    <cellStyle name="Normal 26" xfId="2519" xr:uid="{00000000-0005-0000-0000-0000D7090000}"/>
    <cellStyle name="Normal 26 10" xfId="2520" xr:uid="{00000000-0005-0000-0000-0000D8090000}"/>
    <cellStyle name="Normal 26 11" xfId="2521" xr:uid="{00000000-0005-0000-0000-0000D9090000}"/>
    <cellStyle name="Normal 26 12" xfId="2522" xr:uid="{00000000-0005-0000-0000-0000DA090000}"/>
    <cellStyle name="Normal 26 13" xfId="2523" xr:uid="{00000000-0005-0000-0000-0000DB090000}"/>
    <cellStyle name="Normal 26 14" xfId="2524" xr:uid="{00000000-0005-0000-0000-0000DC090000}"/>
    <cellStyle name="Normal 26 15" xfId="2525" xr:uid="{00000000-0005-0000-0000-0000DD090000}"/>
    <cellStyle name="Normal 26 16" xfId="2526" xr:uid="{00000000-0005-0000-0000-0000DE090000}"/>
    <cellStyle name="Normal 26 17" xfId="2527" xr:uid="{00000000-0005-0000-0000-0000DF090000}"/>
    <cellStyle name="Normal 26 18" xfId="2528" xr:uid="{00000000-0005-0000-0000-0000E0090000}"/>
    <cellStyle name="Normal 26 19" xfId="2529" xr:uid="{00000000-0005-0000-0000-0000E1090000}"/>
    <cellStyle name="Normal 26 2" xfId="2530" xr:uid="{00000000-0005-0000-0000-0000E2090000}"/>
    <cellStyle name="Normal 26 3" xfId="2531" xr:uid="{00000000-0005-0000-0000-0000E3090000}"/>
    <cellStyle name="Normal 26 4" xfId="2532" xr:uid="{00000000-0005-0000-0000-0000E4090000}"/>
    <cellStyle name="Normal 26 5" xfId="2533" xr:uid="{00000000-0005-0000-0000-0000E5090000}"/>
    <cellStyle name="Normal 26 6" xfId="2534" xr:uid="{00000000-0005-0000-0000-0000E6090000}"/>
    <cellStyle name="Normal 26 7" xfId="2535" xr:uid="{00000000-0005-0000-0000-0000E7090000}"/>
    <cellStyle name="Normal 26 8" xfId="2536" xr:uid="{00000000-0005-0000-0000-0000E8090000}"/>
    <cellStyle name="Normal 26 9" xfId="2537" xr:uid="{00000000-0005-0000-0000-0000E9090000}"/>
    <cellStyle name="Normal 27" xfId="2538" xr:uid="{00000000-0005-0000-0000-0000EA090000}"/>
    <cellStyle name="Normal 27 10" xfId="2539" xr:uid="{00000000-0005-0000-0000-0000EB090000}"/>
    <cellStyle name="Normal 27 11" xfId="2540" xr:uid="{00000000-0005-0000-0000-0000EC090000}"/>
    <cellStyle name="Normal 27 12" xfId="2541" xr:uid="{00000000-0005-0000-0000-0000ED090000}"/>
    <cellStyle name="Normal 27 13" xfId="2542" xr:uid="{00000000-0005-0000-0000-0000EE090000}"/>
    <cellStyle name="Normal 27 14" xfId="2543" xr:uid="{00000000-0005-0000-0000-0000EF090000}"/>
    <cellStyle name="Normal 27 15" xfId="2544" xr:uid="{00000000-0005-0000-0000-0000F0090000}"/>
    <cellStyle name="Normal 27 16" xfId="2545" xr:uid="{00000000-0005-0000-0000-0000F1090000}"/>
    <cellStyle name="Normal 27 17" xfId="2546" xr:uid="{00000000-0005-0000-0000-0000F2090000}"/>
    <cellStyle name="Normal 27 18" xfId="2547" xr:uid="{00000000-0005-0000-0000-0000F3090000}"/>
    <cellStyle name="Normal 27 19" xfId="2548" xr:uid="{00000000-0005-0000-0000-0000F4090000}"/>
    <cellStyle name="Normal 27 2" xfId="2549" xr:uid="{00000000-0005-0000-0000-0000F5090000}"/>
    <cellStyle name="Normal 27 20" xfId="2550" xr:uid="{00000000-0005-0000-0000-0000F6090000}"/>
    <cellStyle name="Normal 27 20 2" xfId="2551" xr:uid="{00000000-0005-0000-0000-0000F7090000}"/>
    <cellStyle name="Normal 27 21" xfId="2552" xr:uid="{00000000-0005-0000-0000-0000F8090000}"/>
    <cellStyle name="Normal 27 21 2" xfId="2553" xr:uid="{00000000-0005-0000-0000-0000F9090000}"/>
    <cellStyle name="Normal 27 22" xfId="2554" xr:uid="{00000000-0005-0000-0000-0000FA090000}"/>
    <cellStyle name="Normal 27 22 2" xfId="2555" xr:uid="{00000000-0005-0000-0000-0000FB090000}"/>
    <cellStyle name="Normal 27 23" xfId="2556" xr:uid="{00000000-0005-0000-0000-0000FC090000}"/>
    <cellStyle name="Normal 27 23 2" xfId="2557" xr:uid="{00000000-0005-0000-0000-0000FD090000}"/>
    <cellStyle name="Normal 27 24" xfId="2558" xr:uid="{00000000-0005-0000-0000-0000FE090000}"/>
    <cellStyle name="Normal 27 24 2" xfId="2559" xr:uid="{00000000-0005-0000-0000-0000FF090000}"/>
    <cellStyle name="Normal 27 25" xfId="2560" xr:uid="{00000000-0005-0000-0000-0000000A0000}"/>
    <cellStyle name="Normal 27 25 2" xfId="2561" xr:uid="{00000000-0005-0000-0000-0000010A0000}"/>
    <cellStyle name="Normal 27 26" xfId="2562" xr:uid="{00000000-0005-0000-0000-0000020A0000}"/>
    <cellStyle name="Normal 27 26 2" xfId="2563" xr:uid="{00000000-0005-0000-0000-0000030A0000}"/>
    <cellStyle name="Normal 27 27" xfId="2564" xr:uid="{00000000-0005-0000-0000-0000040A0000}"/>
    <cellStyle name="Normal 27 27 2" xfId="2565" xr:uid="{00000000-0005-0000-0000-0000050A0000}"/>
    <cellStyle name="Normal 27 28" xfId="2566" xr:uid="{00000000-0005-0000-0000-0000060A0000}"/>
    <cellStyle name="Normal 27 28 2" xfId="2567" xr:uid="{00000000-0005-0000-0000-0000070A0000}"/>
    <cellStyle name="Normal 27 29" xfId="2568" xr:uid="{00000000-0005-0000-0000-0000080A0000}"/>
    <cellStyle name="Normal 27 29 2" xfId="2569" xr:uid="{00000000-0005-0000-0000-0000090A0000}"/>
    <cellStyle name="Normal 27 3" xfId="2570" xr:uid="{00000000-0005-0000-0000-00000A0A0000}"/>
    <cellStyle name="Normal 27 30" xfId="2571" xr:uid="{00000000-0005-0000-0000-00000B0A0000}"/>
    <cellStyle name="Normal 27 30 2" xfId="2572" xr:uid="{00000000-0005-0000-0000-00000C0A0000}"/>
    <cellStyle name="Normal 27 31" xfId="2573" xr:uid="{00000000-0005-0000-0000-00000D0A0000}"/>
    <cellStyle name="Normal 27 31 2" xfId="2574" xr:uid="{00000000-0005-0000-0000-00000E0A0000}"/>
    <cellStyle name="Normal 27 32" xfId="2575" xr:uid="{00000000-0005-0000-0000-00000F0A0000}"/>
    <cellStyle name="Normal 27 32 2" xfId="2576" xr:uid="{00000000-0005-0000-0000-0000100A0000}"/>
    <cellStyle name="Normal 27 33" xfId="2577" xr:uid="{00000000-0005-0000-0000-0000110A0000}"/>
    <cellStyle name="Normal 27 33 2" xfId="2578" xr:uid="{00000000-0005-0000-0000-0000120A0000}"/>
    <cellStyle name="Normal 27 34" xfId="2579" xr:uid="{00000000-0005-0000-0000-0000130A0000}"/>
    <cellStyle name="Normal 27 34 2" xfId="2580" xr:uid="{00000000-0005-0000-0000-0000140A0000}"/>
    <cellStyle name="Normal 27 35" xfId="2581" xr:uid="{00000000-0005-0000-0000-0000150A0000}"/>
    <cellStyle name="Normal 27 4" xfId="2582" xr:uid="{00000000-0005-0000-0000-0000160A0000}"/>
    <cellStyle name="Normal 27 5" xfId="2583" xr:uid="{00000000-0005-0000-0000-0000170A0000}"/>
    <cellStyle name="Normal 27 6" xfId="2584" xr:uid="{00000000-0005-0000-0000-0000180A0000}"/>
    <cellStyle name="Normal 27 7" xfId="2585" xr:uid="{00000000-0005-0000-0000-0000190A0000}"/>
    <cellStyle name="Normal 27 8" xfId="2586" xr:uid="{00000000-0005-0000-0000-00001A0A0000}"/>
    <cellStyle name="Normal 27 9" xfId="2587" xr:uid="{00000000-0005-0000-0000-00001B0A0000}"/>
    <cellStyle name="Normal 28" xfId="2588" xr:uid="{00000000-0005-0000-0000-00001C0A0000}"/>
    <cellStyle name="Normal 29" xfId="2589" xr:uid="{00000000-0005-0000-0000-00001D0A0000}"/>
    <cellStyle name="Normal 29 10" xfId="2590" xr:uid="{00000000-0005-0000-0000-00001E0A0000}"/>
    <cellStyle name="Normal 29 11" xfId="2591" xr:uid="{00000000-0005-0000-0000-00001F0A0000}"/>
    <cellStyle name="Normal 29 12" xfId="2592" xr:uid="{00000000-0005-0000-0000-0000200A0000}"/>
    <cellStyle name="Normal 29 13" xfId="2593" xr:uid="{00000000-0005-0000-0000-0000210A0000}"/>
    <cellStyle name="Normal 29 14" xfId="2594" xr:uid="{00000000-0005-0000-0000-0000220A0000}"/>
    <cellStyle name="Normal 29 15" xfId="2595" xr:uid="{00000000-0005-0000-0000-0000230A0000}"/>
    <cellStyle name="Normal 29 16" xfId="2596" xr:uid="{00000000-0005-0000-0000-0000240A0000}"/>
    <cellStyle name="Normal 29 17" xfId="2597" xr:uid="{00000000-0005-0000-0000-0000250A0000}"/>
    <cellStyle name="Normal 29 18" xfId="2598" xr:uid="{00000000-0005-0000-0000-0000260A0000}"/>
    <cellStyle name="Normal 29 19" xfId="2599" xr:uid="{00000000-0005-0000-0000-0000270A0000}"/>
    <cellStyle name="Normal 29 2" xfId="2600" xr:uid="{00000000-0005-0000-0000-0000280A0000}"/>
    <cellStyle name="Normal 29 3" xfId="2601" xr:uid="{00000000-0005-0000-0000-0000290A0000}"/>
    <cellStyle name="Normal 29 4" xfId="2602" xr:uid="{00000000-0005-0000-0000-00002A0A0000}"/>
    <cellStyle name="Normal 29 5" xfId="2603" xr:uid="{00000000-0005-0000-0000-00002B0A0000}"/>
    <cellStyle name="Normal 29 6" xfId="2604" xr:uid="{00000000-0005-0000-0000-00002C0A0000}"/>
    <cellStyle name="Normal 29 7" xfId="2605" xr:uid="{00000000-0005-0000-0000-00002D0A0000}"/>
    <cellStyle name="Normal 29 8" xfId="2606" xr:uid="{00000000-0005-0000-0000-00002E0A0000}"/>
    <cellStyle name="Normal 29 9" xfId="2607" xr:uid="{00000000-0005-0000-0000-00002F0A0000}"/>
    <cellStyle name="Normal 3" xfId="2608" xr:uid="{00000000-0005-0000-0000-0000300A0000}"/>
    <cellStyle name="Normal 3 10" xfId="2609" xr:uid="{00000000-0005-0000-0000-0000310A0000}"/>
    <cellStyle name="Normal 3 11" xfId="2610" xr:uid="{00000000-0005-0000-0000-0000320A0000}"/>
    <cellStyle name="Normal 3 12" xfId="2611" xr:uid="{00000000-0005-0000-0000-0000330A0000}"/>
    <cellStyle name="Normal 3 13" xfId="2612" xr:uid="{00000000-0005-0000-0000-0000340A0000}"/>
    <cellStyle name="Normal 3 14" xfId="2613" xr:uid="{00000000-0005-0000-0000-0000350A0000}"/>
    <cellStyle name="Normal 3 15" xfId="2614" xr:uid="{00000000-0005-0000-0000-0000360A0000}"/>
    <cellStyle name="Normal 3 16" xfId="2615" xr:uid="{00000000-0005-0000-0000-0000370A0000}"/>
    <cellStyle name="Normal 3 17" xfId="2616" xr:uid="{00000000-0005-0000-0000-0000380A0000}"/>
    <cellStyle name="Normal 3 18" xfId="2617" xr:uid="{00000000-0005-0000-0000-0000390A0000}"/>
    <cellStyle name="Normal 3 19" xfId="2618" xr:uid="{00000000-0005-0000-0000-00003A0A0000}"/>
    <cellStyle name="Normal 3 2" xfId="2619" xr:uid="{00000000-0005-0000-0000-00003B0A0000}"/>
    <cellStyle name="Normal 3 2 10" xfId="2620" xr:uid="{00000000-0005-0000-0000-00003C0A0000}"/>
    <cellStyle name="Normal 3 2 11" xfId="2621" xr:uid="{00000000-0005-0000-0000-00003D0A0000}"/>
    <cellStyle name="Normal 3 2 12" xfId="2622" xr:uid="{00000000-0005-0000-0000-00003E0A0000}"/>
    <cellStyle name="Normal 3 2 13" xfId="2623" xr:uid="{00000000-0005-0000-0000-00003F0A0000}"/>
    <cellStyle name="Normal 3 2 14" xfId="2624" xr:uid="{00000000-0005-0000-0000-0000400A0000}"/>
    <cellStyle name="Normal 3 2 15" xfId="2625" xr:uid="{00000000-0005-0000-0000-0000410A0000}"/>
    <cellStyle name="Normal 3 2 16" xfId="2626" xr:uid="{00000000-0005-0000-0000-0000420A0000}"/>
    <cellStyle name="Normal 3 2 17" xfId="2627" xr:uid="{00000000-0005-0000-0000-0000430A0000}"/>
    <cellStyle name="Normal 3 2 18" xfId="2628" xr:uid="{00000000-0005-0000-0000-0000440A0000}"/>
    <cellStyle name="Normal 3 2 19" xfId="2629" xr:uid="{00000000-0005-0000-0000-0000450A0000}"/>
    <cellStyle name="Normal 3 2 2" xfId="2630" xr:uid="{00000000-0005-0000-0000-0000460A0000}"/>
    <cellStyle name="Normal 3 2 2 10" xfId="2631" xr:uid="{00000000-0005-0000-0000-0000470A0000}"/>
    <cellStyle name="Normal 3 2 2 11" xfId="2632" xr:uid="{00000000-0005-0000-0000-0000480A0000}"/>
    <cellStyle name="Normal 3 2 2 12" xfId="2633" xr:uid="{00000000-0005-0000-0000-0000490A0000}"/>
    <cellStyle name="Normal 3 2 2 13" xfId="2634" xr:uid="{00000000-0005-0000-0000-00004A0A0000}"/>
    <cellStyle name="Normal 3 2 2 14" xfId="2635" xr:uid="{00000000-0005-0000-0000-00004B0A0000}"/>
    <cellStyle name="Normal 3 2 2 2" xfId="2636" xr:uid="{00000000-0005-0000-0000-00004C0A0000}"/>
    <cellStyle name="Normal 3 2 2 2 2" xfId="2637" xr:uid="{00000000-0005-0000-0000-00004D0A0000}"/>
    <cellStyle name="Normal 3 2 2 3" xfId="2638" xr:uid="{00000000-0005-0000-0000-00004E0A0000}"/>
    <cellStyle name="Normal 3 2 2 4" xfId="2639" xr:uid="{00000000-0005-0000-0000-00004F0A0000}"/>
    <cellStyle name="Normal 3 2 2 5" xfId="2640" xr:uid="{00000000-0005-0000-0000-0000500A0000}"/>
    <cellStyle name="Normal 3 2 2 6" xfId="2641" xr:uid="{00000000-0005-0000-0000-0000510A0000}"/>
    <cellStyle name="Normal 3 2 2 7" xfId="2642" xr:uid="{00000000-0005-0000-0000-0000520A0000}"/>
    <cellStyle name="Normal 3 2 2 8" xfId="2643" xr:uid="{00000000-0005-0000-0000-0000530A0000}"/>
    <cellStyle name="Normal 3 2 2 9" xfId="2644" xr:uid="{00000000-0005-0000-0000-0000540A0000}"/>
    <cellStyle name="Normal 3 2 20" xfId="2645" xr:uid="{00000000-0005-0000-0000-0000550A0000}"/>
    <cellStyle name="Normal 3 2 3" xfId="2646" xr:uid="{00000000-0005-0000-0000-0000560A0000}"/>
    <cellStyle name="Normal 3 2 4" xfId="2647" xr:uid="{00000000-0005-0000-0000-0000570A0000}"/>
    <cellStyle name="Normal 3 2 5" xfId="2648" xr:uid="{00000000-0005-0000-0000-0000580A0000}"/>
    <cellStyle name="Normal 3 2 6" xfId="2649" xr:uid="{00000000-0005-0000-0000-0000590A0000}"/>
    <cellStyle name="Normal 3 2 7" xfId="2650" xr:uid="{00000000-0005-0000-0000-00005A0A0000}"/>
    <cellStyle name="Normal 3 2 8" xfId="2651" xr:uid="{00000000-0005-0000-0000-00005B0A0000}"/>
    <cellStyle name="Normal 3 2 9" xfId="2652" xr:uid="{00000000-0005-0000-0000-00005C0A0000}"/>
    <cellStyle name="Normal 3 20" xfId="2653" xr:uid="{00000000-0005-0000-0000-00005D0A0000}"/>
    <cellStyle name="Normal 3 3" xfId="2654" xr:uid="{00000000-0005-0000-0000-00005E0A0000}"/>
    <cellStyle name="Normal 3 3 2" xfId="2655" xr:uid="{00000000-0005-0000-0000-00005F0A0000}"/>
    <cellStyle name="Normal 3 3 3" xfId="2656" xr:uid="{00000000-0005-0000-0000-0000600A0000}"/>
    <cellStyle name="Normal 3 4" xfId="2657" xr:uid="{00000000-0005-0000-0000-0000610A0000}"/>
    <cellStyle name="Normal 3 4 2" xfId="2658" xr:uid="{00000000-0005-0000-0000-0000620A0000}"/>
    <cellStyle name="Normal 3 4 3" xfId="2659" xr:uid="{00000000-0005-0000-0000-0000630A0000}"/>
    <cellStyle name="Normal 3 5" xfId="2660" xr:uid="{00000000-0005-0000-0000-0000640A0000}"/>
    <cellStyle name="Normal 3 5 2" xfId="2661" xr:uid="{00000000-0005-0000-0000-0000650A0000}"/>
    <cellStyle name="Normal 3 6" xfId="2662" xr:uid="{00000000-0005-0000-0000-0000660A0000}"/>
    <cellStyle name="Normal 3 7" xfId="2663" xr:uid="{00000000-0005-0000-0000-0000670A0000}"/>
    <cellStyle name="Normal 3 8" xfId="2664" xr:uid="{00000000-0005-0000-0000-0000680A0000}"/>
    <cellStyle name="Normal 3 9" xfId="2665" xr:uid="{00000000-0005-0000-0000-0000690A0000}"/>
    <cellStyle name="Normal 30" xfId="2666" xr:uid="{00000000-0005-0000-0000-00006A0A0000}"/>
    <cellStyle name="Normal 30 10" xfId="2667" xr:uid="{00000000-0005-0000-0000-00006B0A0000}"/>
    <cellStyle name="Normal 30 11" xfId="2668" xr:uid="{00000000-0005-0000-0000-00006C0A0000}"/>
    <cellStyle name="Normal 30 12" xfId="2669" xr:uid="{00000000-0005-0000-0000-00006D0A0000}"/>
    <cellStyle name="Normal 30 13" xfId="2670" xr:uid="{00000000-0005-0000-0000-00006E0A0000}"/>
    <cellStyle name="Normal 30 14" xfId="2671" xr:uid="{00000000-0005-0000-0000-00006F0A0000}"/>
    <cellStyle name="Normal 30 15" xfId="2672" xr:uid="{00000000-0005-0000-0000-0000700A0000}"/>
    <cellStyle name="Normal 30 16" xfId="2673" xr:uid="{00000000-0005-0000-0000-0000710A0000}"/>
    <cellStyle name="Normal 30 17" xfId="2674" xr:uid="{00000000-0005-0000-0000-0000720A0000}"/>
    <cellStyle name="Normal 30 18" xfId="2675" xr:uid="{00000000-0005-0000-0000-0000730A0000}"/>
    <cellStyle name="Normal 30 19" xfId="2676" xr:uid="{00000000-0005-0000-0000-0000740A0000}"/>
    <cellStyle name="Normal 30 2" xfId="2677" xr:uid="{00000000-0005-0000-0000-0000750A0000}"/>
    <cellStyle name="Normal 30 3" xfId="2678" xr:uid="{00000000-0005-0000-0000-0000760A0000}"/>
    <cellStyle name="Normal 30 4" xfId="2679" xr:uid="{00000000-0005-0000-0000-0000770A0000}"/>
    <cellStyle name="Normal 30 5" xfId="2680" xr:uid="{00000000-0005-0000-0000-0000780A0000}"/>
    <cellStyle name="Normal 30 6" xfId="2681" xr:uid="{00000000-0005-0000-0000-0000790A0000}"/>
    <cellStyle name="Normal 30 7" xfId="2682" xr:uid="{00000000-0005-0000-0000-00007A0A0000}"/>
    <cellStyle name="Normal 30 8" xfId="2683" xr:uid="{00000000-0005-0000-0000-00007B0A0000}"/>
    <cellStyle name="Normal 30 9" xfId="2684" xr:uid="{00000000-0005-0000-0000-00007C0A0000}"/>
    <cellStyle name="Normal 31 10" xfId="2685" xr:uid="{00000000-0005-0000-0000-00007D0A0000}"/>
    <cellStyle name="Normal 31 11" xfId="2686" xr:uid="{00000000-0005-0000-0000-00007E0A0000}"/>
    <cellStyle name="Normal 31 12" xfId="2687" xr:uid="{00000000-0005-0000-0000-00007F0A0000}"/>
    <cellStyle name="Normal 31 13" xfId="2688" xr:uid="{00000000-0005-0000-0000-0000800A0000}"/>
    <cellStyle name="Normal 31 14" xfId="2689" xr:uid="{00000000-0005-0000-0000-0000810A0000}"/>
    <cellStyle name="Normal 31 15" xfId="2690" xr:uid="{00000000-0005-0000-0000-0000820A0000}"/>
    <cellStyle name="Normal 31 16" xfId="2691" xr:uid="{00000000-0005-0000-0000-0000830A0000}"/>
    <cellStyle name="Normal 31 17" xfId="2692" xr:uid="{00000000-0005-0000-0000-0000840A0000}"/>
    <cellStyle name="Normal 31 18" xfId="2693" xr:uid="{00000000-0005-0000-0000-0000850A0000}"/>
    <cellStyle name="Normal 31 19" xfId="2694" xr:uid="{00000000-0005-0000-0000-0000860A0000}"/>
    <cellStyle name="Normal 31 2" xfId="2695" xr:uid="{00000000-0005-0000-0000-0000870A0000}"/>
    <cellStyle name="Normal 31 3" xfId="2696" xr:uid="{00000000-0005-0000-0000-0000880A0000}"/>
    <cellStyle name="Normal 31 4" xfId="2697" xr:uid="{00000000-0005-0000-0000-0000890A0000}"/>
    <cellStyle name="Normal 31 5" xfId="2698" xr:uid="{00000000-0005-0000-0000-00008A0A0000}"/>
    <cellStyle name="Normal 31 6" xfId="2699" xr:uid="{00000000-0005-0000-0000-00008B0A0000}"/>
    <cellStyle name="Normal 31 7" xfId="2700" xr:uid="{00000000-0005-0000-0000-00008C0A0000}"/>
    <cellStyle name="Normal 31 8" xfId="2701" xr:uid="{00000000-0005-0000-0000-00008D0A0000}"/>
    <cellStyle name="Normal 31 9" xfId="2702" xr:uid="{00000000-0005-0000-0000-00008E0A0000}"/>
    <cellStyle name="Normal 32 10" xfId="2703" xr:uid="{00000000-0005-0000-0000-00008F0A0000}"/>
    <cellStyle name="Normal 32 11" xfId="2704" xr:uid="{00000000-0005-0000-0000-0000900A0000}"/>
    <cellStyle name="Normal 32 12" xfId="2705" xr:uid="{00000000-0005-0000-0000-0000910A0000}"/>
    <cellStyle name="Normal 32 13" xfId="2706" xr:uid="{00000000-0005-0000-0000-0000920A0000}"/>
    <cellStyle name="Normal 32 14" xfId="2707" xr:uid="{00000000-0005-0000-0000-0000930A0000}"/>
    <cellStyle name="Normal 32 15" xfId="2708" xr:uid="{00000000-0005-0000-0000-0000940A0000}"/>
    <cellStyle name="Normal 32 16" xfId="2709" xr:uid="{00000000-0005-0000-0000-0000950A0000}"/>
    <cellStyle name="Normal 32 17" xfId="2710" xr:uid="{00000000-0005-0000-0000-0000960A0000}"/>
    <cellStyle name="Normal 32 18" xfId="2711" xr:uid="{00000000-0005-0000-0000-0000970A0000}"/>
    <cellStyle name="Normal 32 19" xfId="2712" xr:uid="{00000000-0005-0000-0000-0000980A0000}"/>
    <cellStyle name="Normal 32 2" xfId="2713" xr:uid="{00000000-0005-0000-0000-0000990A0000}"/>
    <cellStyle name="Normal 32 3" xfId="2714" xr:uid="{00000000-0005-0000-0000-00009A0A0000}"/>
    <cellStyle name="Normal 32 4" xfId="2715" xr:uid="{00000000-0005-0000-0000-00009B0A0000}"/>
    <cellStyle name="Normal 32 5" xfId="2716" xr:uid="{00000000-0005-0000-0000-00009C0A0000}"/>
    <cellStyle name="Normal 32 6" xfId="2717" xr:uid="{00000000-0005-0000-0000-00009D0A0000}"/>
    <cellStyle name="Normal 32 7" xfId="2718" xr:uid="{00000000-0005-0000-0000-00009E0A0000}"/>
    <cellStyle name="Normal 32 8" xfId="2719" xr:uid="{00000000-0005-0000-0000-00009F0A0000}"/>
    <cellStyle name="Normal 32 9" xfId="2720" xr:uid="{00000000-0005-0000-0000-0000A00A0000}"/>
    <cellStyle name="Normal 36" xfId="2721" xr:uid="{00000000-0005-0000-0000-0000A10A0000}"/>
    <cellStyle name="Normal 36 10" xfId="2722" xr:uid="{00000000-0005-0000-0000-0000A20A0000}"/>
    <cellStyle name="Normal 36 10 2" xfId="2723" xr:uid="{00000000-0005-0000-0000-0000A30A0000}"/>
    <cellStyle name="Normal 36 11" xfId="2724" xr:uid="{00000000-0005-0000-0000-0000A40A0000}"/>
    <cellStyle name="Normal 36 11 2" xfId="2725" xr:uid="{00000000-0005-0000-0000-0000A50A0000}"/>
    <cellStyle name="Normal 36 12" xfId="2726" xr:uid="{00000000-0005-0000-0000-0000A60A0000}"/>
    <cellStyle name="Normal 36 12 2" xfId="2727" xr:uid="{00000000-0005-0000-0000-0000A70A0000}"/>
    <cellStyle name="Normal 36 13" xfId="2728" xr:uid="{00000000-0005-0000-0000-0000A80A0000}"/>
    <cellStyle name="Normal 36 13 2" xfId="2729" xr:uid="{00000000-0005-0000-0000-0000A90A0000}"/>
    <cellStyle name="Normal 36 14" xfId="2730" xr:uid="{00000000-0005-0000-0000-0000AA0A0000}"/>
    <cellStyle name="Normal 36 14 2" xfId="2731" xr:uid="{00000000-0005-0000-0000-0000AB0A0000}"/>
    <cellStyle name="Normal 36 15" xfId="2732" xr:uid="{00000000-0005-0000-0000-0000AC0A0000}"/>
    <cellStyle name="Normal 36 15 2" xfId="2733" xr:uid="{00000000-0005-0000-0000-0000AD0A0000}"/>
    <cellStyle name="Normal 36 16" xfId="2734" xr:uid="{00000000-0005-0000-0000-0000AE0A0000}"/>
    <cellStyle name="Normal 36 16 2" xfId="2735" xr:uid="{00000000-0005-0000-0000-0000AF0A0000}"/>
    <cellStyle name="Normal 36 17" xfId="2736" xr:uid="{00000000-0005-0000-0000-0000B00A0000}"/>
    <cellStyle name="Normal 36 2" xfId="2737" xr:uid="{00000000-0005-0000-0000-0000B10A0000}"/>
    <cellStyle name="Normal 36 2 2" xfId="2738" xr:uid="{00000000-0005-0000-0000-0000B20A0000}"/>
    <cellStyle name="Normal 36 3" xfId="2739" xr:uid="{00000000-0005-0000-0000-0000B30A0000}"/>
    <cellStyle name="Normal 36 3 2" xfId="2740" xr:uid="{00000000-0005-0000-0000-0000B40A0000}"/>
    <cellStyle name="Normal 36 4" xfId="2741" xr:uid="{00000000-0005-0000-0000-0000B50A0000}"/>
    <cellStyle name="Normal 36 4 2" xfId="2742" xr:uid="{00000000-0005-0000-0000-0000B60A0000}"/>
    <cellStyle name="Normal 36 5" xfId="2743" xr:uid="{00000000-0005-0000-0000-0000B70A0000}"/>
    <cellStyle name="Normal 36 5 2" xfId="2744" xr:uid="{00000000-0005-0000-0000-0000B80A0000}"/>
    <cellStyle name="Normal 36 6" xfId="2745" xr:uid="{00000000-0005-0000-0000-0000B90A0000}"/>
    <cellStyle name="Normal 36 6 2" xfId="2746" xr:uid="{00000000-0005-0000-0000-0000BA0A0000}"/>
    <cellStyle name="Normal 36 7" xfId="2747" xr:uid="{00000000-0005-0000-0000-0000BB0A0000}"/>
    <cellStyle name="Normal 36 7 2" xfId="2748" xr:uid="{00000000-0005-0000-0000-0000BC0A0000}"/>
    <cellStyle name="Normal 36 8" xfId="2749" xr:uid="{00000000-0005-0000-0000-0000BD0A0000}"/>
    <cellStyle name="Normal 36 8 2" xfId="2750" xr:uid="{00000000-0005-0000-0000-0000BE0A0000}"/>
    <cellStyle name="Normal 36 9" xfId="2751" xr:uid="{00000000-0005-0000-0000-0000BF0A0000}"/>
    <cellStyle name="Normal 36 9 2" xfId="2752" xr:uid="{00000000-0005-0000-0000-0000C00A0000}"/>
    <cellStyle name="Normal 37" xfId="2753" xr:uid="{00000000-0005-0000-0000-0000C10A0000}"/>
    <cellStyle name="Normal 38" xfId="2754" xr:uid="{00000000-0005-0000-0000-0000C20A0000}"/>
    <cellStyle name="Normal 38 10" xfId="2755" xr:uid="{00000000-0005-0000-0000-0000C30A0000}"/>
    <cellStyle name="Normal 38 10 2" xfId="2756" xr:uid="{00000000-0005-0000-0000-0000C40A0000}"/>
    <cellStyle name="Normal 38 11" xfId="2757" xr:uid="{00000000-0005-0000-0000-0000C50A0000}"/>
    <cellStyle name="Normal 38 11 2" xfId="2758" xr:uid="{00000000-0005-0000-0000-0000C60A0000}"/>
    <cellStyle name="Normal 38 12" xfId="2759" xr:uid="{00000000-0005-0000-0000-0000C70A0000}"/>
    <cellStyle name="Normal 38 12 2" xfId="2760" xr:uid="{00000000-0005-0000-0000-0000C80A0000}"/>
    <cellStyle name="Normal 38 13" xfId="2761" xr:uid="{00000000-0005-0000-0000-0000C90A0000}"/>
    <cellStyle name="Normal 38 13 2" xfId="2762" xr:uid="{00000000-0005-0000-0000-0000CA0A0000}"/>
    <cellStyle name="Normal 38 14" xfId="2763" xr:uid="{00000000-0005-0000-0000-0000CB0A0000}"/>
    <cellStyle name="Normal 38 14 2" xfId="2764" xr:uid="{00000000-0005-0000-0000-0000CC0A0000}"/>
    <cellStyle name="Normal 38 15" xfId="2765" xr:uid="{00000000-0005-0000-0000-0000CD0A0000}"/>
    <cellStyle name="Normal 38 15 2" xfId="2766" xr:uid="{00000000-0005-0000-0000-0000CE0A0000}"/>
    <cellStyle name="Normal 38 16" xfId="2767" xr:uid="{00000000-0005-0000-0000-0000CF0A0000}"/>
    <cellStyle name="Normal 38 16 2" xfId="2768" xr:uid="{00000000-0005-0000-0000-0000D00A0000}"/>
    <cellStyle name="Normal 38 17" xfId="2769" xr:uid="{00000000-0005-0000-0000-0000D10A0000}"/>
    <cellStyle name="Normal 38 2" xfId="2770" xr:uid="{00000000-0005-0000-0000-0000D20A0000}"/>
    <cellStyle name="Normal 38 2 2" xfId="2771" xr:uid="{00000000-0005-0000-0000-0000D30A0000}"/>
    <cellStyle name="Normal 38 3" xfId="2772" xr:uid="{00000000-0005-0000-0000-0000D40A0000}"/>
    <cellStyle name="Normal 38 3 2" xfId="2773" xr:uid="{00000000-0005-0000-0000-0000D50A0000}"/>
    <cellStyle name="Normal 38 4" xfId="2774" xr:uid="{00000000-0005-0000-0000-0000D60A0000}"/>
    <cellStyle name="Normal 38 4 2" xfId="2775" xr:uid="{00000000-0005-0000-0000-0000D70A0000}"/>
    <cellStyle name="Normal 38 5" xfId="2776" xr:uid="{00000000-0005-0000-0000-0000D80A0000}"/>
    <cellStyle name="Normal 38 5 2" xfId="2777" xr:uid="{00000000-0005-0000-0000-0000D90A0000}"/>
    <cellStyle name="Normal 38 6" xfId="2778" xr:uid="{00000000-0005-0000-0000-0000DA0A0000}"/>
    <cellStyle name="Normal 38 6 2" xfId="2779" xr:uid="{00000000-0005-0000-0000-0000DB0A0000}"/>
    <cellStyle name="Normal 38 7" xfId="2780" xr:uid="{00000000-0005-0000-0000-0000DC0A0000}"/>
    <cellStyle name="Normal 38 7 2" xfId="2781" xr:uid="{00000000-0005-0000-0000-0000DD0A0000}"/>
    <cellStyle name="Normal 38 8" xfId="2782" xr:uid="{00000000-0005-0000-0000-0000DE0A0000}"/>
    <cellStyle name="Normal 38 8 2" xfId="2783" xr:uid="{00000000-0005-0000-0000-0000DF0A0000}"/>
    <cellStyle name="Normal 38 9" xfId="2784" xr:uid="{00000000-0005-0000-0000-0000E00A0000}"/>
    <cellStyle name="Normal 38 9 2" xfId="2785" xr:uid="{00000000-0005-0000-0000-0000E10A0000}"/>
    <cellStyle name="Normal 4 10" xfId="2786" xr:uid="{00000000-0005-0000-0000-0000E20A0000}"/>
    <cellStyle name="Normal 4 11" xfId="2787" xr:uid="{00000000-0005-0000-0000-0000E30A0000}"/>
    <cellStyle name="Normal 4 12" xfId="2788" xr:uid="{00000000-0005-0000-0000-0000E40A0000}"/>
    <cellStyle name="Normal 4 13" xfId="2789" xr:uid="{00000000-0005-0000-0000-0000E50A0000}"/>
    <cellStyle name="Normal 4 14" xfId="2790" xr:uid="{00000000-0005-0000-0000-0000E60A0000}"/>
    <cellStyle name="Normal 4 15" xfId="2791" xr:uid="{00000000-0005-0000-0000-0000E70A0000}"/>
    <cellStyle name="Normal 4 16" xfId="2792" xr:uid="{00000000-0005-0000-0000-0000E80A0000}"/>
    <cellStyle name="Normal 4 17" xfId="2793" xr:uid="{00000000-0005-0000-0000-0000E90A0000}"/>
    <cellStyle name="Normal 4 18" xfId="2794" xr:uid="{00000000-0005-0000-0000-0000EA0A0000}"/>
    <cellStyle name="Normal 4 19" xfId="2795" xr:uid="{00000000-0005-0000-0000-0000EB0A0000}"/>
    <cellStyle name="Normal 4 2" xfId="2796" xr:uid="{00000000-0005-0000-0000-0000EC0A0000}"/>
    <cellStyle name="Normal 4 2 10" xfId="2797" xr:uid="{00000000-0005-0000-0000-0000ED0A0000}"/>
    <cellStyle name="Normal 4 2 11" xfId="2798" xr:uid="{00000000-0005-0000-0000-0000EE0A0000}"/>
    <cellStyle name="Normal 4 2 12" xfId="2799" xr:uid="{00000000-0005-0000-0000-0000EF0A0000}"/>
    <cellStyle name="Normal 4 2 13" xfId="2800" xr:uid="{00000000-0005-0000-0000-0000F00A0000}"/>
    <cellStyle name="Normal 4 2 14" xfId="2801" xr:uid="{00000000-0005-0000-0000-0000F10A0000}"/>
    <cellStyle name="Normal 4 2 15" xfId="2802" xr:uid="{00000000-0005-0000-0000-0000F20A0000}"/>
    <cellStyle name="Normal 4 2 16" xfId="2803" xr:uid="{00000000-0005-0000-0000-0000F30A0000}"/>
    <cellStyle name="Normal 4 2 17" xfId="2804" xr:uid="{00000000-0005-0000-0000-0000F40A0000}"/>
    <cellStyle name="Normal 4 2 18" xfId="2805" xr:uid="{00000000-0005-0000-0000-0000F50A0000}"/>
    <cellStyle name="Normal 4 2 19" xfId="2806" xr:uid="{00000000-0005-0000-0000-0000F60A0000}"/>
    <cellStyle name="Normal 4 2 2" xfId="2807" xr:uid="{00000000-0005-0000-0000-0000F70A0000}"/>
    <cellStyle name="Normal 4 2 2 10" xfId="2808" xr:uid="{00000000-0005-0000-0000-0000F80A0000}"/>
    <cellStyle name="Normal 4 2 2 11" xfId="2809" xr:uid="{00000000-0005-0000-0000-0000F90A0000}"/>
    <cellStyle name="Normal 4 2 2 12" xfId="2810" xr:uid="{00000000-0005-0000-0000-0000FA0A0000}"/>
    <cellStyle name="Normal 4 2 2 13" xfId="2811" xr:uid="{00000000-0005-0000-0000-0000FB0A0000}"/>
    <cellStyle name="Normal 4 2 2 14" xfId="2812" xr:uid="{00000000-0005-0000-0000-0000FC0A0000}"/>
    <cellStyle name="Normal 4 2 2 2" xfId="2813" xr:uid="{00000000-0005-0000-0000-0000FD0A0000}"/>
    <cellStyle name="Normal 4 2 2 2 2" xfId="2814" xr:uid="{00000000-0005-0000-0000-0000FE0A0000}"/>
    <cellStyle name="Normal 4 2 2 3" xfId="2815" xr:uid="{00000000-0005-0000-0000-0000FF0A0000}"/>
    <cellStyle name="Normal 4 2 2 4" xfId="2816" xr:uid="{00000000-0005-0000-0000-0000000B0000}"/>
    <cellStyle name="Normal 4 2 2 5" xfId="2817" xr:uid="{00000000-0005-0000-0000-0000010B0000}"/>
    <cellStyle name="Normal 4 2 2 6" xfId="2818" xr:uid="{00000000-0005-0000-0000-0000020B0000}"/>
    <cellStyle name="Normal 4 2 2 7" xfId="2819" xr:uid="{00000000-0005-0000-0000-0000030B0000}"/>
    <cellStyle name="Normal 4 2 2 8" xfId="2820" xr:uid="{00000000-0005-0000-0000-0000040B0000}"/>
    <cellStyle name="Normal 4 2 2 9" xfId="2821" xr:uid="{00000000-0005-0000-0000-0000050B0000}"/>
    <cellStyle name="Normal 4 2 20" xfId="2822" xr:uid="{00000000-0005-0000-0000-0000060B0000}"/>
    <cellStyle name="Normal 4 2 3" xfId="2823" xr:uid="{00000000-0005-0000-0000-0000070B0000}"/>
    <cellStyle name="Normal 4 2 4" xfId="2824" xr:uid="{00000000-0005-0000-0000-0000080B0000}"/>
    <cellStyle name="Normal 4 2 5" xfId="2825" xr:uid="{00000000-0005-0000-0000-0000090B0000}"/>
    <cellStyle name="Normal 4 2 6" xfId="2826" xr:uid="{00000000-0005-0000-0000-00000A0B0000}"/>
    <cellStyle name="Normal 4 2 7" xfId="2827" xr:uid="{00000000-0005-0000-0000-00000B0B0000}"/>
    <cellStyle name="Normal 4 2 8" xfId="2828" xr:uid="{00000000-0005-0000-0000-00000C0B0000}"/>
    <cellStyle name="Normal 4 2 9" xfId="2829" xr:uid="{00000000-0005-0000-0000-00000D0B0000}"/>
    <cellStyle name="Normal 4 20" xfId="2830" xr:uid="{00000000-0005-0000-0000-00000E0B0000}"/>
    <cellStyle name="Normal 4 21" xfId="2831" xr:uid="{00000000-0005-0000-0000-00000F0B0000}"/>
    <cellStyle name="Normal 4 22" xfId="2832" xr:uid="{00000000-0005-0000-0000-0000100B0000}"/>
    <cellStyle name="Normal 4 23" xfId="2833" xr:uid="{00000000-0005-0000-0000-0000110B0000}"/>
    <cellStyle name="Normal 4 24" xfId="2834" xr:uid="{00000000-0005-0000-0000-0000120B0000}"/>
    <cellStyle name="Normal 4 25" xfId="2835" xr:uid="{00000000-0005-0000-0000-0000130B0000}"/>
    <cellStyle name="Normal 4 26" xfId="2836" xr:uid="{00000000-0005-0000-0000-0000140B0000}"/>
    <cellStyle name="Normal 4 27" xfId="2837" xr:uid="{00000000-0005-0000-0000-0000150B0000}"/>
    <cellStyle name="Normal 4 28" xfId="2838" xr:uid="{00000000-0005-0000-0000-0000160B0000}"/>
    <cellStyle name="Normal 4 29" xfId="2839" xr:uid="{00000000-0005-0000-0000-0000170B0000}"/>
    <cellStyle name="Normal 4 3" xfId="2840" xr:uid="{00000000-0005-0000-0000-0000180B0000}"/>
    <cellStyle name="Normal 4 3 2" xfId="2841" xr:uid="{00000000-0005-0000-0000-0000190B0000}"/>
    <cellStyle name="Normal 4 3 2 2" xfId="2842" xr:uid="{00000000-0005-0000-0000-00001A0B0000}"/>
    <cellStyle name="Normal 4 3 3" xfId="2843" xr:uid="{00000000-0005-0000-0000-00001B0B0000}"/>
    <cellStyle name="Normal 4 3 4" xfId="2844" xr:uid="{00000000-0005-0000-0000-00001C0B0000}"/>
    <cellStyle name="Normal 4 3 5" xfId="2845" xr:uid="{00000000-0005-0000-0000-00001D0B0000}"/>
    <cellStyle name="Normal 4 30" xfId="2846" xr:uid="{00000000-0005-0000-0000-00001E0B0000}"/>
    <cellStyle name="Normal 4 31" xfId="2847" xr:uid="{00000000-0005-0000-0000-00001F0B0000}"/>
    <cellStyle name="Normal 4 4" xfId="2848" xr:uid="{00000000-0005-0000-0000-0000200B0000}"/>
    <cellStyle name="Normal 4 4 2" xfId="2849" xr:uid="{00000000-0005-0000-0000-0000210B0000}"/>
    <cellStyle name="Normal 4 5" xfId="2850" xr:uid="{00000000-0005-0000-0000-0000220B0000}"/>
    <cellStyle name="Normal 4 5 2" xfId="2851" xr:uid="{00000000-0005-0000-0000-0000230B0000}"/>
    <cellStyle name="Normal 4 6" xfId="2852" xr:uid="{00000000-0005-0000-0000-0000240B0000}"/>
    <cellStyle name="Normal 4 6 2" xfId="2853" xr:uid="{00000000-0005-0000-0000-0000250B0000}"/>
    <cellStyle name="Normal 4 7" xfId="2854" xr:uid="{00000000-0005-0000-0000-0000260B0000}"/>
    <cellStyle name="Normal 4 7 2" xfId="2855" xr:uid="{00000000-0005-0000-0000-0000270B0000}"/>
    <cellStyle name="Normal 4 8" xfId="2856" xr:uid="{00000000-0005-0000-0000-0000280B0000}"/>
    <cellStyle name="Normal 4 9" xfId="2857" xr:uid="{00000000-0005-0000-0000-0000290B0000}"/>
    <cellStyle name="Normal 5" xfId="2858" xr:uid="{00000000-0005-0000-0000-00002A0B0000}"/>
    <cellStyle name="Normal 5 10" xfId="2859" xr:uid="{00000000-0005-0000-0000-00002B0B0000}"/>
    <cellStyle name="Normal 5 11" xfId="2860" xr:uid="{00000000-0005-0000-0000-00002C0B0000}"/>
    <cellStyle name="Normal 5 12" xfId="2861" xr:uid="{00000000-0005-0000-0000-00002D0B0000}"/>
    <cellStyle name="Normal 5 13" xfId="2862" xr:uid="{00000000-0005-0000-0000-00002E0B0000}"/>
    <cellStyle name="Normal 5 14" xfId="2863" xr:uid="{00000000-0005-0000-0000-00002F0B0000}"/>
    <cellStyle name="Normal 5 15" xfId="2864" xr:uid="{00000000-0005-0000-0000-0000300B0000}"/>
    <cellStyle name="Normal 5 16" xfId="2865" xr:uid="{00000000-0005-0000-0000-0000310B0000}"/>
    <cellStyle name="Normal 5 17" xfId="2866" xr:uid="{00000000-0005-0000-0000-0000320B0000}"/>
    <cellStyle name="Normal 5 18" xfId="2867" xr:uid="{00000000-0005-0000-0000-0000330B0000}"/>
    <cellStyle name="Normal 5 19" xfId="2868" xr:uid="{00000000-0005-0000-0000-0000340B0000}"/>
    <cellStyle name="Normal 5 2" xfId="2869" xr:uid="{00000000-0005-0000-0000-0000350B0000}"/>
    <cellStyle name="Normal 5 2 2" xfId="2870" xr:uid="{00000000-0005-0000-0000-0000360B0000}"/>
    <cellStyle name="Normal 5 20" xfId="2871" xr:uid="{00000000-0005-0000-0000-0000370B0000}"/>
    <cellStyle name="Normal 5 20 2" xfId="2872" xr:uid="{00000000-0005-0000-0000-0000380B0000}"/>
    <cellStyle name="Normal 5 21" xfId="2873" xr:uid="{00000000-0005-0000-0000-0000390B0000}"/>
    <cellStyle name="Normal 5 21 2" xfId="2874" xr:uid="{00000000-0005-0000-0000-00003A0B0000}"/>
    <cellStyle name="Normal 5 22" xfId="2875" xr:uid="{00000000-0005-0000-0000-00003B0B0000}"/>
    <cellStyle name="Normal 5 22 2" xfId="2876" xr:uid="{00000000-0005-0000-0000-00003C0B0000}"/>
    <cellStyle name="Normal 5 23" xfId="2877" xr:uid="{00000000-0005-0000-0000-00003D0B0000}"/>
    <cellStyle name="Normal 5 23 2" xfId="2878" xr:uid="{00000000-0005-0000-0000-00003E0B0000}"/>
    <cellStyle name="Normal 5 24" xfId="2879" xr:uid="{00000000-0005-0000-0000-00003F0B0000}"/>
    <cellStyle name="Normal 5 24 2" xfId="2880" xr:uid="{00000000-0005-0000-0000-0000400B0000}"/>
    <cellStyle name="Normal 5 25" xfId="2881" xr:uid="{00000000-0005-0000-0000-0000410B0000}"/>
    <cellStyle name="Normal 5 25 2" xfId="2882" xr:uid="{00000000-0005-0000-0000-0000420B0000}"/>
    <cellStyle name="Normal 5 26" xfId="2883" xr:uid="{00000000-0005-0000-0000-0000430B0000}"/>
    <cellStyle name="Normal 5 26 2" xfId="2884" xr:uid="{00000000-0005-0000-0000-0000440B0000}"/>
    <cellStyle name="Normal 5 27" xfId="2885" xr:uid="{00000000-0005-0000-0000-0000450B0000}"/>
    <cellStyle name="Normal 5 27 2" xfId="2886" xr:uid="{00000000-0005-0000-0000-0000460B0000}"/>
    <cellStyle name="Normal 5 28" xfId="2887" xr:uid="{00000000-0005-0000-0000-0000470B0000}"/>
    <cellStyle name="Normal 5 28 2" xfId="2888" xr:uid="{00000000-0005-0000-0000-0000480B0000}"/>
    <cellStyle name="Normal 5 29" xfId="2889" xr:uid="{00000000-0005-0000-0000-0000490B0000}"/>
    <cellStyle name="Normal 5 29 2" xfId="2890" xr:uid="{00000000-0005-0000-0000-00004A0B0000}"/>
    <cellStyle name="Normal 5 3" xfId="2891" xr:uid="{00000000-0005-0000-0000-00004B0B0000}"/>
    <cellStyle name="Normal 5 30" xfId="2892" xr:uid="{00000000-0005-0000-0000-00004C0B0000}"/>
    <cellStyle name="Normal 5 30 2" xfId="2893" xr:uid="{00000000-0005-0000-0000-00004D0B0000}"/>
    <cellStyle name="Normal 5 31" xfId="2894" xr:uid="{00000000-0005-0000-0000-00004E0B0000}"/>
    <cellStyle name="Normal 5 31 2" xfId="2895" xr:uid="{00000000-0005-0000-0000-00004F0B0000}"/>
    <cellStyle name="Normal 5 32" xfId="2896" xr:uid="{00000000-0005-0000-0000-0000500B0000}"/>
    <cellStyle name="Normal 5 32 2" xfId="2897" xr:uid="{00000000-0005-0000-0000-0000510B0000}"/>
    <cellStyle name="Normal 5 33" xfId="2898" xr:uid="{00000000-0005-0000-0000-0000520B0000}"/>
    <cellStyle name="Normal 5 33 2" xfId="2899" xr:uid="{00000000-0005-0000-0000-0000530B0000}"/>
    <cellStyle name="Normal 5 34" xfId="2900" xr:uid="{00000000-0005-0000-0000-0000540B0000}"/>
    <cellStyle name="Normal 5 34 2" xfId="2901" xr:uid="{00000000-0005-0000-0000-0000550B0000}"/>
    <cellStyle name="Normal 5 35" xfId="2902" xr:uid="{00000000-0005-0000-0000-0000560B0000}"/>
    <cellStyle name="Normal 5 35 2" xfId="2903" xr:uid="{00000000-0005-0000-0000-0000570B0000}"/>
    <cellStyle name="Normal 5 36" xfId="2904" xr:uid="{00000000-0005-0000-0000-0000580B0000}"/>
    <cellStyle name="Normal 5 37" xfId="2905" xr:uid="{00000000-0005-0000-0000-0000590B0000}"/>
    <cellStyle name="Normal 5 38" xfId="2906" xr:uid="{00000000-0005-0000-0000-00005A0B0000}"/>
    <cellStyle name="Normal 5 39" xfId="2907" xr:uid="{00000000-0005-0000-0000-00005B0B0000}"/>
    <cellStyle name="Normal 5 4" xfId="2908" xr:uid="{00000000-0005-0000-0000-00005C0B0000}"/>
    <cellStyle name="Normal 5 40" xfId="2909" xr:uid="{00000000-0005-0000-0000-00005D0B0000}"/>
    <cellStyle name="Normal 5 41" xfId="2910" xr:uid="{00000000-0005-0000-0000-00005E0B0000}"/>
    <cellStyle name="Normal 5 42" xfId="2911" xr:uid="{00000000-0005-0000-0000-00005F0B0000}"/>
    <cellStyle name="Normal 5 43" xfId="2912" xr:uid="{00000000-0005-0000-0000-0000600B0000}"/>
    <cellStyle name="Normal 5 44" xfId="2913" xr:uid="{00000000-0005-0000-0000-0000610B0000}"/>
    <cellStyle name="Normal 5 45" xfId="2914" xr:uid="{00000000-0005-0000-0000-0000620B0000}"/>
    <cellStyle name="Normal 5 46" xfId="2915" xr:uid="{00000000-0005-0000-0000-0000630B0000}"/>
    <cellStyle name="Normal 5 47" xfId="2916" xr:uid="{00000000-0005-0000-0000-0000640B0000}"/>
    <cellStyle name="Normal 5 48" xfId="2917" xr:uid="{00000000-0005-0000-0000-0000650B0000}"/>
    <cellStyle name="Normal 5 49" xfId="2918" xr:uid="{00000000-0005-0000-0000-0000660B0000}"/>
    <cellStyle name="Normal 5 5" xfId="2919" xr:uid="{00000000-0005-0000-0000-0000670B0000}"/>
    <cellStyle name="Normal 5 5 2" xfId="2920" xr:uid="{00000000-0005-0000-0000-0000680B0000}"/>
    <cellStyle name="Normal 5 5 2 2" xfId="2921" xr:uid="{00000000-0005-0000-0000-0000690B0000}"/>
    <cellStyle name="Normal 5 5 3" xfId="2922" xr:uid="{00000000-0005-0000-0000-00006A0B0000}"/>
    <cellStyle name="Normal 5 5 4" xfId="2923" xr:uid="{00000000-0005-0000-0000-00006B0B0000}"/>
    <cellStyle name="Normal 5 5 5" xfId="2924" xr:uid="{00000000-0005-0000-0000-00006C0B0000}"/>
    <cellStyle name="Normal 5 5 6" xfId="2925" xr:uid="{00000000-0005-0000-0000-00006D0B0000}"/>
    <cellStyle name="Normal 5 50" xfId="2926" xr:uid="{00000000-0005-0000-0000-00006E0B0000}"/>
    <cellStyle name="Normal 5 6" xfId="2927" xr:uid="{00000000-0005-0000-0000-00006F0B0000}"/>
    <cellStyle name="Normal 5 7" xfId="2928" xr:uid="{00000000-0005-0000-0000-0000700B0000}"/>
    <cellStyle name="Normal 5 8" xfId="2929" xr:uid="{00000000-0005-0000-0000-0000710B0000}"/>
    <cellStyle name="Normal 5 9" xfId="2930" xr:uid="{00000000-0005-0000-0000-0000720B0000}"/>
    <cellStyle name="Normal 6 10" xfId="2931" xr:uid="{00000000-0005-0000-0000-0000730B0000}"/>
    <cellStyle name="Normal 6 11" xfId="2932" xr:uid="{00000000-0005-0000-0000-0000740B0000}"/>
    <cellStyle name="Normal 6 12" xfId="2933" xr:uid="{00000000-0005-0000-0000-0000750B0000}"/>
    <cellStyle name="Normal 6 13" xfId="2934" xr:uid="{00000000-0005-0000-0000-0000760B0000}"/>
    <cellStyle name="Normal 6 14" xfId="2935" xr:uid="{00000000-0005-0000-0000-0000770B0000}"/>
    <cellStyle name="Normal 6 15" xfId="2936" xr:uid="{00000000-0005-0000-0000-0000780B0000}"/>
    <cellStyle name="Normal 6 16" xfId="2937" xr:uid="{00000000-0005-0000-0000-0000790B0000}"/>
    <cellStyle name="Normal 6 17" xfId="2938" xr:uid="{00000000-0005-0000-0000-00007A0B0000}"/>
    <cellStyle name="Normal 6 18" xfId="2939" xr:uid="{00000000-0005-0000-0000-00007B0B0000}"/>
    <cellStyle name="Normal 6 19" xfId="2940" xr:uid="{00000000-0005-0000-0000-00007C0B0000}"/>
    <cellStyle name="Normal 6 2" xfId="2941" xr:uid="{00000000-0005-0000-0000-00007D0B0000}"/>
    <cellStyle name="Normal 6 2 2" xfId="2942" xr:uid="{00000000-0005-0000-0000-00007E0B0000}"/>
    <cellStyle name="Normal 6 2 2 2" xfId="2943" xr:uid="{00000000-0005-0000-0000-00007F0B0000}"/>
    <cellStyle name="Normal 6 2 3" xfId="2944" xr:uid="{00000000-0005-0000-0000-0000800B0000}"/>
    <cellStyle name="Normal 6 2 4" xfId="2945" xr:uid="{00000000-0005-0000-0000-0000810B0000}"/>
    <cellStyle name="Normal 6 2 5" xfId="2946" xr:uid="{00000000-0005-0000-0000-0000820B0000}"/>
    <cellStyle name="Normal 6 2 6" xfId="2947" xr:uid="{00000000-0005-0000-0000-0000830B0000}"/>
    <cellStyle name="Normal 6 20" xfId="2948" xr:uid="{00000000-0005-0000-0000-0000840B0000}"/>
    <cellStyle name="Normal 6 20 2" xfId="2949" xr:uid="{00000000-0005-0000-0000-0000850B0000}"/>
    <cellStyle name="Normal 6 21" xfId="2950" xr:uid="{00000000-0005-0000-0000-0000860B0000}"/>
    <cellStyle name="Normal 6 21 2" xfId="2951" xr:uid="{00000000-0005-0000-0000-0000870B0000}"/>
    <cellStyle name="Normal 6 22" xfId="2952" xr:uid="{00000000-0005-0000-0000-0000880B0000}"/>
    <cellStyle name="Normal 6 22 2" xfId="2953" xr:uid="{00000000-0005-0000-0000-0000890B0000}"/>
    <cellStyle name="Normal 6 23" xfId="2954" xr:uid="{00000000-0005-0000-0000-00008A0B0000}"/>
    <cellStyle name="Normal 6 23 2" xfId="2955" xr:uid="{00000000-0005-0000-0000-00008B0B0000}"/>
    <cellStyle name="Normal 6 24" xfId="2956" xr:uid="{00000000-0005-0000-0000-00008C0B0000}"/>
    <cellStyle name="Normal 6 24 2" xfId="2957" xr:uid="{00000000-0005-0000-0000-00008D0B0000}"/>
    <cellStyle name="Normal 6 25" xfId="2958" xr:uid="{00000000-0005-0000-0000-00008E0B0000}"/>
    <cellStyle name="Normal 6 25 2" xfId="2959" xr:uid="{00000000-0005-0000-0000-00008F0B0000}"/>
    <cellStyle name="Normal 6 26" xfId="2960" xr:uid="{00000000-0005-0000-0000-0000900B0000}"/>
    <cellStyle name="Normal 6 26 2" xfId="2961" xr:uid="{00000000-0005-0000-0000-0000910B0000}"/>
    <cellStyle name="Normal 6 27" xfId="2962" xr:uid="{00000000-0005-0000-0000-0000920B0000}"/>
    <cellStyle name="Normal 6 27 2" xfId="2963" xr:uid="{00000000-0005-0000-0000-0000930B0000}"/>
    <cellStyle name="Normal 6 28" xfId="2964" xr:uid="{00000000-0005-0000-0000-0000940B0000}"/>
    <cellStyle name="Normal 6 28 2" xfId="2965" xr:uid="{00000000-0005-0000-0000-0000950B0000}"/>
    <cellStyle name="Normal 6 29" xfId="2966" xr:uid="{00000000-0005-0000-0000-0000960B0000}"/>
    <cellStyle name="Normal 6 29 2" xfId="2967" xr:uid="{00000000-0005-0000-0000-0000970B0000}"/>
    <cellStyle name="Normal 6 3" xfId="2968" xr:uid="{00000000-0005-0000-0000-0000980B0000}"/>
    <cellStyle name="Normal 6 30" xfId="2969" xr:uid="{00000000-0005-0000-0000-0000990B0000}"/>
    <cellStyle name="Normal 6 30 2" xfId="2970" xr:uid="{00000000-0005-0000-0000-00009A0B0000}"/>
    <cellStyle name="Normal 6 31" xfId="2971" xr:uid="{00000000-0005-0000-0000-00009B0B0000}"/>
    <cellStyle name="Normal 6 31 2" xfId="2972" xr:uid="{00000000-0005-0000-0000-00009C0B0000}"/>
    <cellStyle name="Normal 6 32" xfId="2973" xr:uid="{00000000-0005-0000-0000-00009D0B0000}"/>
    <cellStyle name="Normal 6 32 2" xfId="2974" xr:uid="{00000000-0005-0000-0000-00009E0B0000}"/>
    <cellStyle name="Normal 6 33" xfId="2975" xr:uid="{00000000-0005-0000-0000-00009F0B0000}"/>
    <cellStyle name="Normal 6 33 2" xfId="2976" xr:uid="{00000000-0005-0000-0000-0000A00B0000}"/>
    <cellStyle name="Normal 6 34" xfId="2977" xr:uid="{00000000-0005-0000-0000-0000A10B0000}"/>
    <cellStyle name="Normal 6 34 2" xfId="2978" xr:uid="{00000000-0005-0000-0000-0000A20B0000}"/>
    <cellStyle name="Normal 6 35" xfId="2979" xr:uid="{00000000-0005-0000-0000-0000A30B0000}"/>
    <cellStyle name="Normal 6 36" xfId="2980" xr:uid="{00000000-0005-0000-0000-0000A40B0000}"/>
    <cellStyle name="Normal 6 4" xfId="2981" xr:uid="{00000000-0005-0000-0000-0000A50B0000}"/>
    <cellStyle name="Normal 6 5" xfId="2982" xr:uid="{00000000-0005-0000-0000-0000A60B0000}"/>
    <cellStyle name="Normal 6 6" xfId="2983" xr:uid="{00000000-0005-0000-0000-0000A70B0000}"/>
    <cellStyle name="Normal 6 7" xfId="2984" xr:uid="{00000000-0005-0000-0000-0000A80B0000}"/>
    <cellStyle name="Normal 6 8" xfId="2985" xr:uid="{00000000-0005-0000-0000-0000A90B0000}"/>
    <cellStyle name="Normal 6 9" xfId="2986" xr:uid="{00000000-0005-0000-0000-0000AA0B0000}"/>
    <cellStyle name="Normal 7 10" xfId="2987" xr:uid="{00000000-0005-0000-0000-0000AB0B0000}"/>
    <cellStyle name="Normal 7 10 2" xfId="2988" xr:uid="{00000000-0005-0000-0000-0000AC0B0000}"/>
    <cellStyle name="Normal 7 11" xfId="2989" xr:uid="{00000000-0005-0000-0000-0000AD0B0000}"/>
    <cellStyle name="Normal 7 11 2" xfId="2990" xr:uid="{00000000-0005-0000-0000-0000AE0B0000}"/>
    <cellStyle name="Normal 7 12" xfId="2991" xr:uid="{00000000-0005-0000-0000-0000AF0B0000}"/>
    <cellStyle name="Normal 7 12 2" xfId="2992" xr:uid="{00000000-0005-0000-0000-0000B00B0000}"/>
    <cellStyle name="Normal 7 13" xfId="2993" xr:uid="{00000000-0005-0000-0000-0000B10B0000}"/>
    <cellStyle name="Normal 7 13 2" xfId="2994" xr:uid="{00000000-0005-0000-0000-0000B20B0000}"/>
    <cellStyle name="Normal 7 14" xfId="2995" xr:uid="{00000000-0005-0000-0000-0000B30B0000}"/>
    <cellStyle name="Normal 7 14 2" xfId="2996" xr:uid="{00000000-0005-0000-0000-0000B40B0000}"/>
    <cellStyle name="Normal 7 15" xfId="2997" xr:uid="{00000000-0005-0000-0000-0000B50B0000}"/>
    <cellStyle name="Normal 7 15 2" xfId="2998" xr:uid="{00000000-0005-0000-0000-0000B60B0000}"/>
    <cellStyle name="Normal 7 16" xfId="2999" xr:uid="{00000000-0005-0000-0000-0000B70B0000}"/>
    <cellStyle name="Normal 7 16 2" xfId="3000" xr:uid="{00000000-0005-0000-0000-0000B80B0000}"/>
    <cellStyle name="Normal 7 17" xfId="3001" xr:uid="{00000000-0005-0000-0000-0000B90B0000}"/>
    <cellStyle name="Normal 7 17 2" xfId="3002" xr:uid="{00000000-0005-0000-0000-0000BA0B0000}"/>
    <cellStyle name="Normal 7 18" xfId="3003" xr:uid="{00000000-0005-0000-0000-0000BB0B0000}"/>
    <cellStyle name="Normal 7 19" xfId="3004" xr:uid="{00000000-0005-0000-0000-0000BC0B0000}"/>
    <cellStyle name="Normal 7 2" xfId="3005" xr:uid="{00000000-0005-0000-0000-0000BD0B0000}"/>
    <cellStyle name="Normal 7 2 2" xfId="3006" xr:uid="{00000000-0005-0000-0000-0000BE0B0000}"/>
    <cellStyle name="Normal 7 2 2 2" xfId="3007" xr:uid="{00000000-0005-0000-0000-0000BF0B0000}"/>
    <cellStyle name="Normal 7 2 3" xfId="3008" xr:uid="{00000000-0005-0000-0000-0000C00B0000}"/>
    <cellStyle name="Normal 7 2 4" xfId="3009" xr:uid="{00000000-0005-0000-0000-0000C10B0000}"/>
    <cellStyle name="Normal 7 2 5" xfId="3010" xr:uid="{00000000-0005-0000-0000-0000C20B0000}"/>
    <cellStyle name="Normal 7 2 6" xfId="3011" xr:uid="{00000000-0005-0000-0000-0000C30B0000}"/>
    <cellStyle name="Normal 7 2 7" xfId="3012" xr:uid="{00000000-0005-0000-0000-0000C40B0000}"/>
    <cellStyle name="Normal 7 20" xfId="3013" xr:uid="{00000000-0005-0000-0000-0000C50B0000}"/>
    <cellStyle name="Normal 7 21" xfId="3014" xr:uid="{00000000-0005-0000-0000-0000C60B0000}"/>
    <cellStyle name="Normal 7 22" xfId="3015" xr:uid="{00000000-0005-0000-0000-0000C70B0000}"/>
    <cellStyle name="Normal 7 23" xfId="3016" xr:uid="{00000000-0005-0000-0000-0000C80B0000}"/>
    <cellStyle name="Normal 7 24" xfId="3017" xr:uid="{00000000-0005-0000-0000-0000C90B0000}"/>
    <cellStyle name="Normal 7 25" xfId="3018" xr:uid="{00000000-0005-0000-0000-0000CA0B0000}"/>
    <cellStyle name="Normal 7 26" xfId="3019" xr:uid="{00000000-0005-0000-0000-0000CB0B0000}"/>
    <cellStyle name="Normal 7 27" xfId="3020" xr:uid="{00000000-0005-0000-0000-0000CC0B0000}"/>
    <cellStyle name="Normal 7 28" xfId="3021" xr:uid="{00000000-0005-0000-0000-0000CD0B0000}"/>
    <cellStyle name="Normal 7 29" xfId="3022" xr:uid="{00000000-0005-0000-0000-0000CE0B0000}"/>
    <cellStyle name="Normal 7 3" xfId="3023" xr:uid="{00000000-0005-0000-0000-0000CF0B0000}"/>
    <cellStyle name="Normal 7 3 2" xfId="3024" xr:uid="{00000000-0005-0000-0000-0000D00B0000}"/>
    <cellStyle name="Normal 7 3 2 2" xfId="3025" xr:uid="{00000000-0005-0000-0000-0000D10B0000}"/>
    <cellStyle name="Normal 7 3 3" xfId="3026" xr:uid="{00000000-0005-0000-0000-0000D20B0000}"/>
    <cellStyle name="Normal 7 3 4" xfId="3027" xr:uid="{00000000-0005-0000-0000-0000D30B0000}"/>
    <cellStyle name="Normal 7 3 5" xfId="3028" xr:uid="{00000000-0005-0000-0000-0000D40B0000}"/>
    <cellStyle name="Normal 7 3 6" xfId="3029" xr:uid="{00000000-0005-0000-0000-0000D50B0000}"/>
    <cellStyle name="Normal 7 30" xfId="3030" xr:uid="{00000000-0005-0000-0000-0000D60B0000}"/>
    <cellStyle name="Normal 7 31" xfId="3031" xr:uid="{00000000-0005-0000-0000-0000D70B0000}"/>
    <cellStyle name="Normal 7 4" xfId="3032" xr:uid="{00000000-0005-0000-0000-0000D80B0000}"/>
    <cellStyle name="Normal 7 4 2" xfId="3033" xr:uid="{00000000-0005-0000-0000-0000D90B0000}"/>
    <cellStyle name="Normal 7 4 2 2" xfId="3034" xr:uid="{00000000-0005-0000-0000-0000DA0B0000}"/>
    <cellStyle name="Normal 7 4 3" xfId="3035" xr:uid="{00000000-0005-0000-0000-0000DB0B0000}"/>
    <cellStyle name="Normal 7 4 4" xfId="3036" xr:uid="{00000000-0005-0000-0000-0000DC0B0000}"/>
    <cellStyle name="Normal 7 4 5" xfId="3037" xr:uid="{00000000-0005-0000-0000-0000DD0B0000}"/>
    <cellStyle name="Normal 7 4 6" xfId="3038" xr:uid="{00000000-0005-0000-0000-0000DE0B0000}"/>
    <cellStyle name="Normal 7 5" xfId="3039" xr:uid="{00000000-0005-0000-0000-0000DF0B0000}"/>
    <cellStyle name="Normal 7 5 2" xfId="3040" xr:uid="{00000000-0005-0000-0000-0000E00B0000}"/>
    <cellStyle name="Normal 7 6" xfId="3041" xr:uid="{00000000-0005-0000-0000-0000E10B0000}"/>
    <cellStyle name="Normal 7 6 2" xfId="3042" xr:uid="{00000000-0005-0000-0000-0000E20B0000}"/>
    <cellStyle name="Normal 7 7" xfId="3043" xr:uid="{00000000-0005-0000-0000-0000E30B0000}"/>
    <cellStyle name="Normal 7 7 2" xfId="3044" xr:uid="{00000000-0005-0000-0000-0000E40B0000}"/>
    <cellStyle name="Normal 7 8" xfId="3045" xr:uid="{00000000-0005-0000-0000-0000E50B0000}"/>
    <cellStyle name="Normal 7 8 2" xfId="3046" xr:uid="{00000000-0005-0000-0000-0000E60B0000}"/>
    <cellStyle name="Normal 7 9" xfId="3047" xr:uid="{00000000-0005-0000-0000-0000E70B0000}"/>
    <cellStyle name="Normal 7 9 2" xfId="3048" xr:uid="{00000000-0005-0000-0000-0000E80B0000}"/>
    <cellStyle name="Normal 8 10" xfId="3049" xr:uid="{00000000-0005-0000-0000-0000E90B0000}"/>
    <cellStyle name="Normal 8 11" xfId="3050" xr:uid="{00000000-0005-0000-0000-0000EA0B0000}"/>
    <cellStyle name="Normal 8 12" xfId="3051" xr:uid="{00000000-0005-0000-0000-0000EB0B0000}"/>
    <cellStyle name="Normal 8 13" xfId="3052" xr:uid="{00000000-0005-0000-0000-0000EC0B0000}"/>
    <cellStyle name="Normal 8 14" xfId="3053" xr:uid="{00000000-0005-0000-0000-0000ED0B0000}"/>
    <cellStyle name="Normal 8 15" xfId="3054" xr:uid="{00000000-0005-0000-0000-0000EE0B0000}"/>
    <cellStyle name="Normal 8 16" xfId="3055" xr:uid="{00000000-0005-0000-0000-0000EF0B0000}"/>
    <cellStyle name="Normal 8 17" xfId="3056" xr:uid="{00000000-0005-0000-0000-0000F00B0000}"/>
    <cellStyle name="Normal 8 18" xfId="3057" xr:uid="{00000000-0005-0000-0000-0000F10B0000}"/>
    <cellStyle name="Normal 8 19" xfId="3058" xr:uid="{00000000-0005-0000-0000-0000F20B0000}"/>
    <cellStyle name="Normal 8 2" xfId="3059" xr:uid="{00000000-0005-0000-0000-0000F30B0000}"/>
    <cellStyle name="Normal 8 2 2" xfId="3060" xr:uid="{00000000-0005-0000-0000-0000F40B0000}"/>
    <cellStyle name="Normal 8 2 2 2" xfId="3061" xr:uid="{00000000-0005-0000-0000-0000F50B0000}"/>
    <cellStyle name="Normal 8 2 3" xfId="3062" xr:uid="{00000000-0005-0000-0000-0000F60B0000}"/>
    <cellStyle name="Normal 8 2 4" xfId="3063" xr:uid="{00000000-0005-0000-0000-0000F70B0000}"/>
    <cellStyle name="Normal 8 2 5" xfId="3064" xr:uid="{00000000-0005-0000-0000-0000F80B0000}"/>
    <cellStyle name="Normal 8 2 6" xfId="3065" xr:uid="{00000000-0005-0000-0000-0000F90B0000}"/>
    <cellStyle name="Normal 8 2 7" xfId="3066" xr:uid="{00000000-0005-0000-0000-0000FA0B0000}"/>
    <cellStyle name="Normal 8 20" xfId="3067" xr:uid="{00000000-0005-0000-0000-0000FB0B0000}"/>
    <cellStyle name="Normal 8 20 2" xfId="3068" xr:uid="{00000000-0005-0000-0000-0000FC0B0000}"/>
    <cellStyle name="Normal 8 21" xfId="3069" xr:uid="{00000000-0005-0000-0000-0000FD0B0000}"/>
    <cellStyle name="Normal 8 21 2" xfId="3070" xr:uid="{00000000-0005-0000-0000-0000FE0B0000}"/>
    <cellStyle name="Normal 8 22" xfId="3071" xr:uid="{00000000-0005-0000-0000-0000FF0B0000}"/>
    <cellStyle name="Normal 8 22 2" xfId="3072" xr:uid="{00000000-0005-0000-0000-0000000C0000}"/>
    <cellStyle name="Normal 8 23" xfId="3073" xr:uid="{00000000-0005-0000-0000-0000010C0000}"/>
    <cellStyle name="Normal 8 23 2" xfId="3074" xr:uid="{00000000-0005-0000-0000-0000020C0000}"/>
    <cellStyle name="Normal 8 24" xfId="3075" xr:uid="{00000000-0005-0000-0000-0000030C0000}"/>
    <cellStyle name="Normal 8 24 2" xfId="3076" xr:uid="{00000000-0005-0000-0000-0000040C0000}"/>
    <cellStyle name="Normal 8 25" xfId="3077" xr:uid="{00000000-0005-0000-0000-0000050C0000}"/>
    <cellStyle name="Normal 8 25 2" xfId="3078" xr:uid="{00000000-0005-0000-0000-0000060C0000}"/>
    <cellStyle name="Normal 8 26" xfId="3079" xr:uid="{00000000-0005-0000-0000-0000070C0000}"/>
    <cellStyle name="Normal 8 26 2" xfId="3080" xr:uid="{00000000-0005-0000-0000-0000080C0000}"/>
    <cellStyle name="Normal 8 27" xfId="3081" xr:uid="{00000000-0005-0000-0000-0000090C0000}"/>
    <cellStyle name="Normal 8 27 2" xfId="3082" xr:uid="{00000000-0005-0000-0000-00000A0C0000}"/>
    <cellStyle name="Normal 8 28" xfId="3083" xr:uid="{00000000-0005-0000-0000-00000B0C0000}"/>
    <cellStyle name="Normal 8 28 2" xfId="3084" xr:uid="{00000000-0005-0000-0000-00000C0C0000}"/>
    <cellStyle name="Normal 8 29" xfId="3085" xr:uid="{00000000-0005-0000-0000-00000D0C0000}"/>
    <cellStyle name="Normal 8 29 2" xfId="3086" xr:uid="{00000000-0005-0000-0000-00000E0C0000}"/>
    <cellStyle name="Normal 8 3" xfId="3087" xr:uid="{00000000-0005-0000-0000-00000F0C0000}"/>
    <cellStyle name="Normal 8 3 2" xfId="3088" xr:uid="{00000000-0005-0000-0000-0000100C0000}"/>
    <cellStyle name="Normal 8 3 2 2" xfId="3089" xr:uid="{00000000-0005-0000-0000-0000110C0000}"/>
    <cellStyle name="Normal 8 3 3" xfId="3090" xr:uid="{00000000-0005-0000-0000-0000120C0000}"/>
    <cellStyle name="Normal 8 3 4" xfId="3091" xr:uid="{00000000-0005-0000-0000-0000130C0000}"/>
    <cellStyle name="Normal 8 3 5" xfId="3092" xr:uid="{00000000-0005-0000-0000-0000140C0000}"/>
    <cellStyle name="Normal 8 3 6" xfId="3093" xr:uid="{00000000-0005-0000-0000-0000150C0000}"/>
    <cellStyle name="Normal 8 30" xfId="3094" xr:uid="{00000000-0005-0000-0000-0000160C0000}"/>
    <cellStyle name="Normal 8 30 2" xfId="3095" xr:uid="{00000000-0005-0000-0000-0000170C0000}"/>
    <cellStyle name="Normal 8 31" xfId="3096" xr:uid="{00000000-0005-0000-0000-0000180C0000}"/>
    <cellStyle name="Normal 8 31 2" xfId="3097" xr:uid="{00000000-0005-0000-0000-0000190C0000}"/>
    <cellStyle name="Normal 8 32" xfId="3098" xr:uid="{00000000-0005-0000-0000-00001A0C0000}"/>
    <cellStyle name="Normal 8 32 2" xfId="3099" xr:uid="{00000000-0005-0000-0000-00001B0C0000}"/>
    <cellStyle name="Normal 8 33" xfId="3100" xr:uid="{00000000-0005-0000-0000-00001C0C0000}"/>
    <cellStyle name="Normal 8 33 2" xfId="3101" xr:uid="{00000000-0005-0000-0000-00001D0C0000}"/>
    <cellStyle name="Normal 8 34" xfId="3102" xr:uid="{00000000-0005-0000-0000-00001E0C0000}"/>
    <cellStyle name="Normal 8 34 2" xfId="3103" xr:uid="{00000000-0005-0000-0000-00001F0C0000}"/>
    <cellStyle name="Normal 8 35" xfId="3104" xr:uid="{00000000-0005-0000-0000-0000200C0000}"/>
    <cellStyle name="Normal 8 35 2" xfId="3105" xr:uid="{00000000-0005-0000-0000-0000210C0000}"/>
    <cellStyle name="Normal 8 36" xfId="3106" xr:uid="{00000000-0005-0000-0000-0000220C0000}"/>
    <cellStyle name="Normal 8 37" xfId="3107" xr:uid="{00000000-0005-0000-0000-0000230C0000}"/>
    <cellStyle name="Normal 8 38" xfId="3108" xr:uid="{00000000-0005-0000-0000-0000240C0000}"/>
    <cellStyle name="Normal 8 39" xfId="3109" xr:uid="{00000000-0005-0000-0000-0000250C0000}"/>
    <cellStyle name="Normal 8 4" xfId="3110" xr:uid="{00000000-0005-0000-0000-0000260C0000}"/>
    <cellStyle name="Normal 8 4 2" xfId="3111" xr:uid="{00000000-0005-0000-0000-0000270C0000}"/>
    <cellStyle name="Normal 8 4 2 2" xfId="3112" xr:uid="{00000000-0005-0000-0000-0000280C0000}"/>
    <cellStyle name="Normal 8 4 3" xfId="3113" xr:uid="{00000000-0005-0000-0000-0000290C0000}"/>
    <cellStyle name="Normal 8 4 4" xfId="3114" xr:uid="{00000000-0005-0000-0000-00002A0C0000}"/>
    <cellStyle name="Normal 8 4 5" xfId="3115" xr:uid="{00000000-0005-0000-0000-00002B0C0000}"/>
    <cellStyle name="Normal 8 4 6" xfId="3116" xr:uid="{00000000-0005-0000-0000-00002C0C0000}"/>
    <cellStyle name="Normal 8 40" xfId="3117" xr:uid="{00000000-0005-0000-0000-00002D0C0000}"/>
    <cellStyle name="Normal 8 41" xfId="3118" xr:uid="{00000000-0005-0000-0000-00002E0C0000}"/>
    <cellStyle name="Normal 8 42" xfId="3119" xr:uid="{00000000-0005-0000-0000-00002F0C0000}"/>
    <cellStyle name="Normal 8 43" xfId="3120" xr:uid="{00000000-0005-0000-0000-0000300C0000}"/>
    <cellStyle name="Normal 8 44" xfId="3121" xr:uid="{00000000-0005-0000-0000-0000310C0000}"/>
    <cellStyle name="Normal 8 45" xfId="3122" xr:uid="{00000000-0005-0000-0000-0000320C0000}"/>
    <cellStyle name="Normal 8 46" xfId="3123" xr:uid="{00000000-0005-0000-0000-0000330C0000}"/>
    <cellStyle name="Normal 8 47" xfId="3124" xr:uid="{00000000-0005-0000-0000-0000340C0000}"/>
    <cellStyle name="Normal 8 48" xfId="3125" xr:uid="{00000000-0005-0000-0000-0000350C0000}"/>
    <cellStyle name="Normal 8 49" xfId="3126" xr:uid="{00000000-0005-0000-0000-0000360C0000}"/>
    <cellStyle name="Normal 8 5" xfId="3127" xr:uid="{00000000-0005-0000-0000-0000370C0000}"/>
    <cellStyle name="Normal 8 5 2" xfId="3128" xr:uid="{00000000-0005-0000-0000-0000380C0000}"/>
    <cellStyle name="Normal 8 5 2 2" xfId="3129" xr:uid="{00000000-0005-0000-0000-0000390C0000}"/>
    <cellStyle name="Normal 8 5 3" xfId="3130" xr:uid="{00000000-0005-0000-0000-00003A0C0000}"/>
    <cellStyle name="Normal 8 5 4" xfId="3131" xr:uid="{00000000-0005-0000-0000-00003B0C0000}"/>
    <cellStyle name="Normal 8 5 5" xfId="3132" xr:uid="{00000000-0005-0000-0000-00003C0C0000}"/>
    <cellStyle name="Normal 8 5 6" xfId="3133" xr:uid="{00000000-0005-0000-0000-00003D0C0000}"/>
    <cellStyle name="Normal 8 6" xfId="3134" xr:uid="{00000000-0005-0000-0000-00003E0C0000}"/>
    <cellStyle name="Normal 8 7" xfId="3135" xr:uid="{00000000-0005-0000-0000-00003F0C0000}"/>
    <cellStyle name="Normal 8 8" xfId="3136" xr:uid="{00000000-0005-0000-0000-0000400C0000}"/>
    <cellStyle name="Normal 8 9" xfId="3137" xr:uid="{00000000-0005-0000-0000-0000410C0000}"/>
    <cellStyle name="Normal 9 10" xfId="3138" xr:uid="{00000000-0005-0000-0000-0000420C0000}"/>
    <cellStyle name="Normal 9 11" xfId="3139" xr:uid="{00000000-0005-0000-0000-0000430C0000}"/>
    <cellStyle name="Normal 9 12" xfId="3140" xr:uid="{00000000-0005-0000-0000-0000440C0000}"/>
    <cellStyle name="Normal 9 13" xfId="3141" xr:uid="{00000000-0005-0000-0000-0000450C0000}"/>
    <cellStyle name="Normal 9 14" xfId="3142" xr:uid="{00000000-0005-0000-0000-0000460C0000}"/>
    <cellStyle name="Normal 9 15" xfId="3143" xr:uid="{00000000-0005-0000-0000-0000470C0000}"/>
    <cellStyle name="Normal 9 16" xfId="3144" xr:uid="{00000000-0005-0000-0000-0000480C0000}"/>
    <cellStyle name="Normal 9 17" xfId="3145" xr:uid="{00000000-0005-0000-0000-0000490C0000}"/>
    <cellStyle name="Normal 9 18" xfId="3146" xr:uid="{00000000-0005-0000-0000-00004A0C0000}"/>
    <cellStyle name="Normal 9 19" xfId="3147" xr:uid="{00000000-0005-0000-0000-00004B0C0000}"/>
    <cellStyle name="Normal 9 2" xfId="3148" xr:uid="{00000000-0005-0000-0000-00004C0C0000}"/>
    <cellStyle name="Normal 9 2 2" xfId="3149" xr:uid="{00000000-0005-0000-0000-00004D0C0000}"/>
    <cellStyle name="Normal 9 2 2 2" xfId="3150" xr:uid="{00000000-0005-0000-0000-00004E0C0000}"/>
    <cellStyle name="Normal 9 2 3" xfId="3151" xr:uid="{00000000-0005-0000-0000-00004F0C0000}"/>
    <cellStyle name="Normal 9 2 4" xfId="3152" xr:uid="{00000000-0005-0000-0000-0000500C0000}"/>
    <cellStyle name="Normal 9 2 5" xfId="3153" xr:uid="{00000000-0005-0000-0000-0000510C0000}"/>
    <cellStyle name="Normal 9 2 6" xfId="3154" xr:uid="{00000000-0005-0000-0000-0000520C0000}"/>
    <cellStyle name="Normal 9 2 7" xfId="3155" xr:uid="{00000000-0005-0000-0000-0000530C0000}"/>
    <cellStyle name="Normal 9 20" xfId="3156" xr:uid="{00000000-0005-0000-0000-0000540C0000}"/>
    <cellStyle name="Normal 9 20 2" xfId="3157" xr:uid="{00000000-0005-0000-0000-0000550C0000}"/>
    <cellStyle name="Normal 9 21" xfId="3158" xr:uid="{00000000-0005-0000-0000-0000560C0000}"/>
    <cellStyle name="Normal 9 21 2" xfId="3159" xr:uid="{00000000-0005-0000-0000-0000570C0000}"/>
    <cellStyle name="Normal 9 22" xfId="3160" xr:uid="{00000000-0005-0000-0000-0000580C0000}"/>
    <cellStyle name="Normal 9 22 2" xfId="3161" xr:uid="{00000000-0005-0000-0000-0000590C0000}"/>
    <cellStyle name="Normal 9 23" xfId="3162" xr:uid="{00000000-0005-0000-0000-00005A0C0000}"/>
    <cellStyle name="Normal 9 23 2" xfId="3163" xr:uid="{00000000-0005-0000-0000-00005B0C0000}"/>
    <cellStyle name="Normal 9 24" xfId="3164" xr:uid="{00000000-0005-0000-0000-00005C0C0000}"/>
    <cellStyle name="Normal 9 24 2" xfId="3165" xr:uid="{00000000-0005-0000-0000-00005D0C0000}"/>
    <cellStyle name="Normal 9 25" xfId="3166" xr:uid="{00000000-0005-0000-0000-00005E0C0000}"/>
    <cellStyle name="Normal 9 25 2" xfId="3167" xr:uid="{00000000-0005-0000-0000-00005F0C0000}"/>
    <cellStyle name="Normal 9 26" xfId="3168" xr:uid="{00000000-0005-0000-0000-0000600C0000}"/>
    <cellStyle name="Normal 9 26 2" xfId="3169" xr:uid="{00000000-0005-0000-0000-0000610C0000}"/>
    <cellStyle name="Normal 9 27" xfId="3170" xr:uid="{00000000-0005-0000-0000-0000620C0000}"/>
    <cellStyle name="Normal 9 27 2" xfId="3171" xr:uid="{00000000-0005-0000-0000-0000630C0000}"/>
    <cellStyle name="Normal 9 28" xfId="3172" xr:uid="{00000000-0005-0000-0000-0000640C0000}"/>
    <cellStyle name="Normal 9 28 2" xfId="3173" xr:uid="{00000000-0005-0000-0000-0000650C0000}"/>
    <cellStyle name="Normal 9 29" xfId="3174" xr:uid="{00000000-0005-0000-0000-0000660C0000}"/>
    <cellStyle name="Normal 9 29 2" xfId="3175" xr:uid="{00000000-0005-0000-0000-0000670C0000}"/>
    <cellStyle name="Normal 9 3" xfId="3176" xr:uid="{00000000-0005-0000-0000-0000680C0000}"/>
    <cellStyle name="Normal 9 30" xfId="3177" xr:uid="{00000000-0005-0000-0000-0000690C0000}"/>
    <cellStyle name="Normal 9 30 2" xfId="3178" xr:uid="{00000000-0005-0000-0000-00006A0C0000}"/>
    <cellStyle name="Normal 9 31" xfId="3179" xr:uid="{00000000-0005-0000-0000-00006B0C0000}"/>
    <cellStyle name="Normal 9 31 2" xfId="3180" xr:uid="{00000000-0005-0000-0000-00006C0C0000}"/>
    <cellStyle name="Normal 9 32" xfId="3181" xr:uid="{00000000-0005-0000-0000-00006D0C0000}"/>
    <cellStyle name="Normal 9 32 2" xfId="3182" xr:uid="{00000000-0005-0000-0000-00006E0C0000}"/>
    <cellStyle name="Normal 9 33" xfId="3183" xr:uid="{00000000-0005-0000-0000-00006F0C0000}"/>
    <cellStyle name="Normal 9 33 2" xfId="3184" xr:uid="{00000000-0005-0000-0000-0000700C0000}"/>
    <cellStyle name="Normal 9 34" xfId="3185" xr:uid="{00000000-0005-0000-0000-0000710C0000}"/>
    <cellStyle name="Normal 9 34 2" xfId="3186" xr:uid="{00000000-0005-0000-0000-0000720C0000}"/>
    <cellStyle name="Normal 9 35" xfId="3187" xr:uid="{00000000-0005-0000-0000-0000730C0000}"/>
    <cellStyle name="Normal 9 35 2" xfId="3188" xr:uid="{00000000-0005-0000-0000-0000740C0000}"/>
    <cellStyle name="Normal 9 36" xfId="3189" xr:uid="{00000000-0005-0000-0000-0000750C0000}"/>
    <cellStyle name="Normal 9 37" xfId="3190" xr:uid="{00000000-0005-0000-0000-0000760C0000}"/>
    <cellStyle name="Normal 9 38" xfId="3191" xr:uid="{00000000-0005-0000-0000-0000770C0000}"/>
    <cellStyle name="Normal 9 39" xfId="3192" xr:uid="{00000000-0005-0000-0000-0000780C0000}"/>
    <cellStyle name="Normal 9 4" xfId="3193" xr:uid="{00000000-0005-0000-0000-0000790C0000}"/>
    <cellStyle name="Normal 9 5" xfId="3194" xr:uid="{00000000-0005-0000-0000-00007A0C0000}"/>
    <cellStyle name="Normal 9 6" xfId="3195" xr:uid="{00000000-0005-0000-0000-00007B0C0000}"/>
    <cellStyle name="Normal 9 7" xfId="3196" xr:uid="{00000000-0005-0000-0000-00007C0C0000}"/>
    <cellStyle name="Normal 9 8" xfId="3197" xr:uid="{00000000-0005-0000-0000-00007D0C0000}"/>
    <cellStyle name="Normal 9 9" xfId="3198" xr:uid="{00000000-0005-0000-0000-00007E0C0000}"/>
    <cellStyle name="Normál_Ques_15-19_4.1" xfId="3199" xr:uid="{00000000-0005-0000-0000-00007F0C0000}"/>
    <cellStyle name="Normal_Template-EUKLEMS-output" xfId="5236" xr:uid="{251ED4D4-203F-44C0-AEAE-EA0435B411BC}"/>
    <cellStyle name="Note 2" xfId="3200" xr:uid="{00000000-0005-0000-0000-0000800C0000}"/>
    <cellStyle name="Note 2 10" xfId="3201" xr:uid="{00000000-0005-0000-0000-0000810C0000}"/>
    <cellStyle name="Note 2 10 10" xfId="3202" xr:uid="{00000000-0005-0000-0000-0000820C0000}"/>
    <cellStyle name="Note 2 10 10 2" xfId="3203" xr:uid="{00000000-0005-0000-0000-0000830C0000}"/>
    <cellStyle name="Note 2 10 11" xfId="3204" xr:uid="{00000000-0005-0000-0000-0000840C0000}"/>
    <cellStyle name="Note 2 10 11 2" xfId="3205" xr:uid="{00000000-0005-0000-0000-0000850C0000}"/>
    <cellStyle name="Note 2 10 12" xfId="3206" xr:uid="{00000000-0005-0000-0000-0000860C0000}"/>
    <cellStyle name="Note 2 10 12 2" xfId="3207" xr:uid="{00000000-0005-0000-0000-0000870C0000}"/>
    <cellStyle name="Note 2 10 13" xfId="3208" xr:uid="{00000000-0005-0000-0000-0000880C0000}"/>
    <cellStyle name="Note 2 10 13 2" xfId="3209" xr:uid="{00000000-0005-0000-0000-0000890C0000}"/>
    <cellStyle name="Note 2 10 14" xfId="3210" xr:uid="{00000000-0005-0000-0000-00008A0C0000}"/>
    <cellStyle name="Note 2 10 14 2" xfId="3211" xr:uid="{00000000-0005-0000-0000-00008B0C0000}"/>
    <cellStyle name="Note 2 10 15" xfId="3212" xr:uid="{00000000-0005-0000-0000-00008C0C0000}"/>
    <cellStyle name="Note 2 10 15 2" xfId="3213" xr:uid="{00000000-0005-0000-0000-00008D0C0000}"/>
    <cellStyle name="Note 2 10 16" xfId="3214" xr:uid="{00000000-0005-0000-0000-00008E0C0000}"/>
    <cellStyle name="Note 2 10 16 2" xfId="3215" xr:uid="{00000000-0005-0000-0000-00008F0C0000}"/>
    <cellStyle name="Note 2 10 17" xfId="3216" xr:uid="{00000000-0005-0000-0000-0000900C0000}"/>
    <cellStyle name="Note 2 10 2" xfId="3217" xr:uid="{00000000-0005-0000-0000-0000910C0000}"/>
    <cellStyle name="Note 2 10 2 2" xfId="3218" xr:uid="{00000000-0005-0000-0000-0000920C0000}"/>
    <cellStyle name="Note 2 10 3" xfId="3219" xr:uid="{00000000-0005-0000-0000-0000930C0000}"/>
    <cellStyle name="Note 2 10 3 2" xfId="3220" xr:uid="{00000000-0005-0000-0000-0000940C0000}"/>
    <cellStyle name="Note 2 10 4" xfId="3221" xr:uid="{00000000-0005-0000-0000-0000950C0000}"/>
    <cellStyle name="Note 2 10 4 2" xfId="3222" xr:uid="{00000000-0005-0000-0000-0000960C0000}"/>
    <cellStyle name="Note 2 10 5" xfId="3223" xr:uid="{00000000-0005-0000-0000-0000970C0000}"/>
    <cellStyle name="Note 2 10 5 2" xfId="3224" xr:uid="{00000000-0005-0000-0000-0000980C0000}"/>
    <cellStyle name="Note 2 10 6" xfId="3225" xr:uid="{00000000-0005-0000-0000-0000990C0000}"/>
    <cellStyle name="Note 2 10 6 2" xfId="3226" xr:uid="{00000000-0005-0000-0000-00009A0C0000}"/>
    <cellStyle name="Note 2 10 7" xfId="3227" xr:uid="{00000000-0005-0000-0000-00009B0C0000}"/>
    <cellStyle name="Note 2 10 7 2" xfId="3228" xr:uid="{00000000-0005-0000-0000-00009C0C0000}"/>
    <cellStyle name="Note 2 10 8" xfId="3229" xr:uid="{00000000-0005-0000-0000-00009D0C0000}"/>
    <cellStyle name="Note 2 10 8 2" xfId="3230" xr:uid="{00000000-0005-0000-0000-00009E0C0000}"/>
    <cellStyle name="Note 2 10 9" xfId="3231" xr:uid="{00000000-0005-0000-0000-00009F0C0000}"/>
    <cellStyle name="Note 2 10 9 2" xfId="3232" xr:uid="{00000000-0005-0000-0000-0000A00C0000}"/>
    <cellStyle name="Note 2 11" xfId="3233" xr:uid="{00000000-0005-0000-0000-0000A10C0000}"/>
    <cellStyle name="Note 2 11 10" xfId="3234" xr:uid="{00000000-0005-0000-0000-0000A20C0000}"/>
    <cellStyle name="Note 2 11 10 2" xfId="3235" xr:uid="{00000000-0005-0000-0000-0000A30C0000}"/>
    <cellStyle name="Note 2 11 11" xfId="3236" xr:uid="{00000000-0005-0000-0000-0000A40C0000}"/>
    <cellStyle name="Note 2 11 11 2" xfId="3237" xr:uid="{00000000-0005-0000-0000-0000A50C0000}"/>
    <cellStyle name="Note 2 11 12" xfId="3238" xr:uid="{00000000-0005-0000-0000-0000A60C0000}"/>
    <cellStyle name="Note 2 11 12 2" xfId="3239" xr:uid="{00000000-0005-0000-0000-0000A70C0000}"/>
    <cellStyle name="Note 2 11 13" xfId="3240" xr:uid="{00000000-0005-0000-0000-0000A80C0000}"/>
    <cellStyle name="Note 2 11 13 2" xfId="3241" xr:uid="{00000000-0005-0000-0000-0000A90C0000}"/>
    <cellStyle name="Note 2 11 14" xfId="3242" xr:uid="{00000000-0005-0000-0000-0000AA0C0000}"/>
    <cellStyle name="Note 2 11 14 2" xfId="3243" xr:uid="{00000000-0005-0000-0000-0000AB0C0000}"/>
    <cellStyle name="Note 2 11 15" xfId="3244" xr:uid="{00000000-0005-0000-0000-0000AC0C0000}"/>
    <cellStyle name="Note 2 11 15 2" xfId="3245" xr:uid="{00000000-0005-0000-0000-0000AD0C0000}"/>
    <cellStyle name="Note 2 11 16" xfId="3246" xr:uid="{00000000-0005-0000-0000-0000AE0C0000}"/>
    <cellStyle name="Note 2 11 16 2" xfId="3247" xr:uid="{00000000-0005-0000-0000-0000AF0C0000}"/>
    <cellStyle name="Note 2 11 17" xfId="3248" xr:uid="{00000000-0005-0000-0000-0000B00C0000}"/>
    <cellStyle name="Note 2 11 2" xfId="3249" xr:uid="{00000000-0005-0000-0000-0000B10C0000}"/>
    <cellStyle name="Note 2 11 2 2" xfId="3250" xr:uid="{00000000-0005-0000-0000-0000B20C0000}"/>
    <cellStyle name="Note 2 11 3" xfId="3251" xr:uid="{00000000-0005-0000-0000-0000B30C0000}"/>
    <cellStyle name="Note 2 11 3 2" xfId="3252" xr:uid="{00000000-0005-0000-0000-0000B40C0000}"/>
    <cellStyle name="Note 2 11 4" xfId="3253" xr:uid="{00000000-0005-0000-0000-0000B50C0000}"/>
    <cellStyle name="Note 2 11 4 2" xfId="3254" xr:uid="{00000000-0005-0000-0000-0000B60C0000}"/>
    <cellStyle name="Note 2 11 5" xfId="3255" xr:uid="{00000000-0005-0000-0000-0000B70C0000}"/>
    <cellStyle name="Note 2 11 5 2" xfId="3256" xr:uid="{00000000-0005-0000-0000-0000B80C0000}"/>
    <cellStyle name="Note 2 11 6" xfId="3257" xr:uid="{00000000-0005-0000-0000-0000B90C0000}"/>
    <cellStyle name="Note 2 11 6 2" xfId="3258" xr:uid="{00000000-0005-0000-0000-0000BA0C0000}"/>
    <cellStyle name="Note 2 11 7" xfId="3259" xr:uid="{00000000-0005-0000-0000-0000BB0C0000}"/>
    <cellStyle name="Note 2 11 7 2" xfId="3260" xr:uid="{00000000-0005-0000-0000-0000BC0C0000}"/>
    <cellStyle name="Note 2 11 8" xfId="3261" xr:uid="{00000000-0005-0000-0000-0000BD0C0000}"/>
    <cellStyle name="Note 2 11 8 2" xfId="3262" xr:uid="{00000000-0005-0000-0000-0000BE0C0000}"/>
    <cellStyle name="Note 2 11 9" xfId="3263" xr:uid="{00000000-0005-0000-0000-0000BF0C0000}"/>
    <cellStyle name="Note 2 11 9 2" xfId="3264" xr:uid="{00000000-0005-0000-0000-0000C00C0000}"/>
    <cellStyle name="Note 2 12" xfId="3265" xr:uid="{00000000-0005-0000-0000-0000C10C0000}"/>
    <cellStyle name="Note 2 12 10" xfId="3266" xr:uid="{00000000-0005-0000-0000-0000C20C0000}"/>
    <cellStyle name="Note 2 12 10 2" xfId="3267" xr:uid="{00000000-0005-0000-0000-0000C30C0000}"/>
    <cellStyle name="Note 2 12 11" xfId="3268" xr:uid="{00000000-0005-0000-0000-0000C40C0000}"/>
    <cellStyle name="Note 2 12 11 2" xfId="3269" xr:uid="{00000000-0005-0000-0000-0000C50C0000}"/>
    <cellStyle name="Note 2 12 12" xfId="3270" xr:uid="{00000000-0005-0000-0000-0000C60C0000}"/>
    <cellStyle name="Note 2 12 12 2" xfId="3271" xr:uid="{00000000-0005-0000-0000-0000C70C0000}"/>
    <cellStyle name="Note 2 12 13" xfId="3272" xr:uid="{00000000-0005-0000-0000-0000C80C0000}"/>
    <cellStyle name="Note 2 12 13 2" xfId="3273" xr:uid="{00000000-0005-0000-0000-0000C90C0000}"/>
    <cellStyle name="Note 2 12 14" xfId="3274" xr:uid="{00000000-0005-0000-0000-0000CA0C0000}"/>
    <cellStyle name="Note 2 12 14 2" xfId="3275" xr:uid="{00000000-0005-0000-0000-0000CB0C0000}"/>
    <cellStyle name="Note 2 12 15" xfId="3276" xr:uid="{00000000-0005-0000-0000-0000CC0C0000}"/>
    <cellStyle name="Note 2 12 15 2" xfId="3277" xr:uid="{00000000-0005-0000-0000-0000CD0C0000}"/>
    <cellStyle name="Note 2 12 16" xfId="3278" xr:uid="{00000000-0005-0000-0000-0000CE0C0000}"/>
    <cellStyle name="Note 2 12 16 2" xfId="3279" xr:uid="{00000000-0005-0000-0000-0000CF0C0000}"/>
    <cellStyle name="Note 2 12 17" xfId="3280" xr:uid="{00000000-0005-0000-0000-0000D00C0000}"/>
    <cellStyle name="Note 2 12 2" xfId="3281" xr:uid="{00000000-0005-0000-0000-0000D10C0000}"/>
    <cellStyle name="Note 2 12 2 2" xfId="3282" xr:uid="{00000000-0005-0000-0000-0000D20C0000}"/>
    <cellStyle name="Note 2 12 3" xfId="3283" xr:uid="{00000000-0005-0000-0000-0000D30C0000}"/>
    <cellStyle name="Note 2 12 3 2" xfId="3284" xr:uid="{00000000-0005-0000-0000-0000D40C0000}"/>
    <cellStyle name="Note 2 12 4" xfId="3285" xr:uid="{00000000-0005-0000-0000-0000D50C0000}"/>
    <cellStyle name="Note 2 12 4 2" xfId="3286" xr:uid="{00000000-0005-0000-0000-0000D60C0000}"/>
    <cellStyle name="Note 2 12 5" xfId="3287" xr:uid="{00000000-0005-0000-0000-0000D70C0000}"/>
    <cellStyle name="Note 2 12 5 2" xfId="3288" xr:uid="{00000000-0005-0000-0000-0000D80C0000}"/>
    <cellStyle name="Note 2 12 6" xfId="3289" xr:uid="{00000000-0005-0000-0000-0000D90C0000}"/>
    <cellStyle name="Note 2 12 6 2" xfId="3290" xr:uid="{00000000-0005-0000-0000-0000DA0C0000}"/>
    <cellStyle name="Note 2 12 7" xfId="3291" xr:uid="{00000000-0005-0000-0000-0000DB0C0000}"/>
    <cellStyle name="Note 2 12 7 2" xfId="3292" xr:uid="{00000000-0005-0000-0000-0000DC0C0000}"/>
    <cellStyle name="Note 2 12 8" xfId="3293" xr:uid="{00000000-0005-0000-0000-0000DD0C0000}"/>
    <cellStyle name="Note 2 12 8 2" xfId="3294" xr:uid="{00000000-0005-0000-0000-0000DE0C0000}"/>
    <cellStyle name="Note 2 12 9" xfId="3295" xr:uid="{00000000-0005-0000-0000-0000DF0C0000}"/>
    <cellStyle name="Note 2 12 9 2" xfId="3296" xr:uid="{00000000-0005-0000-0000-0000E00C0000}"/>
    <cellStyle name="Note 2 13" xfId="3297" xr:uid="{00000000-0005-0000-0000-0000E10C0000}"/>
    <cellStyle name="Note 2 13 10" xfId="3298" xr:uid="{00000000-0005-0000-0000-0000E20C0000}"/>
    <cellStyle name="Note 2 13 10 2" xfId="3299" xr:uid="{00000000-0005-0000-0000-0000E30C0000}"/>
    <cellStyle name="Note 2 13 11" xfId="3300" xr:uid="{00000000-0005-0000-0000-0000E40C0000}"/>
    <cellStyle name="Note 2 13 11 2" xfId="3301" xr:uid="{00000000-0005-0000-0000-0000E50C0000}"/>
    <cellStyle name="Note 2 13 12" xfId="3302" xr:uid="{00000000-0005-0000-0000-0000E60C0000}"/>
    <cellStyle name="Note 2 13 12 2" xfId="3303" xr:uid="{00000000-0005-0000-0000-0000E70C0000}"/>
    <cellStyle name="Note 2 13 13" xfId="3304" xr:uid="{00000000-0005-0000-0000-0000E80C0000}"/>
    <cellStyle name="Note 2 13 13 2" xfId="3305" xr:uid="{00000000-0005-0000-0000-0000E90C0000}"/>
    <cellStyle name="Note 2 13 14" xfId="3306" xr:uid="{00000000-0005-0000-0000-0000EA0C0000}"/>
    <cellStyle name="Note 2 13 14 2" xfId="3307" xr:uid="{00000000-0005-0000-0000-0000EB0C0000}"/>
    <cellStyle name="Note 2 13 15" xfId="3308" xr:uid="{00000000-0005-0000-0000-0000EC0C0000}"/>
    <cellStyle name="Note 2 13 15 2" xfId="3309" xr:uid="{00000000-0005-0000-0000-0000ED0C0000}"/>
    <cellStyle name="Note 2 13 16" xfId="3310" xr:uid="{00000000-0005-0000-0000-0000EE0C0000}"/>
    <cellStyle name="Note 2 13 16 2" xfId="3311" xr:uid="{00000000-0005-0000-0000-0000EF0C0000}"/>
    <cellStyle name="Note 2 13 17" xfId="3312" xr:uid="{00000000-0005-0000-0000-0000F00C0000}"/>
    <cellStyle name="Note 2 13 2" xfId="3313" xr:uid="{00000000-0005-0000-0000-0000F10C0000}"/>
    <cellStyle name="Note 2 13 2 2" xfId="3314" xr:uid="{00000000-0005-0000-0000-0000F20C0000}"/>
    <cellStyle name="Note 2 13 3" xfId="3315" xr:uid="{00000000-0005-0000-0000-0000F30C0000}"/>
    <cellStyle name="Note 2 13 3 2" xfId="3316" xr:uid="{00000000-0005-0000-0000-0000F40C0000}"/>
    <cellStyle name="Note 2 13 4" xfId="3317" xr:uid="{00000000-0005-0000-0000-0000F50C0000}"/>
    <cellStyle name="Note 2 13 4 2" xfId="3318" xr:uid="{00000000-0005-0000-0000-0000F60C0000}"/>
    <cellStyle name="Note 2 13 5" xfId="3319" xr:uid="{00000000-0005-0000-0000-0000F70C0000}"/>
    <cellStyle name="Note 2 13 5 2" xfId="3320" xr:uid="{00000000-0005-0000-0000-0000F80C0000}"/>
    <cellStyle name="Note 2 13 6" xfId="3321" xr:uid="{00000000-0005-0000-0000-0000F90C0000}"/>
    <cellStyle name="Note 2 13 6 2" xfId="3322" xr:uid="{00000000-0005-0000-0000-0000FA0C0000}"/>
    <cellStyle name="Note 2 13 7" xfId="3323" xr:uid="{00000000-0005-0000-0000-0000FB0C0000}"/>
    <cellStyle name="Note 2 13 7 2" xfId="3324" xr:uid="{00000000-0005-0000-0000-0000FC0C0000}"/>
    <cellStyle name="Note 2 13 8" xfId="3325" xr:uid="{00000000-0005-0000-0000-0000FD0C0000}"/>
    <cellStyle name="Note 2 13 8 2" xfId="3326" xr:uid="{00000000-0005-0000-0000-0000FE0C0000}"/>
    <cellStyle name="Note 2 13 9" xfId="3327" xr:uid="{00000000-0005-0000-0000-0000FF0C0000}"/>
    <cellStyle name="Note 2 13 9 2" xfId="3328" xr:uid="{00000000-0005-0000-0000-0000000D0000}"/>
    <cellStyle name="Note 2 14" xfId="3329" xr:uid="{00000000-0005-0000-0000-0000010D0000}"/>
    <cellStyle name="Note 2 14 10" xfId="3330" xr:uid="{00000000-0005-0000-0000-0000020D0000}"/>
    <cellStyle name="Note 2 14 10 2" xfId="3331" xr:uid="{00000000-0005-0000-0000-0000030D0000}"/>
    <cellStyle name="Note 2 14 11" xfId="3332" xr:uid="{00000000-0005-0000-0000-0000040D0000}"/>
    <cellStyle name="Note 2 14 11 2" xfId="3333" xr:uid="{00000000-0005-0000-0000-0000050D0000}"/>
    <cellStyle name="Note 2 14 12" xfId="3334" xr:uid="{00000000-0005-0000-0000-0000060D0000}"/>
    <cellStyle name="Note 2 14 12 2" xfId="3335" xr:uid="{00000000-0005-0000-0000-0000070D0000}"/>
    <cellStyle name="Note 2 14 13" xfId="3336" xr:uid="{00000000-0005-0000-0000-0000080D0000}"/>
    <cellStyle name="Note 2 14 13 2" xfId="3337" xr:uid="{00000000-0005-0000-0000-0000090D0000}"/>
    <cellStyle name="Note 2 14 14" xfId="3338" xr:uid="{00000000-0005-0000-0000-00000A0D0000}"/>
    <cellStyle name="Note 2 14 14 2" xfId="3339" xr:uid="{00000000-0005-0000-0000-00000B0D0000}"/>
    <cellStyle name="Note 2 14 15" xfId="3340" xr:uid="{00000000-0005-0000-0000-00000C0D0000}"/>
    <cellStyle name="Note 2 14 15 2" xfId="3341" xr:uid="{00000000-0005-0000-0000-00000D0D0000}"/>
    <cellStyle name="Note 2 14 16" xfId="3342" xr:uid="{00000000-0005-0000-0000-00000E0D0000}"/>
    <cellStyle name="Note 2 14 16 2" xfId="3343" xr:uid="{00000000-0005-0000-0000-00000F0D0000}"/>
    <cellStyle name="Note 2 14 17" xfId="3344" xr:uid="{00000000-0005-0000-0000-0000100D0000}"/>
    <cellStyle name="Note 2 14 2" xfId="3345" xr:uid="{00000000-0005-0000-0000-0000110D0000}"/>
    <cellStyle name="Note 2 14 2 2" xfId="3346" xr:uid="{00000000-0005-0000-0000-0000120D0000}"/>
    <cellStyle name="Note 2 14 3" xfId="3347" xr:uid="{00000000-0005-0000-0000-0000130D0000}"/>
    <cellStyle name="Note 2 14 3 2" xfId="3348" xr:uid="{00000000-0005-0000-0000-0000140D0000}"/>
    <cellStyle name="Note 2 14 4" xfId="3349" xr:uid="{00000000-0005-0000-0000-0000150D0000}"/>
    <cellStyle name="Note 2 14 4 2" xfId="3350" xr:uid="{00000000-0005-0000-0000-0000160D0000}"/>
    <cellStyle name="Note 2 14 5" xfId="3351" xr:uid="{00000000-0005-0000-0000-0000170D0000}"/>
    <cellStyle name="Note 2 14 5 2" xfId="3352" xr:uid="{00000000-0005-0000-0000-0000180D0000}"/>
    <cellStyle name="Note 2 14 6" xfId="3353" xr:uid="{00000000-0005-0000-0000-0000190D0000}"/>
    <cellStyle name="Note 2 14 6 2" xfId="3354" xr:uid="{00000000-0005-0000-0000-00001A0D0000}"/>
    <cellStyle name="Note 2 14 7" xfId="3355" xr:uid="{00000000-0005-0000-0000-00001B0D0000}"/>
    <cellStyle name="Note 2 14 7 2" xfId="3356" xr:uid="{00000000-0005-0000-0000-00001C0D0000}"/>
    <cellStyle name="Note 2 14 8" xfId="3357" xr:uid="{00000000-0005-0000-0000-00001D0D0000}"/>
    <cellStyle name="Note 2 14 8 2" xfId="3358" xr:uid="{00000000-0005-0000-0000-00001E0D0000}"/>
    <cellStyle name="Note 2 14 9" xfId="3359" xr:uid="{00000000-0005-0000-0000-00001F0D0000}"/>
    <cellStyle name="Note 2 14 9 2" xfId="3360" xr:uid="{00000000-0005-0000-0000-0000200D0000}"/>
    <cellStyle name="Note 2 15" xfId="3361" xr:uid="{00000000-0005-0000-0000-0000210D0000}"/>
    <cellStyle name="Note 2 15 10" xfId="3362" xr:uid="{00000000-0005-0000-0000-0000220D0000}"/>
    <cellStyle name="Note 2 15 10 2" xfId="3363" xr:uid="{00000000-0005-0000-0000-0000230D0000}"/>
    <cellStyle name="Note 2 15 11" xfId="3364" xr:uid="{00000000-0005-0000-0000-0000240D0000}"/>
    <cellStyle name="Note 2 15 11 2" xfId="3365" xr:uid="{00000000-0005-0000-0000-0000250D0000}"/>
    <cellStyle name="Note 2 15 12" xfId="3366" xr:uid="{00000000-0005-0000-0000-0000260D0000}"/>
    <cellStyle name="Note 2 15 12 2" xfId="3367" xr:uid="{00000000-0005-0000-0000-0000270D0000}"/>
    <cellStyle name="Note 2 15 13" xfId="3368" xr:uid="{00000000-0005-0000-0000-0000280D0000}"/>
    <cellStyle name="Note 2 15 13 2" xfId="3369" xr:uid="{00000000-0005-0000-0000-0000290D0000}"/>
    <cellStyle name="Note 2 15 14" xfId="3370" xr:uid="{00000000-0005-0000-0000-00002A0D0000}"/>
    <cellStyle name="Note 2 15 14 2" xfId="3371" xr:uid="{00000000-0005-0000-0000-00002B0D0000}"/>
    <cellStyle name="Note 2 15 15" xfId="3372" xr:uid="{00000000-0005-0000-0000-00002C0D0000}"/>
    <cellStyle name="Note 2 15 15 2" xfId="3373" xr:uid="{00000000-0005-0000-0000-00002D0D0000}"/>
    <cellStyle name="Note 2 15 16" xfId="3374" xr:uid="{00000000-0005-0000-0000-00002E0D0000}"/>
    <cellStyle name="Note 2 15 16 2" xfId="3375" xr:uid="{00000000-0005-0000-0000-00002F0D0000}"/>
    <cellStyle name="Note 2 15 17" xfId="3376" xr:uid="{00000000-0005-0000-0000-0000300D0000}"/>
    <cellStyle name="Note 2 15 2" xfId="3377" xr:uid="{00000000-0005-0000-0000-0000310D0000}"/>
    <cellStyle name="Note 2 15 2 2" xfId="3378" xr:uid="{00000000-0005-0000-0000-0000320D0000}"/>
    <cellStyle name="Note 2 15 3" xfId="3379" xr:uid="{00000000-0005-0000-0000-0000330D0000}"/>
    <cellStyle name="Note 2 15 3 2" xfId="3380" xr:uid="{00000000-0005-0000-0000-0000340D0000}"/>
    <cellStyle name="Note 2 15 4" xfId="3381" xr:uid="{00000000-0005-0000-0000-0000350D0000}"/>
    <cellStyle name="Note 2 15 4 2" xfId="3382" xr:uid="{00000000-0005-0000-0000-0000360D0000}"/>
    <cellStyle name="Note 2 15 5" xfId="3383" xr:uid="{00000000-0005-0000-0000-0000370D0000}"/>
    <cellStyle name="Note 2 15 5 2" xfId="3384" xr:uid="{00000000-0005-0000-0000-0000380D0000}"/>
    <cellStyle name="Note 2 15 6" xfId="3385" xr:uid="{00000000-0005-0000-0000-0000390D0000}"/>
    <cellStyle name="Note 2 15 6 2" xfId="3386" xr:uid="{00000000-0005-0000-0000-00003A0D0000}"/>
    <cellStyle name="Note 2 15 7" xfId="3387" xr:uid="{00000000-0005-0000-0000-00003B0D0000}"/>
    <cellStyle name="Note 2 15 7 2" xfId="3388" xr:uid="{00000000-0005-0000-0000-00003C0D0000}"/>
    <cellStyle name="Note 2 15 8" xfId="3389" xr:uid="{00000000-0005-0000-0000-00003D0D0000}"/>
    <cellStyle name="Note 2 15 8 2" xfId="3390" xr:uid="{00000000-0005-0000-0000-00003E0D0000}"/>
    <cellStyle name="Note 2 15 9" xfId="3391" xr:uid="{00000000-0005-0000-0000-00003F0D0000}"/>
    <cellStyle name="Note 2 15 9 2" xfId="3392" xr:uid="{00000000-0005-0000-0000-0000400D0000}"/>
    <cellStyle name="Note 2 16" xfId="3393" xr:uid="{00000000-0005-0000-0000-0000410D0000}"/>
    <cellStyle name="Note 2 16 10" xfId="3394" xr:uid="{00000000-0005-0000-0000-0000420D0000}"/>
    <cellStyle name="Note 2 16 10 2" xfId="3395" xr:uid="{00000000-0005-0000-0000-0000430D0000}"/>
    <cellStyle name="Note 2 16 11" xfId="3396" xr:uid="{00000000-0005-0000-0000-0000440D0000}"/>
    <cellStyle name="Note 2 16 11 2" xfId="3397" xr:uid="{00000000-0005-0000-0000-0000450D0000}"/>
    <cellStyle name="Note 2 16 12" xfId="3398" xr:uid="{00000000-0005-0000-0000-0000460D0000}"/>
    <cellStyle name="Note 2 16 12 2" xfId="3399" xr:uid="{00000000-0005-0000-0000-0000470D0000}"/>
    <cellStyle name="Note 2 16 13" xfId="3400" xr:uid="{00000000-0005-0000-0000-0000480D0000}"/>
    <cellStyle name="Note 2 16 13 2" xfId="3401" xr:uid="{00000000-0005-0000-0000-0000490D0000}"/>
    <cellStyle name="Note 2 16 14" xfId="3402" xr:uid="{00000000-0005-0000-0000-00004A0D0000}"/>
    <cellStyle name="Note 2 16 14 2" xfId="3403" xr:uid="{00000000-0005-0000-0000-00004B0D0000}"/>
    <cellStyle name="Note 2 16 15" xfId="3404" xr:uid="{00000000-0005-0000-0000-00004C0D0000}"/>
    <cellStyle name="Note 2 16 15 2" xfId="3405" xr:uid="{00000000-0005-0000-0000-00004D0D0000}"/>
    <cellStyle name="Note 2 16 16" xfId="3406" xr:uid="{00000000-0005-0000-0000-00004E0D0000}"/>
    <cellStyle name="Note 2 16 16 2" xfId="3407" xr:uid="{00000000-0005-0000-0000-00004F0D0000}"/>
    <cellStyle name="Note 2 16 17" xfId="3408" xr:uid="{00000000-0005-0000-0000-0000500D0000}"/>
    <cellStyle name="Note 2 16 2" xfId="3409" xr:uid="{00000000-0005-0000-0000-0000510D0000}"/>
    <cellStyle name="Note 2 16 2 2" xfId="3410" xr:uid="{00000000-0005-0000-0000-0000520D0000}"/>
    <cellStyle name="Note 2 16 3" xfId="3411" xr:uid="{00000000-0005-0000-0000-0000530D0000}"/>
    <cellStyle name="Note 2 16 3 2" xfId="3412" xr:uid="{00000000-0005-0000-0000-0000540D0000}"/>
    <cellStyle name="Note 2 16 4" xfId="3413" xr:uid="{00000000-0005-0000-0000-0000550D0000}"/>
    <cellStyle name="Note 2 16 4 2" xfId="3414" xr:uid="{00000000-0005-0000-0000-0000560D0000}"/>
    <cellStyle name="Note 2 16 5" xfId="3415" xr:uid="{00000000-0005-0000-0000-0000570D0000}"/>
    <cellStyle name="Note 2 16 5 2" xfId="3416" xr:uid="{00000000-0005-0000-0000-0000580D0000}"/>
    <cellStyle name="Note 2 16 6" xfId="3417" xr:uid="{00000000-0005-0000-0000-0000590D0000}"/>
    <cellStyle name="Note 2 16 6 2" xfId="3418" xr:uid="{00000000-0005-0000-0000-00005A0D0000}"/>
    <cellStyle name="Note 2 16 7" xfId="3419" xr:uid="{00000000-0005-0000-0000-00005B0D0000}"/>
    <cellStyle name="Note 2 16 7 2" xfId="3420" xr:uid="{00000000-0005-0000-0000-00005C0D0000}"/>
    <cellStyle name="Note 2 16 8" xfId="3421" xr:uid="{00000000-0005-0000-0000-00005D0D0000}"/>
    <cellStyle name="Note 2 16 8 2" xfId="3422" xr:uid="{00000000-0005-0000-0000-00005E0D0000}"/>
    <cellStyle name="Note 2 16 9" xfId="3423" xr:uid="{00000000-0005-0000-0000-00005F0D0000}"/>
    <cellStyle name="Note 2 16 9 2" xfId="3424" xr:uid="{00000000-0005-0000-0000-0000600D0000}"/>
    <cellStyle name="Note 2 17" xfId="3425" xr:uid="{00000000-0005-0000-0000-0000610D0000}"/>
    <cellStyle name="Note 2 17 10" xfId="3426" xr:uid="{00000000-0005-0000-0000-0000620D0000}"/>
    <cellStyle name="Note 2 17 10 2" xfId="3427" xr:uid="{00000000-0005-0000-0000-0000630D0000}"/>
    <cellStyle name="Note 2 17 11" xfId="3428" xr:uid="{00000000-0005-0000-0000-0000640D0000}"/>
    <cellStyle name="Note 2 17 11 2" xfId="3429" xr:uid="{00000000-0005-0000-0000-0000650D0000}"/>
    <cellStyle name="Note 2 17 12" xfId="3430" xr:uid="{00000000-0005-0000-0000-0000660D0000}"/>
    <cellStyle name="Note 2 17 12 2" xfId="3431" xr:uid="{00000000-0005-0000-0000-0000670D0000}"/>
    <cellStyle name="Note 2 17 13" xfId="3432" xr:uid="{00000000-0005-0000-0000-0000680D0000}"/>
    <cellStyle name="Note 2 17 13 2" xfId="3433" xr:uid="{00000000-0005-0000-0000-0000690D0000}"/>
    <cellStyle name="Note 2 17 14" xfId="3434" xr:uid="{00000000-0005-0000-0000-00006A0D0000}"/>
    <cellStyle name="Note 2 17 14 2" xfId="3435" xr:uid="{00000000-0005-0000-0000-00006B0D0000}"/>
    <cellStyle name="Note 2 17 15" xfId="3436" xr:uid="{00000000-0005-0000-0000-00006C0D0000}"/>
    <cellStyle name="Note 2 17 15 2" xfId="3437" xr:uid="{00000000-0005-0000-0000-00006D0D0000}"/>
    <cellStyle name="Note 2 17 16" xfId="3438" xr:uid="{00000000-0005-0000-0000-00006E0D0000}"/>
    <cellStyle name="Note 2 17 16 2" xfId="3439" xr:uid="{00000000-0005-0000-0000-00006F0D0000}"/>
    <cellStyle name="Note 2 17 17" xfId="3440" xr:uid="{00000000-0005-0000-0000-0000700D0000}"/>
    <cellStyle name="Note 2 17 2" xfId="3441" xr:uid="{00000000-0005-0000-0000-0000710D0000}"/>
    <cellStyle name="Note 2 17 2 2" xfId="3442" xr:uid="{00000000-0005-0000-0000-0000720D0000}"/>
    <cellStyle name="Note 2 17 3" xfId="3443" xr:uid="{00000000-0005-0000-0000-0000730D0000}"/>
    <cellStyle name="Note 2 17 3 2" xfId="3444" xr:uid="{00000000-0005-0000-0000-0000740D0000}"/>
    <cellStyle name="Note 2 17 4" xfId="3445" xr:uid="{00000000-0005-0000-0000-0000750D0000}"/>
    <cellStyle name="Note 2 17 4 2" xfId="3446" xr:uid="{00000000-0005-0000-0000-0000760D0000}"/>
    <cellStyle name="Note 2 17 5" xfId="3447" xr:uid="{00000000-0005-0000-0000-0000770D0000}"/>
    <cellStyle name="Note 2 17 5 2" xfId="3448" xr:uid="{00000000-0005-0000-0000-0000780D0000}"/>
    <cellStyle name="Note 2 17 6" xfId="3449" xr:uid="{00000000-0005-0000-0000-0000790D0000}"/>
    <cellStyle name="Note 2 17 6 2" xfId="3450" xr:uid="{00000000-0005-0000-0000-00007A0D0000}"/>
    <cellStyle name="Note 2 17 7" xfId="3451" xr:uid="{00000000-0005-0000-0000-00007B0D0000}"/>
    <cellStyle name="Note 2 17 7 2" xfId="3452" xr:uid="{00000000-0005-0000-0000-00007C0D0000}"/>
    <cellStyle name="Note 2 17 8" xfId="3453" xr:uid="{00000000-0005-0000-0000-00007D0D0000}"/>
    <cellStyle name="Note 2 17 8 2" xfId="3454" xr:uid="{00000000-0005-0000-0000-00007E0D0000}"/>
    <cellStyle name="Note 2 17 9" xfId="3455" xr:uid="{00000000-0005-0000-0000-00007F0D0000}"/>
    <cellStyle name="Note 2 17 9 2" xfId="3456" xr:uid="{00000000-0005-0000-0000-0000800D0000}"/>
    <cellStyle name="Note 2 18" xfId="3457" xr:uid="{00000000-0005-0000-0000-0000810D0000}"/>
    <cellStyle name="Note 2 18 10" xfId="3458" xr:uid="{00000000-0005-0000-0000-0000820D0000}"/>
    <cellStyle name="Note 2 18 10 2" xfId="3459" xr:uid="{00000000-0005-0000-0000-0000830D0000}"/>
    <cellStyle name="Note 2 18 11" xfId="3460" xr:uid="{00000000-0005-0000-0000-0000840D0000}"/>
    <cellStyle name="Note 2 18 11 2" xfId="3461" xr:uid="{00000000-0005-0000-0000-0000850D0000}"/>
    <cellStyle name="Note 2 18 12" xfId="3462" xr:uid="{00000000-0005-0000-0000-0000860D0000}"/>
    <cellStyle name="Note 2 18 12 2" xfId="3463" xr:uid="{00000000-0005-0000-0000-0000870D0000}"/>
    <cellStyle name="Note 2 18 13" xfId="3464" xr:uid="{00000000-0005-0000-0000-0000880D0000}"/>
    <cellStyle name="Note 2 18 13 2" xfId="3465" xr:uid="{00000000-0005-0000-0000-0000890D0000}"/>
    <cellStyle name="Note 2 18 14" xfId="3466" xr:uid="{00000000-0005-0000-0000-00008A0D0000}"/>
    <cellStyle name="Note 2 18 14 2" xfId="3467" xr:uid="{00000000-0005-0000-0000-00008B0D0000}"/>
    <cellStyle name="Note 2 18 15" xfId="3468" xr:uid="{00000000-0005-0000-0000-00008C0D0000}"/>
    <cellStyle name="Note 2 18 15 2" xfId="3469" xr:uid="{00000000-0005-0000-0000-00008D0D0000}"/>
    <cellStyle name="Note 2 18 16" xfId="3470" xr:uid="{00000000-0005-0000-0000-00008E0D0000}"/>
    <cellStyle name="Note 2 18 16 2" xfId="3471" xr:uid="{00000000-0005-0000-0000-00008F0D0000}"/>
    <cellStyle name="Note 2 18 17" xfId="3472" xr:uid="{00000000-0005-0000-0000-0000900D0000}"/>
    <cellStyle name="Note 2 18 2" xfId="3473" xr:uid="{00000000-0005-0000-0000-0000910D0000}"/>
    <cellStyle name="Note 2 18 2 2" xfId="3474" xr:uid="{00000000-0005-0000-0000-0000920D0000}"/>
    <cellStyle name="Note 2 18 3" xfId="3475" xr:uid="{00000000-0005-0000-0000-0000930D0000}"/>
    <cellStyle name="Note 2 18 3 2" xfId="3476" xr:uid="{00000000-0005-0000-0000-0000940D0000}"/>
    <cellStyle name="Note 2 18 4" xfId="3477" xr:uid="{00000000-0005-0000-0000-0000950D0000}"/>
    <cellStyle name="Note 2 18 4 2" xfId="3478" xr:uid="{00000000-0005-0000-0000-0000960D0000}"/>
    <cellStyle name="Note 2 18 5" xfId="3479" xr:uid="{00000000-0005-0000-0000-0000970D0000}"/>
    <cellStyle name="Note 2 18 5 2" xfId="3480" xr:uid="{00000000-0005-0000-0000-0000980D0000}"/>
    <cellStyle name="Note 2 18 6" xfId="3481" xr:uid="{00000000-0005-0000-0000-0000990D0000}"/>
    <cellStyle name="Note 2 18 6 2" xfId="3482" xr:uid="{00000000-0005-0000-0000-00009A0D0000}"/>
    <cellStyle name="Note 2 18 7" xfId="3483" xr:uid="{00000000-0005-0000-0000-00009B0D0000}"/>
    <cellStyle name="Note 2 18 7 2" xfId="3484" xr:uid="{00000000-0005-0000-0000-00009C0D0000}"/>
    <cellStyle name="Note 2 18 8" xfId="3485" xr:uid="{00000000-0005-0000-0000-00009D0D0000}"/>
    <cellStyle name="Note 2 18 8 2" xfId="3486" xr:uid="{00000000-0005-0000-0000-00009E0D0000}"/>
    <cellStyle name="Note 2 18 9" xfId="3487" xr:uid="{00000000-0005-0000-0000-00009F0D0000}"/>
    <cellStyle name="Note 2 18 9 2" xfId="3488" xr:uid="{00000000-0005-0000-0000-0000A00D0000}"/>
    <cellStyle name="Note 2 19" xfId="3489" xr:uid="{00000000-0005-0000-0000-0000A10D0000}"/>
    <cellStyle name="Note 2 19 10" xfId="3490" xr:uid="{00000000-0005-0000-0000-0000A20D0000}"/>
    <cellStyle name="Note 2 19 10 2" xfId="3491" xr:uid="{00000000-0005-0000-0000-0000A30D0000}"/>
    <cellStyle name="Note 2 19 11" xfId="3492" xr:uid="{00000000-0005-0000-0000-0000A40D0000}"/>
    <cellStyle name="Note 2 19 11 2" xfId="3493" xr:uid="{00000000-0005-0000-0000-0000A50D0000}"/>
    <cellStyle name="Note 2 19 12" xfId="3494" xr:uid="{00000000-0005-0000-0000-0000A60D0000}"/>
    <cellStyle name="Note 2 19 12 2" xfId="3495" xr:uid="{00000000-0005-0000-0000-0000A70D0000}"/>
    <cellStyle name="Note 2 19 13" xfId="3496" xr:uid="{00000000-0005-0000-0000-0000A80D0000}"/>
    <cellStyle name="Note 2 19 13 2" xfId="3497" xr:uid="{00000000-0005-0000-0000-0000A90D0000}"/>
    <cellStyle name="Note 2 19 14" xfId="3498" xr:uid="{00000000-0005-0000-0000-0000AA0D0000}"/>
    <cellStyle name="Note 2 19 14 2" xfId="3499" xr:uid="{00000000-0005-0000-0000-0000AB0D0000}"/>
    <cellStyle name="Note 2 19 15" xfId="3500" xr:uid="{00000000-0005-0000-0000-0000AC0D0000}"/>
    <cellStyle name="Note 2 19 15 2" xfId="3501" xr:uid="{00000000-0005-0000-0000-0000AD0D0000}"/>
    <cellStyle name="Note 2 19 16" xfId="3502" xr:uid="{00000000-0005-0000-0000-0000AE0D0000}"/>
    <cellStyle name="Note 2 19 16 2" xfId="3503" xr:uid="{00000000-0005-0000-0000-0000AF0D0000}"/>
    <cellStyle name="Note 2 19 17" xfId="3504" xr:uid="{00000000-0005-0000-0000-0000B00D0000}"/>
    <cellStyle name="Note 2 19 2" xfId="3505" xr:uid="{00000000-0005-0000-0000-0000B10D0000}"/>
    <cellStyle name="Note 2 19 2 2" xfId="3506" xr:uid="{00000000-0005-0000-0000-0000B20D0000}"/>
    <cellStyle name="Note 2 19 3" xfId="3507" xr:uid="{00000000-0005-0000-0000-0000B30D0000}"/>
    <cellStyle name="Note 2 19 3 2" xfId="3508" xr:uid="{00000000-0005-0000-0000-0000B40D0000}"/>
    <cellStyle name="Note 2 19 4" xfId="3509" xr:uid="{00000000-0005-0000-0000-0000B50D0000}"/>
    <cellStyle name="Note 2 19 4 2" xfId="3510" xr:uid="{00000000-0005-0000-0000-0000B60D0000}"/>
    <cellStyle name="Note 2 19 5" xfId="3511" xr:uid="{00000000-0005-0000-0000-0000B70D0000}"/>
    <cellStyle name="Note 2 19 5 2" xfId="3512" xr:uid="{00000000-0005-0000-0000-0000B80D0000}"/>
    <cellStyle name="Note 2 19 6" xfId="3513" xr:uid="{00000000-0005-0000-0000-0000B90D0000}"/>
    <cellStyle name="Note 2 19 6 2" xfId="3514" xr:uid="{00000000-0005-0000-0000-0000BA0D0000}"/>
    <cellStyle name="Note 2 19 7" xfId="3515" xr:uid="{00000000-0005-0000-0000-0000BB0D0000}"/>
    <cellStyle name="Note 2 19 7 2" xfId="3516" xr:uid="{00000000-0005-0000-0000-0000BC0D0000}"/>
    <cellStyle name="Note 2 19 8" xfId="3517" xr:uid="{00000000-0005-0000-0000-0000BD0D0000}"/>
    <cellStyle name="Note 2 19 8 2" xfId="3518" xr:uid="{00000000-0005-0000-0000-0000BE0D0000}"/>
    <cellStyle name="Note 2 19 9" xfId="3519" xr:uid="{00000000-0005-0000-0000-0000BF0D0000}"/>
    <cellStyle name="Note 2 19 9 2" xfId="3520" xr:uid="{00000000-0005-0000-0000-0000C00D0000}"/>
    <cellStyle name="Note 2 2" xfId="3521" xr:uid="{00000000-0005-0000-0000-0000C10D0000}"/>
    <cellStyle name="Note 2 2 10" xfId="3522" xr:uid="{00000000-0005-0000-0000-0000C20D0000}"/>
    <cellStyle name="Note 2 2 10 2" xfId="3523" xr:uid="{00000000-0005-0000-0000-0000C30D0000}"/>
    <cellStyle name="Note 2 2 11" xfId="3524" xr:uid="{00000000-0005-0000-0000-0000C40D0000}"/>
    <cellStyle name="Note 2 2 11 2" xfId="3525" xr:uid="{00000000-0005-0000-0000-0000C50D0000}"/>
    <cellStyle name="Note 2 2 12" xfId="3526" xr:uid="{00000000-0005-0000-0000-0000C60D0000}"/>
    <cellStyle name="Note 2 2 12 2" xfId="3527" xr:uid="{00000000-0005-0000-0000-0000C70D0000}"/>
    <cellStyle name="Note 2 2 13" xfId="3528" xr:uid="{00000000-0005-0000-0000-0000C80D0000}"/>
    <cellStyle name="Note 2 2 13 2" xfId="3529" xr:uid="{00000000-0005-0000-0000-0000C90D0000}"/>
    <cellStyle name="Note 2 2 14" xfId="3530" xr:uid="{00000000-0005-0000-0000-0000CA0D0000}"/>
    <cellStyle name="Note 2 2 14 2" xfId="3531" xr:uid="{00000000-0005-0000-0000-0000CB0D0000}"/>
    <cellStyle name="Note 2 2 15" xfId="3532" xr:uid="{00000000-0005-0000-0000-0000CC0D0000}"/>
    <cellStyle name="Note 2 2 15 2" xfId="3533" xr:uid="{00000000-0005-0000-0000-0000CD0D0000}"/>
    <cellStyle name="Note 2 2 16" xfId="3534" xr:uid="{00000000-0005-0000-0000-0000CE0D0000}"/>
    <cellStyle name="Note 2 2 16 2" xfId="3535" xr:uid="{00000000-0005-0000-0000-0000CF0D0000}"/>
    <cellStyle name="Note 2 2 17" xfId="3536" xr:uid="{00000000-0005-0000-0000-0000D00D0000}"/>
    <cellStyle name="Note 2 2 18" xfId="3537" xr:uid="{00000000-0005-0000-0000-0000D10D0000}"/>
    <cellStyle name="Note 2 2 2" xfId="3538" xr:uid="{00000000-0005-0000-0000-0000D20D0000}"/>
    <cellStyle name="Note 2 2 2 2" xfId="3539" xr:uid="{00000000-0005-0000-0000-0000D30D0000}"/>
    <cellStyle name="Note 2 2 3" xfId="3540" xr:uid="{00000000-0005-0000-0000-0000D40D0000}"/>
    <cellStyle name="Note 2 2 3 2" xfId="3541" xr:uid="{00000000-0005-0000-0000-0000D50D0000}"/>
    <cellStyle name="Note 2 2 4" xfId="3542" xr:uid="{00000000-0005-0000-0000-0000D60D0000}"/>
    <cellStyle name="Note 2 2 4 2" xfId="3543" xr:uid="{00000000-0005-0000-0000-0000D70D0000}"/>
    <cellStyle name="Note 2 2 5" xfId="3544" xr:uid="{00000000-0005-0000-0000-0000D80D0000}"/>
    <cellStyle name="Note 2 2 5 2" xfId="3545" xr:uid="{00000000-0005-0000-0000-0000D90D0000}"/>
    <cellStyle name="Note 2 2 6" xfId="3546" xr:uid="{00000000-0005-0000-0000-0000DA0D0000}"/>
    <cellStyle name="Note 2 2 6 2" xfId="3547" xr:uid="{00000000-0005-0000-0000-0000DB0D0000}"/>
    <cellStyle name="Note 2 2 7" xfId="3548" xr:uid="{00000000-0005-0000-0000-0000DC0D0000}"/>
    <cellStyle name="Note 2 2 7 2" xfId="3549" xr:uid="{00000000-0005-0000-0000-0000DD0D0000}"/>
    <cellStyle name="Note 2 2 8" xfId="3550" xr:uid="{00000000-0005-0000-0000-0000DE0D0000}"/>
    <cellStyle name="Note 2 2 8 2" xfId="3551" xr:uid="{00000000-0005-0000-0000-0000DF0D0000}"/>
    <cellStyle name="Note 2 2 9" xfId="3552" xr:uid="{00000000-0005-0000-0000-0000E00D0000}"/>
    <cellStyle name="Note 2 2 9 2" xfId="3553" xr:uid="{00000000-0005-0000-0000-0000E10D0000}"/>
    <cellStyle name="Note 2 20" xfId="3554" xr:uid="{00000000-0005-0000-0000-0000E20D0000}"/>
    <cellStyle name="Note 2 20 10" xfId="3555" xr:uid="{00000000-0005-0000-0000-0000E30D0000}"/>
    <cellStyle name="Note 2 20 10 2" xfId="3556" xr:uid="{00000000-0005-0000-0000-0000E40D0000}"/>
    <cellStyle name="Note 2 20 11" xfId="3557" xr:uid="{00000000-0005-0000-0000-0000E50D0000}"/>
    <cellStyle name="Note 2 20 11 2" xfId="3558" xr:uid="{00000000-0005-0000-0000-0000E60D0000}"/>
    <cellStyle name="Note 2 20 12" xfId="3559" xr:uid="{00000000-0005-0000-0000-0000E70D0000}"/>
    <cellStyle name="Note 2 20 12 2" xfId="3560" xr:uid="{00000000-0005-0000-0000-0000E80D0000}"/>
    <cellStyle name="Note 2 20 13" xfId="3561" xr:uid="{00000000-0005-0000-0000-0000E90D0000}"/>
    <cellStyle name="Note 2 20 13 2" xfId="3562" xr:uid="{00000000-0005-0000-0000-0000EA0D0000}"/>
    <cellStyle name="Note 2 20 14" xfId="3563" xr:uid="{00000000-0005-0000-0000-0000EB0D0000}"/>
    <cellStyle name="Note 2 20 14 2" xfId="3564" xr:uid="{00000000-0005-0000-0000-0000EC0D0000}"/>
    <cellStyle name="Note 2 20 15" xfId="3565" xr:uid="{00000000-0005-0000-0000-0000ED0D0000}"/>
    <cellStyle name="Note 2 20 15 2" xfId="3566" xr:uid="{00000000-0005-0000-0000-0000EE0D0000}"/>
    <cellStyle name="Note 2 20 16" xfId="3567" xr:uid="{00000000-0005-0000-0000-0000EF0D0000}"/>
    <cellStyle name="Note 2 20 16 2" xfId="3568" xr:uid="{00000000-0005-0000-0000-0000F00D0000}"/>
    <cellStyle name="Note 2 20 17" xfId="3569" xr:uid="{00000000-0005-0000-0000-0000F10D0000}"/>
    <cellStyle name="Note 2 20 2" xfId="3570" xr:uid="{00000000-0005-0000-0000-0000F20D0000}"/>
    <cellStyle name="Note 2 20 2 2" xfId="3571" xr:uid="{00000000-0005-0000-0000-0000F30D0000}"/>
    <cellStyle name="Note 2 20 3" xfId="3572" xr:uid="{00000000-0005-0000-0000-0000F40D0000}"/>
    <cellStyle name="Note 2 20 3 2" xfId="3573" xr:uid="{00000000-0005-0000-0000-0000F50D0000}"/>
    <cellStyle name="Note 2 20 4" xfId="3574" xr:uid="{00000000-0005-0000-0000-0000F60D0000}"/>
    <cellStyle name="Note 2 20 4 2" xfId="3575" xr:uid="{00000000-0005-0000-0000-0000F70D0000}"/>
    <cellStyle name="Note 2 20 5" xfId="3576" xr:uid="{00000000-0005-0000-0000-0000F80D0000}"/>
    <cellStyle name="Note 2 20 5 2" xfId="3577" xr:uid="{00000000-0005-0000-0000-0000F90D0000}"/>
    <cellStyle name="Note 2 20 6" xfId="3578" xr:uid="{00000000-0005-0000-0000-0000FA0D0000}"/>
    <cellStyle name="Note 2 20 6 2" xfId="3579" xr:uid="{00000000-0005-0000-0000-0000FB0D0000}"/>
    <cellStyle name="Note 2 20 7" xfId="3580" xr:uid="{00000000-0005-0000-0000-0000FC0D0000}"/>
    <cellStyle name="Note 2 20 7 2" xfId="3581" xr:uid="{00000000-0005-0000-0000-0000FD0D0000}"/>
    <cellStyle name="Note 2 20 8" xfId="3582" xr:uid="{00000000-0005-0000-0000-0000FE0D0000}"/>
    <cellStyle name="Note 2 20 8 2" xfId="3583" xr:uid="{00000000-0005-0000-0000-0000FF0D0000}"/>
    <cellStyle name="Note 2 20 9" xfId="3584" xr:uid="{00000000-0005-0000-0000-0000000E0000}"/>
    <cellStyle name="Note 2 20 9 2" xfId="3585" xr:uid="{00000000-0005-0000-0000-0000010E0000}"/>
    <cellStyle name="Note 2 21" xfId="3586" xr:uid="{00000000-0005-0000-0000-0000020E0000}"/>
    <cellStyle name="Note 2 21 2" xfId="3587" xr:uid="{00000000-0005-0000-0000-0000030E0000}"/>
    <cellStyle name="Note 2 22" xfId="3588" xr:uid="{00000000-0005-0000-0000-0000040E0000}"/>
    <cellStyle name="Note 2 22 2" xfId="3589" xr:uid="{00000000-0005-0000-0000-0000050E0000}"/>
    <cellStyle name="Note 2 23" xfId="3590" xr:uid="{00000000-0005-0000-0000-0000060E0000}"/>
    <cellStyle name="Note 2 23 2" xfId="3591" xr:uid="{00000000-0005-0000-0000-0000070E0000}"/>
    <cellStyle name="Note 2 24" xfId="3592" xr:uid="{00000000-0005-0000-0000-0000080E0000}"/>
    <cellStyle name="Note 2 24 2" xfId="3593" xr:uid="{00000000-0005-0000-0000-0000090E0000}"/>
    <cellStyle name="Note 2 25" xfId="3594" xr:uid="{00000000-0005-0000-0000-00000A0E0000}"/>
    <cellStyle name="Note 2 25 2" xfId="3595" xr:uid="{00000000-0005-0000-0000-00000B0E0000}"/>
    <cellStyle name="Note 2 26" xfId="3596" xr:uid="{00000000-0005-0000-0000-00000C0E0000}"/>
    <cellStyle name="Note 2 26 2" xfId="3597" xr:uid="{00000000-0005-0000-0000-00000D0E0000}"/>
    <cellStyle name="Note 2 27" xfId="3598" xr:uid="{00000000-0005-0000-0000-00000E0E0000}"/>
    <cellStyle name="Note 2 27 2" xfId="3599" xr:uid="{00000000-0005-0000-0000-00000F0E0000}"/>
    <cellStyle name="Note 2 28" xfId="3600" xr:uid="{00000000-0005-0000-0000-0000100E0000}"/>
    <cellStyle name="Note 2 28 2" xfId="3601" xr:uid="{00000000-0005-0000-0000-0000110E0000}"/>
    <cellStyle name="Note 2 29" xfId="3602" xr:uid="{00000000-0005-0000-0000-0000120E0000}"/>
    <cellStyle name="Note 2 29 2" xfId="3603" xr:uid="{00000000-0005-0000-0000-0000130E0000}"/>
    <cellStyle name="Note 2 3" xfId="3604" xr:uid="{00000000-0005-0000-0000-0000140E0000}"/>
    <cellStyle name="Note 2 3 10" xfId="3605" xr:uid="{00000000-0005-0000-0000-0000150E0000}"/>
    <cellStyle name="Note 2 3 10 2" xfId="3606" xr:uid="{00000000-0005-0000-0000-0000160E0000}"/>
    <cellStyle name="Note 2 3 11" xfId="3607" xr:uid="{00000000-0005-0000-0000-0000170E0000}"/>
    <cellStyle name="Note 2 3 11 2" xfId="3608" xr:uid="{00000000-0005-0000-0000-0000180E0000}"/>
    <cellStyle name="Note 2 3 12" xfId="3609" xr:uid="{00000000-0005-0000-0000-0000190E0000}"/>
    <cellStyle name="Note 2 3 12 2" xfId="3610" xr:uid="{00000000-0005-0000-0000-00001A0E0000}"/>
    <cellStyle name="Note 2 3 13" xfId="3611" xr:uid="{00000000-0005-0000-0000-00001B0E0000}"/>
    <cellStyle name="Note 2 3 13 2" xfId="3612" xr:uid="{00000000-0005-0000-0000-00001C0E0000}"/>
    <cellStyle name="Note 2 3 14" xfId="3613" xr:uid="{00000000-0005-0000-0000-00001D0E0000}"/>
    <cellStyle name="Note 2 3 14 2" xfId="3614" xr:uid="{00000000-0005-0000-0000-00001E0E0000}"/>
    <cellStyle name="Note 2 3 15" xfId="3615" xr:uid="{00000000-0005-0000-0000-00001F0E0000}"/>
    <cellStyle name="Note 2 3 15 2" xfId="3616" xr:uid="{00000000-0005-0000-0000-0000200E0000}"/>
    <cellStyle name="Note 2 3 16" xfId="3617" xr:uid="{00000000-0005-0000-0000-0000210E0000}"/>
    <cellStyle name="Note 2 3 16 2" xfId="3618" xr:uid="{00000000-0005-0000-0000-0000220E0000}"/>
    <cellStyle name="Note 2 3 17" xfId="3619" xr:uid="{00000000-0005-0000-0000-0000230E0000}"/>
    <cellStyle name="Note 2 3 18" xfId="3620" xr:uid="{00000000-0005-0000-0000-0000240E0000}"/>
    <cellStyle name="Note 2 3 2" xfId="3621" xr:uid="{00000000-0005-0000-0000-0000250E0000}"/>
    <cellStyle name="Note 2 3 2 2" xfId="3622" xr:uid="{00000000-0005-0000-0000-0000260E0000}"/>
    <cellStyle name="Note 2 3 3" xfId="3623" xr:uid="{00000000-0005-0000-0000-0000270E0000}"/>
    <cellStyle name="Note 2 3 3 2" xfId="3624" xr:uid="{00000000-0005-0000-0000-0000280E0000}"/>
    <cellStyle name="Note 2 3 4" xfId="3625" xr:uid="{00000000-0005-0000-0000-0000290E0000}"/>
    <cellStyle name="Note 2 3 4 2" xfId="3626" xr:uid="{00000000-0005-0000-0000-00002A0E0000}"/>
    <cellStyle name="Note 2 3 5" xfId="3627" xr:uid="{00000000-0005-0000-0000-00002B0E0000}"/>
    <cellStyle name="Note 2 3 5 2" xfId="3628" xr:uid="{00000000-0005-0000-0000-00002C0E0000}"/>
    <cellStyle name="Note 2 3 6" xfId="3629" xr:uid="{00000000-0005-0000-0000-00002D0E0000}"/>
    <cellStyle name="Note 2 3 6 2" xfId="3630" xr:uid="{00000000-0005-0000-0000-00002E0E0000}"/>
    <cellStyle name="Note 2 3 7" xfId="3631" xr:uid="{00000000-0005-0000-0000-00002F0E0000}"/>
    <cellStyle name="Note 2 3 7 2" xfId="3632" xr:uid="{00000000-0005-0000-0000-0000300E0000}"/>
    <cellStyle name="Note 2 3 8" xfId="3633" xr:uid="{00000000-0005-0000-0000-0000310E0000}"/>
    <cellStyle name="Note 2 3 8 2" xfId="3634" xr:uid="{00000000-0005-0000-0000-0000320E0000}"/>
    <cellStyle name="Note 2 3 9" xfId="3635" xr:uid="{00000000-0005-0000-0000-0000330E0000}"/>
    <cellStyle name="Note 2 3 9 2" xfId="3636" xr:uid="{00000000-0005-0000-0000-0000340E0000}"/>
    <cellStyle name="Note 2 30" xfId="3637" xr:uid="{00000000-0005-0000-0000-0000350E0000}"/>
    <cellStyle name="Note 2 30 2" xfId="3638" xr:uid="{00000000-0005-0000-0000-0000360E0000}"/>
    <cellStyle name="Note 2 31" xfId="3639" xr:uid="{00000000-0005-0000-0000-0000370E0000}"/>
    <cellStyle name="Note 2 31 2" xfId="3640" xr:uid="{00000000-0005-0000-0000-0000380E0000}"/>
    <cellStyle name="Note 2 32" xfId="3641" xr:uid="{00000000-0005-0000-0000-0000390E0000}"/>
    <cellStyle name="Note 2 32 2" xfId="3642" xr:uid="{00000000-0005-0000-0000-00003A0E0000}"/>
    <cellStyle name="Note 2 33" xfId="3643" xr:uid="{00000000-0005-0000-0000-00003B0E0000}"/>
    <cellStyle name="Note 2 33 2" xfId="3644" xr:uid="{00000000-0005-0000-0000-00003C0E0000}"/>
    <cellStyle name="Note 2 34" xfId="3645" xr:uid="{00000000-0005-0000-0000-00003D0E0000}"/>
    <cellStyle name="Note 2 34 2" xfId="3646" xr:uid="{00000000-0005-0000-0000-00003E0E0000}"/>
    <cellStyle name="Note 2 35" xfId="3647" xr:uid="{00000000-0005-0000-0000-00003F0E0000}"/>
    <cellStyle name="Note 2 35 2" xfId="3648" xr:uid="{00000000-0005-0000-0000-0000400E0000}"/>
    <cellStyle name="Note 2 36" xfId="3649" xr:uid="{00000000-0005-0000-0000-0000410E0000}"/>
    <cellStyle name="Note 2 37" xfId="3650" xr:uid="{00000000-0005-0000-0000-0000420E0000}"/>
    <cellStyle name="Note 2 4" xfId="3651" xr:uid="{00000000-0005-0000-0000-0000430E0000}"/>
    <cellStyle name="Note 2 4 10" xfId="3652" xr:uid="{00000000-0005-0000-0000-0000440E0000}"/>
    <cellStyle name="Note 2 4 10 2" xfId="3653" xr:uid="{00000000-0005-0000-0000-0000450E0000}"/>
    <cellStyle name="Note 2 4 11" xfId="3654" xr:uid="{00000000-0005-0000-0000-0000460E0000}"/>
    <cellStyle name="Note 2 4 11 2" xfId="3655" xr:uid="{00000000-0005-0000-0000-0000470E0000}"/>
    <cellStyle name="Note 2 4 12" xfId="3656" xr:uid="{00000000-0005-0000-0000-0000480E0000}"/>
    <cellStyle name="Note 2 4 12 2" xfId="3657" xr:uid="{00000000-0005-0000-0000-0000490E0000}"/>
    <cellStyle name="Note 2 4 13" xfId="3658" xr:uid="{00000000-0005-0000-0000-00004A0E0000}"/>
    <cellStyle name="Note 2 4 13 2" xfId="3659" xr:uid="{00000000-0005-0000-0000-00004B0E0000}"/>
    <cellStyle name="Note 2 4 14" xfId="3660" xr:uid="{00000000-0005-0000-0000-00004C0E0000}"/>
    <cellStyle name="Note 2 4 14 2" xfId="3661" xr:uid="{00000000-0005-0000-0000-00004D0E0000}"/>
    <cellStyle name="Note 2 4 15" xfId="3662" xr:uid="{00000000-0005-0000-0000-00004E0E0000}"/>
    <cellStyle name="Note 2 4 15 2" xfId="3663" xr:uid="{00000000-0005-0000-0000-00004F0E0000}"/>
    <cellStyle name="Note 2 4 16" xfId="3664" xr:uid="{00000000-0005-0000-0000-0000500E0000}"/>
    <cellStyle name="Note 2 4 16 2" xfId="3665" xr:uid="{00000000-0005-0000-0000-0000510E0000}"/>
    <cellStyle name="Note 2 4 17" xfId="3666" xr:uid="{00000000-0005-0000-0000-0000520E0000}"/>
    <cellStyle name="Note 2 4 18" xfId="3667" xr:uid="{00000000-0005-0000-0000-0000530E0000}"/>
    <cellStyle name="Note 2 4 2" xfId="3668" xr:uid="{00000000-0005-0000-0000-0000540E0000}"/>
    <cellStyle name="Note 2 4 2 2" xfId="3669" xr:uid="{00000000-0005-0000-0000-0000550E0000}"/>
    <cellStyle name="Note 2 4 3" xfId="3670" xr:uid="{00000000-0005-0000-0000-0000560E0000}"/>
    <cellStyle name="Note 2 4 3 2" xfId="3671" xr:uid="{00000000-0005-0000-0000-0000570E0000}"/>
    <cellStyle name="Note 2 4 4" xfId="3672" xr:uid="{00000000-0005-0000-0000-0000580E0000}"/>
    <cellStyle name="Note 2 4 4 2" xfId="3673" xr:uid="{00000000-0005-0000-0000-0000590E0000}"/>
    <cellStyle name="Note 2 4 5" xfId="3674" xr:uid="{00000000-0005-0000-0000-00005A0E0000}"/>
    <cellStyle name="Note 2 4 5 2" xfId="3675" xr:uid="{00000000-0005-0000-0000-00005B0E0000}"/>
    <cellStyle name="Note 2 4 6" xfId="3676" xr:uid="{00000000-0005-0000-0000-00005C0E0000}"/>
    <cellStyle name="Note 2 4 6 2" xfId="3677" xr:uid="{00000000-0005-0000-0000-00005D0E0000}"/>
    <cellStyle name="Note 2 4 7" xfId="3678" xr:uid="{00000000-0005-0000-0000-00005E0E0000}"/>
    <cellStyle name="Note 2 4 7 2" xfId="3679" xr:uid="{00000000-0005-0000-0000-00005F0E0000}"/>
    <cellStyle name="Note 2 4 8" xfId="3680" xr:uid="{00000000-0005-0000-0000-0000600E0000}"/>
    <cellStyle name="Note 2 4 8 2" xfId="3681" xr:uid="{00000000-0005-0000-0000-0000610E0000}"/>
    <cellStyle name="Note 2 4 9" xfId="3682" xr:uid="{00000000-0005-0000-0000-0000620E0000}"/>
    <cellStyle name="Note 2 4 9 2" xfId="3683" xr:uid="{00000000-0005-0000-0000-0000630E0000}"/>
    <cellStyle name="Note 2 5" xfId="3684" xr:uid="{00000000-0005-0000-0000-0000640E0000}"/>
    <cellStyle name="Note 2 5 10" xfId="3685" xr:uid="{00000000-0005-0000-0000-0000650E0000}"/>
    <cellStyle name="Note 2 5 10 2" xfId="3686" xr:uid="{00000000-0005-0000-0000-0000660E0000}"/>
    <cellStyle name="Note 2 5 11" xfId="3687" xr:uid="{00000000-0005-0000-0000-0000670E0000}"/>
    <cellStyle name="Note 2 5 11 2" xfId="3688" xr:uid="{00000000-0005-0000-0000-0000680E0000}"/>
    <cellStyle name="Note 2 5 12" xfId="3689" xr:uid="{00000000-0005-0000-0000-0000690E0000}"/>
    <cellStyle name="Note 2 5 12 2" xfId="3690" xr:uid="{00000000-0005-0000-0000-00006A0E0000}"/>
    <cellStyle name="Note 2 5 13" xfId="3691" xr:uid="{00000000-0005-0000-0000-00006B0E0000}"/>
    <cellStyle name="Note 2 5 13 2" xfId="3692" xr:uid="{00000000-0005-0000-0000-00006C0E0000}"/>
    <cellStyle name="Note 2 5 14" xfId="3693" xr:uid="{00000000-0005-0000-0000-00006D0E0000}"/>
    <cellStyle name="Note 2 5 14 2" xfId="3694" xr:uid="{00000000-0005-0000-0000-00006E0E0000}"/>
    <cellStyle name="Note 2 5 15" xfId="3695" xr:uid="{00000000-0005-0000-0000-00006F0E0000}"/>
    <cellStyle name="Note 2 5 15 2" xfId="3696" xr:uid="{00000000-0005-0000-0000-0000700E0000}"/>
    <cellStyle name="Note 2 5 16" xfId="3697" xr:uid="{00000000-0005-0000-0000-0000710E0000}"/>
    <cellStyle name="Note 2 5 16 2" xfId="3698" xr:uid="{00000000-0005-0000-0000-0000720E0000}"/>
    <cellStyle name="Note 2 5 17" xfId="3699" xr:uid="{00000000-0005-0000-0000-0000730E0000}"/>
    <cellStyle name="Note 2 5 18" xfId="3700" xr:uid="{00000000-0005-0000-0000-0000740E0000}"/>
    <cellStyle name="Note 2 5 2" xfId="3701" xr:uid="{00000000-0005-0000-0000-0000750E0000}"/>
    <cellStyle name="Note 2 5 2 2" xfId="3702" xr:uid="{00000000-0005-0000-0000-0000760E0000}"/>
    <cellStyle name="Note 2 5 3" xfId="3703" xr:uid="{00000000-0005-0000-0000-0000770E0000}"/>
    <cellStyle name="Note 2 5 3 2" xfId="3704" xr:uid="{00000000-0005-0000-0000-0000780E0000}"/>
    <cellStyle name="Note 2 5 4" xfId="3705" xr:uid="{00000000-0005-0000-0000-0000790E0000}"/>
    <cellStyle name="Note 2 5 4 2" xfId="3706" xr:uid="{00000000-0005-0000-0000-00007A0E0000}"/>
    <cellStyle name="Note 2 5 5" xfId="3707" xr:uid="{00000000-0005-0000-0000-00007B0E0000}"/>
    <cellStyle name="Note 2 5 5 2" xfId="3708" xr:uid="{00000000-0005-0000-0000-00007C0E0000}"/>
    <cellStyle name="Note 2 5 6" xfId="3709" xr:uid="{00000000-0005-0000-0000-00007D0E0000}"/>
    <cellStyle name="Note 2 5 6 2" xfId="3710" xr:uid="{00000000-0005-0000-0000-00007E0E0000}"/>
    <cellStyle name="Note 2 5 7" xfId="3711" xr:uid="{00000000-0005-0000-0000-00007F0E0000}"/>
    <cellStyle name="Note 2 5 7 2" xfId="3712" xr:uid="{00000000-0005-0000-0000-0000800E0000}"/>
    <cellStyle name="Note 2 5 8" xfId="3713" xr:uid="{00000000-0005-0000-0000-0000810E0000}"/>
    <cellStyle name="Note 2 5 8 2" xfId="3714" xr:uid="{00000000-0005-0000-0000-0000820E0000}"/>
    <cellStyle name="Note 2 5 9" xfId="3715" xr:uid="{00000000-0005-0000-0000-0000830E0000}"/>
    <cellStyle name="Note 2 5 9 2" xfId="3716" xr:uid="{00000000-0005-0000-0000-0000840E0000}"/>
    <cellStyle name="Note 2 6" xfId="3717" xr:uid="{00000000-0005-0000-0000-0000850E0000}"/>
    <cellStyle name="Note 2 6 10" xfId="3718" xr:uid="{00000000-0005-0000-0000-0000860E0000}"/>
    <cellStyle name="Note 2 6 10 2" xfId="3719" xr:uid="{00000000-0005-0000-0000-0000870E0000}"/>
    <cellStyle name="Note 2 6 11" xfId="3720" xr:uid="{00000000-0005-0000-0000-0000880E0000}"/>
    <cellStyle name="Note 2 6 11 2" xfId="3721" xr:uid="{00000000-0005-0000-0000-0000890E0000}"/>
    <cellStyle name="Note 2 6 12" xfId="3722" xr:uid="{00000000-0005-0000-0000-00008A0E0000}"/>
    <cellStyle name="Note 2 6 12 2" xfId="3723" xr:uid="{00000000-0005-0000-0000-00008B0E0000}"/>
    <cellStyle name="Note 2 6 13" xfId="3724" xr:uid="{00000000-0005-0000-0000-00008C0E0000}"/>
    <cellStyle name="Note 2 6 13 2" xfId="3725" xr:uid="{00000000-0005-0000-0000-00008D0E0000}"/>
    <cellStyle name="Note 2 6 14" xfId="3726" xr:uid="{00000000-0005-0000-0000-00008E0E0000}"/>
    <cellStyle name="Note 2 6 14 2" xfId="3727" xr:uid="{00000000-0005-0000-0000-00008F0E0000}"/>
    <cellStyle name="Note 2 6 15" xfId="3728" xr:uid="{00000000-0005-0000-0000-0000900E0000}"/>
    <cellStyle name="Note 2 6 15 2" xfId="3729" xr:uid="{00000000-0005-0000-0000-0000910E0000}"/>
    <cellStyle name="Note 2 6 16" xfId="3730" xr:uid="{00000000-0005-0000-0000-0000920E0000}"/>
    <cellStyle name="Note 2 6 16 2" xfId="3731" xr:uid="{00000000-0005-0000-0000-0000930E0000}"/>
    <cellStyle name="Note 2 6 17" xfId="3732" xr:uid="{00000000-0005-0000-0000-0000940E0000}"/>
    <cellStyle name="Note 2 6 18" xfId="3733" xr:uid="{00000000-0005-0000-0000-0000950E0000}"/>
    <cellStyle name="Note 2 6 2" xfId="3734" xr:uid="{00000000-0005-0000-0000-0000960E0000}"/>
    <cellStyle name="Note 2 6 2 2" xfId="3735" xr:uid="{00000000-0005-0000-0000-0000970E0000}"/>
    <cellStyle name="Note 2 6 3" xfId="3736" xr:uid="{00000000-0005-0000-0000-0000980E0000}"/>
    <cellStyle name="Note 2 6 3 2" xfId="3737" xr:uid="{00000000-0005-0000-0000-0000990E0000}"/>
    <cellStyle name="Note 2 6 4" xfId="3738" xr:uid="{00000000-0005-0000-0000-00009A0E0000}"/>
    <cellStyle name="Note 2 6 4 2" xfId="3739" xr:uid="{00000000-0005-0000-0000-00009B0E0000}"/>
    <cellStyle name="Note 2 6 5" xfId="3740" xr:uid="{00000000-0005-0000-0000-00009C0E0000}"/>
    <cellStyle name="Note 2 6 5 2" xfId="3741" xr:uid="{00000000-0005-0000-0000-00009D0E0000}"/>
    <cellStyle name="Note 2 6 6" xfId="3742" xr:uid="{00000000-0005-0000-0000-00009E0E0000}"/>
    <cellStyle name="Note 2 6 6 2" xfId="3743" xr:uid="{00000000-0005-0000-0000-00009F0E0000}"/>
    <cellStyle name="Note 2 6 7" xfId="3744" xr:uid="{00000000-0005-0000-0000-0000A00E0000}"/>
    <cellStyle name="Note 2 6 7 2" xfId="3745" xr:uid="{00000000-0005-0000-0000-0000A10E0000}"/>
    <cellStyle name="Note 2 6 8" xfId="3746" xr:uid="{00000000-0005-0000-0000-0000A20E0000}"/>
    <cellStyle name="Note 2 6 8 2" xfId="3747" xr:uid="{00000000-0005-0000-0000-0000A30E0000}"/>
    <cellStyle name="Note 2 6 9" xfId="3748" xr:uid="{00000000-0005-0000-0000-0000A40E0000}"/>
    <cellStyle name="Note 2 6 9 2" xfId="3749" xr:uid="{00000000-0005-0000-0000-0000A50E0000}"/>
    <cellStyle name="Note 2 7" xfId="3750" xr:uid="{00000000-0005-0000-0000-0000A60E0000}"/>
    <cellStyle name="Note 2 7 10" xfId="3751" xr:uid="{00000000-0005-0000-0000-0000A70E0000}"/>
    <cellStyle name="Note 2 7 10 2" xfId="3752" xr:uid="{00000000-0005-0000-0000-0000A80E0000}"/>
    <cellStyle name="Note 2 7 11" xfId="3753" xr:uid="{00000000-0005-0000-0000-0000A90E0000}"/>
    <cellStyle name="Note 2 7 11 2" xfId="3754" xr:uid="{00000000-0005-0000-0000-0000AA0E0000}"/>
    <cellStyle name="Note 2 7 12" xfId="3755" xr:uid="{00000000-0005-0000-0000-0000AB0E0000}"/>
    <cellStyle name="Note 2 7 12 2" xfId="3756" xr:uid="{00000000-0005-0000-0000-0000AC0E0000}"/>
    <cellStyle name="Note 2 7 13" xfId="3757" xr:uid="{00000000-0005-0000-0000-0000AD0E0000}"/>
    <cellStyle name="Note 2 7 13 2" xfId="3758" xr:uid="{00000000-0005-0000-0000-0000AE0E0000}"/>
    <cellStyle name="Note 2 7 14" xfId="3759" xr:uid="{00000000-0005-0000-0000-0000AF0E0000}"/>
    <cellStyle name="Note 2 7 14 2" xfId="3760" xr:uid="{00000000-0005-0000-0000-0000B00E0000}"/>
    <cellStyle name="Note 2 7 15" xfId="3761" xr:uid="{00000000-0005-0000-0000-0000B10E0000}"/>
    <cellStyle name="Note 2 7 15 2" xfId="3762" xr:uid="{00000000-0005-0000-0000-0000B20E0000}"/>
    <cellStyle name="Note 2 7 16" xfId="3763" xr:uid="{00000000-0005-0000-0000-0000B30E0000}"/>
    <cellStyle name="Note 2 7 16 2" xfId="3764" xr:uid="{00000000-0005-0000-0000-0000B40E0000}"/>
    <cellStyle name="Note 2 7 17" xfId="3765" xr:uid="{00000000-0005-0000-0000-0000B50E0000}"/>
    <cellStyle name="Note 2 7 18" xfId="3766" xr:uid="{00000000-0005-0000-0000-0000B60E0000}"/>
    <cellStyle name="Note 2 7 2" xfId="3767" xr:uid="{00000000-0005-0000-0000-0000B70E0000}"/>
    <cellStyle name="Note 2 7 2 2" xfId="3768" xr:uid="{00000000-0005-0000-0000-0000B80E0000}"/>
    <cellStyle name="Note 2 7 3" xfId="3769" xr:uid="{00000000-0005-0000-0000-0000B90E0000}"/>
    <cellStyle name="Note 2 7 3 2" xfId="3770" xr:uid="{00000000-0005-0000-0000-0000BA0E0000}"/>
    <cellStyle name="Note 2 7 4" xfId="3771" xr:uid="{00000000-0005-0000-0000-0000BB0E0000}"/>
    <cellStyle name="Note 2 7 4 2" xfId="3772" xr:uid="{00000000-0005-0000-0000-0000BC0E0000}"/>
    <cellStyle name="Note 2 7 5" xfId="3773" xr:uid="{00000000-0005-0000-0000-0000BD0E0000}"/>
    <cellStyle name="Note 2 7 5 2" xfId="3774" xr:uid="{00000000-0005-0000-0000-0000BE0E0000}"/>
    <cellStyle name="Note 2 7 6" xfId="3775" xr:uid="{00000000-0005-0000-0000-0000BF0E0000}"/>
    <cellStyle name="Note 2 7 6 2" xfId="3776" xr:uid="{00000000-0005-0000-0000-0000C00E0000}"/>
    <cellStyle name="Note 2 7 7" xfId="3777" xr:uid="{00000000-0005-0000-0000-0000C10E0000}"/>
    <cellStyle name="Note 2 7 7 2" xfId="3778" xr:uid="{00000000-0005-0000-0000-0000C20E0000}"/>
    <cellStyle name="Note 2 7 8" xfId="3779" xr:uid="{00000000-0005-0000-0000-0000C30E0000}"/>
    <cellStyle name="Note 2 7 8 2" xfId="3780" xr:uid="{00000000-0005-0000-0000-0000C40E0000}"/>
    <cellStyle name="Note 2 7 9" xfId="3781" xr:uid="{00000000-0005-0000-0000-0000C50E0000}"/>
    <cellStyle name="Note 2 7 9 2" xfId="3782" xr:uid="{00000000-0005-0000-0000-0000C60E0000}"/>
    <cellStyle name="Note 2 8" xfId="3783" xr:uid="{00000000-0005-0000-0000-0000C70E0000}"/>
    <cellStyle name="Note 2 8 10" xfId="3784" xr:uid="{00000000-0005-0000-0000-0000C80E0000}"/>
    <cellStyle name="Note 2 8 10 2" xfId="3785" xr:uid="{00000000-0005-0000-0000-0000C90E0000}"/>
    <cellStyle name="Note 2 8 11" xfId="3786" xr:uid="{00000000-0005-0000-0000-0000CA0E0000}"/>
    <cellStyle name="Note 2 8 11 2" xfId="3787" xr:uid="{00000000-0005-0000-0000-0000CB0E0000}"/>
    <cellStyle name="Note 2 8 12" xfId="3788" xr:uid="{00000000-0005-0000-0000-0000CC0E0000}"/>
    <cellStyle name="Note 2 8 12 2" xfId="3789" xr:uid="{00000000-0005-0000-0000-0000CD0E0000}"/>
    <cellStyle name="Note 2 8 13" xfId="3790" xr:uid="{00000000-0005-0000-0000-0000CE0E0000}"/>
    <cellStyle name="Note 2 8 13 2" xfId="3791" xr:uid="{00000000-0005-0000-0000-0000CF0E0000}"/>
    <cellStyle name="Note 2 8 14" xfId="3792" xr:uid="{00000000-0005-0000-0000-0000D00E0000}"/>
    <cellStyle name="Note 2 8 14 2" xfId="3793" xr:uid="{00000000-0005-0000-0000-0000D10E0000}"/>
    <cellStyle name="Note 2 8 15" xfId="3794" xr:uid="{00000000-0005-0000-0000-0000D20E0000}"/>
    <cellStyle name="Note 2 8 15 2" xfId="3795" xr:uid="{00000000-0005-0000-0000-0000D30E0000}"/>
    <cellStyle name="Note 2 8 16" xfId="3796" xr:uid="{00000000-0005-0000-0000-0000D40E0000}"/>
    <cellStyle name="Note 2 8 16 2" xfId="3797" xr:uid="{00000000-0005-0000-0000-0000D50E0000}"/>
    <cellStyle name="Note 2 8 17" xfId="3798" xr:uid="{00000000-0005-0000-0000-0000D60E0000}"/>
    <cellStyle name="Note 2 8 2" xfId="3799" xr:uid="{00000000-0005-0000-0000-0000D70E0000}"/>
    <cellStyle name="Note 2 8 2 2" xfId="3800" xr:uid="{00000000-0005-0000-0000-0000D80E0000}"/>
    <cellStyle name="Note 2 8 3" xfId="3801" xr:uid="{00000000-0005-0000-0000-0000D90E0000}"/>
    <cellStyle name="Note 2 8 3 2" xfId="3802" xr:uid="{00000000-0005-0000-0000-0000DA0E0000}"/>
    <cellStyle name="Note 2 8 4" xfId="3803" xr:uid="{00000000-0005-0000-0000-0000DB0E0000}"/>
    <cellStyle name="Note 2 8 4 2" xfId="3804" xr:uid="{00000000-0005-0000-0000-0000DC0E0000}"/>
    <cellStyle name="Note 2 8 5" xfId="3805" xr:uid="{00000000-0005-0000-0000-0000DD0E0000}"/>
    <cellStyle name="Note 2 8 5 2" xfId="3806" xr:uid="{00000000-0005-0000-0000-0000DE0E0000}"/>
    <cellStyle name="Note 2 8 6" xfId="3807" xr:uid="{00000000-0005-0000-0000-0000DF0E0000}"/>
    <cellStyle name="Note 2 8 6 2" xfId="3808" xr:uid="{00000000-0005-0000-0000-0000E00E0000}"/>
    <cellStyle name="Note 2 8 7" xfId="3809" xr:uid="{00000000-0005-0000-0000-0000E10E0000}"/>
    <cellStyle name="Note 2 8 7 2" xfId="3810" xr:uid="{00000000-0005-0000-0000-0000E20E0000}"/>
    <cellStyle name="Note 2 8 8" xfId="3811" xr:uid="{00000000-0005-0000-0000-0000E30E0000}"/>
    <cellStyle name="Note 2 8 8 2" xfId="3812" xr:uid="{00000000-0005-0000-0000-0000E40E0000}"/>
    <cellStyle name="Note 2 8 9" xfId="3813" xr:uid="{00000000-0005-0000-0000-0000E50E0000}"/>
    <cellStyle name="Note 2 8 9 2" xfId="3814" xr:uid="{00000000-0005-0000-0000-0000E60E0000}"/>
    <cellStyle name="Note 2 9" xfId="3815" xr:uid="{00000000-0005-0000-0000-0000E70E0000}"/>
    <cellStyle name="Note 2 9 10" xfId="3816" xr:uid="{00000000-0005-0000-0000-0000E80E0000}"/>
    <cellStyle name="Note 2 9 10 2" xfId="3817" xr:uid="{00000000-0005-0000-0000-0000E90E0000}"/>
    <cellStyle name="Note 2 9 11" xfId="3818" xr:uid="{00000000-0005-0000-0000-0000EA0E0000}"/>
    <cellStyle name="Note 2 9 11 2" xfId="3819" xr:uid="{00000000-0005-0000-0000-0000EB0E0000}"/>
    <cellStyle name="Note 2 9 12" xfId="3820" xr:uid="{00000000-0005-0000-0000-0000EC0E0000}"/>
    <cellStyle name="Note 2 9 12 2" xfId="3821" xr:uid="{00000000-0005-0000-0000-0000ED0E0000}"/>
    <cellStyle name="Note 2 9 13" xfId="3822" xr:uid="{00000000-0005-0000-0000-0000EE0E0000}"/>
    <cellStyle name="Note 2 9 13 2" xfId="3823" xr:uid="{00000000-0005-0000-0000-0000EF0E0000}"/>
    <cellStyle name="Note 2 9 14" xfId="3824" xr:uid="{00000000-0005-0000-0000-0000F00E0000}"/>
    <cellStyle name="Note 2 9 14 2" xfId="3825" xr:uid="{00000000-0005-0000-0000-0000F10E0000}"/>
    <cellStyle name="Note 2 9 15" xfId="3826" xr:uid="{00000000-0005-0000-0000-0000F20E0000}"/>
    <cellStyle name="Note 2 9 15 2" xfId="3827" xr:uid="{00000000-0005-0000-0000-0000F30E0000}"/>
    <cellStyle name="Note 2 9 16" xfId="3828" xr:uid="{00000000-0005-0000-0000-0000F40E0000}"/>
    <cellStyle name="Note 2 9 16 2" xfId="3829" xr:uid="{00000000-0005-0000-0000-0000F50E0000}"/>
    <cellStyle name="Note 2 9 17" xfId="3830" xr:uid="{00000000-0005-0000-0000-0000F60E0000}"/>
    <cellStyle name="Note 2 9 2" xfId="3831" xr:uid="{00000000-0005-0000-0000-0000F70E0000}"/>
    <cellStyle name="Note 2 9 2 2" xfId="3832" xr:uid="{00000000-0005-0000-0000-0000F80E0000}"/>
    <cellStyle name="Note 2 9 3" xfId="3833" xr:uid="{00000000-0005-0000-0000-0000F90E0000}"/>
    <cellStyle name="Note 2 9 3 2" xfId="3834" xr:uid="{00000000-0005-0000-0000-0000FA0E0000}"/>
    <cellStyle name="Note 2 9 4" xfId="3835" xr:uid="{00000000-0005-0000-0000-0000FB0E0000}"/>
    <cellStyle name="Note 2 9 4 2" xfId="3836" xr:uid="{00000000-0005-0000-0000-0000FC0E0000}"/>
    <cellStyle name="Note 2 9 5" xfId="3837" xr:uid="{00000000-0005-0000-0000-0000FD0E0000}"/>
    <cellStyle name="Note 2 9 5 2" xfId="3838" xr:uid="{00000000-0005-0000-0000-0000FE0E0000}"/>
    <cellStyle name="Note 2 9 6" xfId="3839" xr:uid="{00000000-0005-0000-0000-0000FF0E0000}"/>
    <cellStyle name="Note 2 9 6 2" xfId="3840" xr:uid="{00000000-0005-0000-0000-0000000F0000}"/>
    <cellStyle name="Note 2 9 7" xfId="3841" xr:uid="{00000000-0005-0000-0000-0000010F0000}"/>
    <cellStyle name="Note 2 9 7 2" xfId="3842" xr:uid="{00000000-0005-0000-0000-0000020F0000}"/>
    <cellStyle name="Note 2 9 8" xfId="3843" xr:uid="{00000000-0005-0000-0000-0000030F0000}"/>
    <cellStyle name="Note 2 9 8 2" xfId="3844" xr:uid="{00000000-0005-0000-0000-0000040F0000}"/>
    <cellStyle name="Note 2 9 9" xfId="3845" xr:uid="{00000000-0005-0000-0000-0000050F0000}"/>
    <cellStyle name="Note 2 9 9 2" xfId="3846" xr:uid="{00000000-0005-0000-0000-0000060F0000}"/>
    <cellStyle name="Note 3" xfId="3847" xr:uid="{00000000-0005-0000-0000-0000070F0000}"/>
    <cellStyle name="Note 3 10" xfId="3848" xr:uid="{00000000-0005-0000-0000-0000080F0000}"/>
    <cellStyle name="Note 3 10 10" xfId="3849" xr:uid="{00000000-0005-0000-0000-0000090F0000}"/>
    <cellStyle name="Note 3 10 10 2" xfId="3850" xr:uid="{00000000-0005-0000-0000-00000A0F0000}"/>
    <cellStyle name="Note 3 10 11" xfId="3851" xr:uid="{00000000-0005-0000-0000-00000B0F0000}"/>
    <cellStyle name="Note 3 10 11 2" xfId="3852" xr:uid="{00000000-0005-0000-0000-00000C0F0000}"/>
    <cellStyle name="Note 3 10 12" xfId="3853" xr:uid="{00000000-0005-0000-0000-00000D0F0000}"/>
    <cellStyle name="Note 3 10 12 2" xfId="3854" xr:uid="{00000000-0005-0000-0000-00000E0F0000}"/>
    <cellStyle name="Note 3 10 13" xfId="3855" xr:uid="{00000000-0005-0000-0000-00000F0F0000}"/>
    <cellStyle name="Note 3 10 13 2" xfId="3856" xr:uid="{00000000-0005-0000-0000-0000100F0000}"/>
    <cellStyle name="Note 3 10 14" xfId="3857" xr:uid="{00000000-0005-0000-0000-0000110F0000}"/>
    <cellStyle name="Note 3 10 14 2" xfId="3858" xr:uid="{00000000-0005-0000-0000-0000120F0000}"/>
    <cellStyle name="Note 3 10 15" xfId="3859" xr:uid="{00000000-0005-0000-0000-0000130F0000}"/>
    <cellStyle name="Note 3 10 15 2" xfId="3860" xr:uid="{00000000-0005-0000-0000-0000140F0000}"/>
    <cellStyle name="Note 3 10 16" xfId="3861" xr:uid="{00000000-0005-0000-0000-0000150F0000}"/>
    <cellStyle name="Note 3 10 16 2" xfId="3862" xr:uid="{00000000-0005-0000-0000-0000160F0000}"/>
    <cellStyle name="Note 3 10 17" xfId="3863" xr:uid="{00000000-0005-0000-0000-0000170F0000}"/>
    <cellStyle name="Note 3 10 2" xfId="3864" xr:uid="{00000000-0005-0000-0000-0000180F0000}"/>
    <cellStyle name="Note 3 10 2 2" xfId="3865" xr:uid="{00000000-0005-0000-0000-0000190F0000}"/>
    <cellStyle name="Note 3 10 3" xfId="3866" xr:uid="{00000000-0005-0000-0000-00001A0F0000}"/>
    <cellStyle name="Note 3 10 3 2" xfId="3867" xr:uid="{00000000-0005-0000-0000-00001B0F0000}"/>
    <cellStyle name="Note 3 10 4" xfId="3868" xr:uid="{00000000-0005-0000-0000-00001C0F0000}"/>
    <cellStyle name="Note 3 10 4 2" xfId="3869" xr:uid="{00000000-0005-0000-0000-00001D0F0000}"/>
    <cellStyle name="Note 3 10 5" xfId="3870" xr:uid="{00000000-0005-0000-0000-00001E0F0000}"/>
    <cellStyle name="Note 3 10 5 2" xfId="3871" xr:uid="{00000000-0005-0000-0000-00001F0F0000}"/>
    <cellStyle name="Note 3 10 6" xfId="3872" xr:uid="{00000000-0005-0000-0000-0000200F0000}"/>
    <cellStyle name="Note 3 10 6 2" xfId="3873" xr:uid="{00000000-0005-0000-0000-0000210F0000}"/>
    <cellStyle name="Note 3 10 7" xfId="3874" xr:uid="{00000000-0005-0000-0000-0000220F0000}"/>
    <cellStyle name="Note 3 10 7 2" xfId="3875" xr:uid="{00000000-0005-0000-0000-0000230F0000}"/>
    <cellStyle name="Note 3 10 8" xfId="3876" xr:uid="{00000000-0005-0000-0000-0000240F0000}"/>
    <cellStyle name="Note 3 10 8 2" xfId="3877" xr:uid="{00000000-0005-0000-0000-0000250F0000}"/>
    <cellStyle name="Note 3 10 9" xfId="3878" xr:uid="{00000000-0005-0000-0000-0000260F0000}"/>
    <cellStyle name="Note 3 10 9 2" xfId="3879" xr:uid="{00000000-0005-0000-0000-0000270F0000}"/>
    <cellStyle name="Note 3 11" xfId="3880" xr:uid="{00000000-0005-0000-0000-0000280F0000}"/>
    <cellStyle name="Note 3 11 10" xfId="3881" xr:uid="{00000000-0005-0000-0000-0000290F0000}"/>
    <cellStyle name="Note 3 11 10 2" xfId="3882" xr:uid="{00000000-0005-0000-0000-00002A0F0000}"/>
    <cellStyle name="Note 3 11 11" xfId="3883" xr:uid="{00000000-0005-0000-0000-00002B0F0000}"/>
    <cellStyle name="Note 3 11 11 2" xfId="3884" xr:uid="{00000000-0005-0000-0000-00002C0F0000}"/>
    <cellStyle name="Note 3 11 12" xfId="3885" xr:uid="{00000000-0005-0000-0000-00002D0F0000}"/>
    <cellStyle name="Note 3 11 12 2" xfId="3886" xr:uid="{00000000-0005-0000-0000-00002E0F0000}"/>
    <cellStyle name="Note 3 11 13" xfId="3887" xr:uid="{00000000-0005-0000-0000-00002F0F0000}"/>
    <cellStyle name="Note 3 11 13 2" xfId="3888" xr:uid="{00000000-0005-0000-0000-0000300F0000}"/>
    <cellStyle name="Note 3 11 14" xfId="3889" xr:uid="{00000000-0005-0000-0000-0000310F0000}"/>
    <cellStyle name="Note 3 11 14 2" xfId="3890" xr:uid="{00000000-0005-0000-0000-0000320F0000}"/>
    <cellStyle name="Note 3 11 15" xfId="3891" xr:uid="{00000000-0005-0000-0000-0000330F0000}"/>
    <cellStyle name="Note 3 11 15 2" xfId="3892" xr:uid="{00000000-0005-0000-0000-0000340F0000}"/>
    <cellStyle name="Note 3 11 16" xfId="3893" xr:uid="{00000000-0005-0000-0000-0000350F0000}"/>
    <cellStyle name="Note 3 11 16 2" xfId="3894" xr:uid="{00000000-0005-0000-0000-0000360F0000}"/>
    <cellStyle name="Note 3 11 17" xfId="3895" xr:uid="{00000000-0005-0000-0000-0000370F0000}"/>
    <cellStyle name="Note 3 11 2" xfId="3896" xr:uid="{00000000-0005-0000-0000-0000380F0000}"/>
    <cellStyle name="Note 3 11 2 2" xfId="3897" xr:uid="{00000000-0005-0000-0000-0000390F0000}"/>
    <cellStyle name="Note 3 11 3" xfId="3898" xr:uid="{00000000-0005-0000-0000-00003A0F0000}"/>
    <cellStyle name="Note 3 11 3 2" xfId="3899" xr:uid="{00000000-0005-0000-0000-00003B0F0000}"/>
    <cellStyle name="Note 3 11 4" xfId="3900" xr:uid="{00000000-0005-0000-0000-00003C0F0000}"/>
    <cellStyle name="Note 3 11 4 2" xfId="3901" xr:uid="{00000000-0005-0000-0000-00003D0F0000}"/>
    <cellStyle name="Note 3 11 5" xfId="3902" xr:uid="{00000000-0005-0000-0000-00003E0F0000}"/>
    <cellStyle name="Note 3 11 5 2" xfId="3903" xr:uid="{00000000-0005-0000-0000-00003F0F0000}"/>
    <cellStyle name="Note 3 11 6" xfId="3904" xr:uid="{00000000-0005-0000-0000-0000400F0000}"/>
    <cellStyle name="Note 3 11 6 2" xfId="3905" xr:uid="{00000000-0005-0000-0000-0000410F0000}"/>
    <cellStyle name="Note 3 11 7" xfId="3906" xr:uid="{00000000-0005-0000-0000-0000420F0000}"/>
    <cellStyle name="Note 3 11 7 2" xfId="3907" xr:uid="{00000000-0005-0000-0000-0000430F0000}"/>
    <cellStyle name="Note 3 11 8" xfId="3908" xr:uid="{00000000-0005-0000-0000-0000440F0000}"/>
    <cellStyle name="Note 3 11 8 2" xfId="3909" xr:uid="{00000000-0005-0000-0000-0000450F0000}"/>
    <cellStyle name="Note 3 11 9" xfId="3910" xr:uid="{00000000-0005-0000-0000-0000460F0000}"/>
    <cellStyle name="Note 3 11 9 2" xfId="3911" xr:uid="{00000000-0005-0000-0000-0000470F0000}"/>
    <cellStyle name="Note 3 12" xfId="3912" xr:uid="{00000000-0005-0000-0000-0000480F0000}"/>
    <cellStyle name="Note 3 12 10" xfId="3913" xr:uid="{00000000-0005-0000-0000-0000490F0000}"/>
    <cellStyle name="Note 3 12 10 2" xfId="3914" xr:uid="{00000000-0005-0000-0000-00004A0F0000}"/>
    <cellStyle name="Note 3 12 11" xfId="3915" xr:uid="{00000000-0005-0000-0000-00004B0F0000}"/>
    <cellStyle name="Note 3 12 11 2" xfId="3916" xr:uid="{00000000-0005-0000-0000-00004C0F0000}"/>
    <cellStyle name="Note 3 12 12" xfId="3917" xr:uid="{00000000-0005-0000-0000-00004D0F0000}"/>
    <cellStyle name="Note 3 12 12 2" xfId="3918" xr:uid="{00000000-0005-0000-0000-00004E0F0000}"/>
    <cellStyle name="Note 3 12 13" xfId="3919" xr:uid="{00000000-0005-0000-0000-00004F0F0000}"/>
    <cellStyle name="Note 3 12 13 2" xfId="3920" xr:uid="{00000000-0005-0000-0000-0000500F0000}"/>
    <cellStyle name="Note 3 12 14" xfId="3921" xr:uid="{00000000-0005-0000-0000-0000510F0000}"/>
    <cellStyle name="Note 3 12 14 2" xfId="3922" xr:uid="{00000000-0005-0000-0000-0000520F0000}"/>
    <cellStyle name="Note 3 12 15" xfId="3923" xr:uid="{00000000-0005-0000-0000-0000530F0000}"/>
    <cellStyle name="Note 3 12 15 2" xfId="3924" xr:uid="{00000000-0005-0000-0000-0000540F0000}"/>
    <cellStyle name="Note 3 12 16" xfId="3925" xr:uid="{00000000-0005-0000-0000-0000550F0000}"/>
    <cellStyle name="Note 3 12 16 2" xfId="3926" xr:uid="{00000000-0005-0000-0000-0000560F0000}"/>
    <cellStyle name="Note 3 12 17" xfId="3927" xr:uid="{00000000-0005-0000-0000-0000570F0000}"/>
    <cellStyle name="Note 3 12 2" xfId="3928" xr:uid="{00000000-0005-0000-0000-0000580F0000}"/>
    <cellStyle name="Note 3 12 2 2" xfId="3929" xr:uid="{00000000-0005-0000-0000-0000590F0000}"/>
    <cellStyle name="Note 3 12 3" xfId="3930" xr:uid="{00000000-0005-0000-0000-00005A0F0000}"/>
    <cellStyle name="Note 3 12 3 2" xfId="3931" xr:uid="{00000000-0005-0000-0000-00005B0F0000}"/>
    <cellStyle name="Note 3 12 4" xfId="3932" xr:uid="{00000000-0005-0000-0000-00005C0F0000}"/>
    <cellStyle name="Note 3 12 4 2" xfId="3933" xr:uid="{00000000-0005-0000-0000-00005D0F0000}"/>
    <cellStyle name="Note 3 12 5" xfId="3934" xr:uid="{00000000-0005-0000-0000-00005E0F0000}"/>
    <cellStyle name="Note 3 12 5 2" xfId="3935" xr:uid="{00000000-0005-0000-0000-00005F0F0000}"/>
    <cellStyle name="Note 3 12 6" xfId="3936" xr:uid="{00000000-0005-0000-0000-0000600F0000}"/>
    <cellStyle name="Note 3 12 6 2" xfId="3937" xr:uid="{00000000-0005-0000-0000-0000610F0000}"/>
    <cellStyle name="Note 3 12 7" xfId="3938" xr:uid="{00000000-0005-0000-0000-0000620F0000}"/>
    <cellStyle name="Note 3 12 7 2" xfId="3939" xr:uid="{00000000-0005-0000-0000-0000630F0000}"/>
    <cellStyle name="Note 3 12 8" xfId="3940" xr:uid="{00000000-0005-0000-0000-0000640F0000}"/>
    <cellStyle name="Note 3 12 8 2" xfId="3941" xr:uid="{00000000-0005-0000-0000-0000650F0000}"/>
    <cellStyle name="Note 3 12 9" xfId="3942" xr:uid="{00000000-0005-0000-0000-0000660F0000}"/>
    <cellStyle name="Note 3 12 9 2" xfId="3943" xr:uid="{00000000-0005-0000-0000-0000670F0000}"/>
    <cellStyle name="Note 3 13" xfId="3944" xr:uid="{00000000-0005-0000-0000-0000680F0000}"/>
    <cellStyle name="Note 3 13 10" xfId="3945" xr:uid="{00000000-0005-0000-0000-0000690F0000}"/>
    <cellStyle name="Note 3 13 10 2" xfId="3946" xr:uid="{00000000-0005-0000-0000-00006A0F0000}"/>
    <cellStyle name="Note 3 13 11" xfId="3947" xr:uid="{00000000-0005-0000-0000-00006B0F0000}"/>
    <cellStyle name="Note 3 13 11 2" xfId="3948" xr:uid="{00000000-0005-0000-0000-00006C0F0000}"/>
    <cellStyle name="Note 3 13 12" xfId="3949" xr:uid="{00000000-0005-0000-0000-00006D0F0000}"/>
    <cellStyle name="Note 3 13 12 2" xfId="3950" xr:uid="{00000000-0005-0000-0000-00006E0F0000}"/>
    <cellStyle name="Note 3 13 13" xfId="3951" xr:uid="{00000000-0005-0000-0000-00006F0F0000}"/>
    <cellStyle name="Note 3 13 13 2" xfId="3952" xr:uid="{00000000-0005-0000-0000-0000700F0000}"/>
    <cellStyle name="Note 3 13 14" xfId="3953" xr:uid="{00000000-0005-0000-0000-0000710F0000}"/>
    <cellStyle name="Note 3 13 14 2" xfId="3954" xr:uid="{00000000-0005-0000-0000-0000720F0000}"/>
    <cellStyle name="Note 3 13 15" xfId="3955" xr:uid="{00000000-0005-0000-0000-0000730F0000}"/>
    <cellStyle name="Note 3 13 15 2" xfId="3956" xr:uid="{00000000-0005-0000-0000-0000740F0000}"/>
    <cellStyle name="Note 3 13 16" xfId="3957" xr:uid="{00000000-0005-0000-0000-0000750F0000}"/>
    <cellStyle name="Note 3 13 16 2" xfId="3958" xr:uid="{00000000-0005-0000-0000-0000760F0000}"/>
    <cellStyle name="Note 3 13 17" xfId="3959" xr:uid="{00000000-0005-0000-0000-0000770F0000}"/>
    <cellStyle name="Note 3 13 2" xfId="3960" xr:uid="{00000000-0005-0000-0000-0000780F0000}"/>
    <cellStyle name="Note 3 13 2 2" xfId="3961" xr:uid="{00000000-0005-0000-0000-0000790F0000}"/>
    <cellStyle name="Note 3 13 3" xfId="3962" xr:uid="{00000000-0005-0000-0000-00007A0F0000}"/>
    <cellStyle name="Note 3 13 3 2" xfId="3963" xr:uid="{00000000-0005-0000-0000-00007B0F0000}"/>
    <cellStyle name="Note 3 13 4" xfId="3964" xr:uid="{00000000-0005-0000-0000-00007C0F0000}"/>
    <cellStyle name="Note 3 13 4 2" xfId="3965" xr:uid="{00000000-0005-0000-0000-00007D0F0000}"/>
    <cellStyle name="Note 3 13 5" xfId="3966" xr:uid="{00000000-0005-0000-0000-00007E0F0000}"/>
    <cellStyle name="Note 3 13 5 2" xfId="3967" xr:uid="{00000000-0005-0000-0000-00007F0F0000}"/>
    <cellStyle name="Note 3 13 6" xfId="3968" xr:uid="{00000000-0005-0000-0000-0000800F0000}"/>
    <cellStyle name="Note 3 13 6 2" xfId="3969" xr:uid="{00000000-0005-0000-0000-0000810F0000}"/>
    <cellStyle name="Note 3 13 7" xfId="3970" xr:uid="{00000000-0005-0000-0000-0000820F0000}"/>
    <cellStyle name="Note 3 13 7 2" xfId="3971" xr:uid="{00000000-0005-0000-0000-0000830F0000}"/>
    <cellStyle name="Note 3 13 8" xfId="3972" xr:uid="{00000000-0005-0000-0000-0000840F0000}"/>
    <cellStyle name="Note 3 13 8 2" xfId="3973" xr:uid="{00000000-0005-0000-0000-0000850F0000}"/>
    <cellStyle name="Note 3 13 9" xfId="3974" xr:uid="{00000000-0005-0000-0000-0000860F0000}"/>
    <cellStyle name="Note 3 13 9 2" xfId="3975" xr:uid="{00000000-0005-0000-0000-0000870F0000}"/>
    <cellStyle name="Note 3 14" xfId="3976" xr:uid="{00000000-0005-0000-0000-0000880F0000}"/>
    <cellStyle name="Note 3 14 10" xfId="3977" xr:uid="{00000000-0005-0000-0000-0000890F0000}"/>
    <cellStyle name="Note 3 14 10 2" xfId="3978" xr:uid="{00000000-0005-0000-0000-00008A0F0000}"/>
    <cellStyle name="Note 3 14 11" xfId="3979" xr:uid="{00000000-0005-0000-0000-00008B0F0000}"/>
    <cellStyle name="Note 3 14 11 2" xfId="3980" xr:uid="{00000000-0005-0000-0000-00008C0F0000}"/>
    <cellStyle name="Note 3 14 12" xfId="3981" xr:uid="{00000000-0005-0000-0000-00008D0F0000}"/>
    <cellStyle name="Note 3 14 12 2" xfId="3982" xr:uid="{00000000-0005-0000-0000-00008E0F0000}"/>
    <cellStyle name="Note 3 14 13" xfId="3983" xr:uid="{00000000-0005-0000-0000-00008F0F0000}"/>
    <cellStyle name="Note 3 14 13 2" xfId="3984" xr:uid="{00000000-0005-0000-0000-0000900F0000}"/>
    <cellStyle name="Note 3 14 14" xfId="3985" xr:uid="{00000000-0005-0000-0000-0000910F0000}"/>
    <cellStyle name="Note 3 14 14 2" xfId="3986" xr:uid="{00000000-0005-0000-0000-0000920F0000}"/>
    <cellStyle name="Note 3 14 15" xfId="3987" xr:uid="{00000000-0005-0000-0000-0000930F0000}"/>
    <cellStyle name="Note 3 14 15 2" xfId="3988" xr:uid="{00000000-0005-0000-0000-0000940F0000}"/>
    <cellStyle name="Note 3 14 16" xfId="3989" xr:uid="{00000000-0005-0000-0000-0000950F0000}"/>
    <cellStyle name="Note 3 14 16 2" xfId="3990" xr:uid="{00000000-0005-0000-0000-0000960F0000}"/>
    <cellStyle name="Note 3 14 17" xfId="3991" xr:uid="{00000000-0005-0000-0000-0000970F0000}"/>
    <cellStyle name="Note 3 14 2" xfId="3992" xr:uid="{00000000-0005-0000-0000-0000980F0000}"/>
    <cellStyle name="Note 3 14 2 2" xfId="3993" xr:uid="{00000000-0005-0000-0000-0000990F0000}"/>
    <cellStyle name="Note 3 14 3" xfId="3994" xr:uid="{00000000-0005-0000-0000-00009A0F0000}"/>
    <cellStyle name="Note 3 14 3 2" xfId="3995" xr:uid="{00000000-0005-0000-0000-00009B0F0000}"/>
    <cellStyle name="Note 3 14 4" xfId="3996" xr:uid="{00000000-0005-0000-0000-00009C0F0000}"/>
    <cellStyle name="Note 3 14 4 2" xfId="3997" xr:uid="{00000000-0005-0000-0000-00009D0F0000}"/>
    <cellStyle name="Note 3 14 5" xfId="3998" xr:uid="{00000000-0005-0000-0000-00009E0F0000}"/>
    <cellStyle name="Note 3 14 5 2" xfId="3999" xr:uid="{00000000-0005-0000-0000-00009F0F0000}"/>
    <cellStyle name="Note 3 14 6" xfId="4000" xr:uid="{00000000-0005-0000-0000-0000A00F0000}"/>
    <cellStyle name="Note 3 14 6 2" xfId="4001" xr:uid="{00000000-0005-0000-0000-0000A10F0000}"/>
    <cellStyle name="Note 3 14 7" xfId="4002" xr:uid="{00000000-0005-0000-0000-0000A20F0000}"/>
    <cellStyle name="Note 3 14 7 2" xfId="4003" xr:uid="{00000000-0005-0000-0000-0000A30F0000}"/>
    <cellStyle name="Note 3 14 8" xfId="4004" xr:uid="{00000000-0005-0000-0000-0000A40F0000}"/>
    <cellStyle name="Note 3 14 8 2" xfId="4005" xr:uid="{00000000-0005-0000-0000-0000A50F0000}"/>
    <cellStyle name="Note 3 14 9" xfId="4006" xr:uid="{00000000-0005-0000-0000-0000A60F0000}"/>
    <cellStyle name="Note 3 14 9 2" xfId="4007" xr:uid="{00000000-0005-0000-0000-0000A70F0000}"/>
    <cellStyle name="Note 3 15" xfId="4008" xr:uid="{00000000-0005-0000-0000-0000A80F0000}"/>
    <cellStyle name="Note 3 15 10" xfId="4009" xr:uid="{00000000-0005-0000-0000-0000A90F0000}"/>
    <cellStyle name="Note 3 15 10 2" xfId="4010" xr:uid="{00000000-0005-0000-0000-0000AA0F0000}"/>
    <cellStyle name="Note 3 15 11" xfId="4011" xr:uid="{00000000-0005-0000-0000-0000AB0F0000}"/>
    <cellStyle name="Note 3 15 11 2" xfId="4012" xr:uid="{00000000-0005-0000-0000-0000AC0F0000}"/>
    <cellStyle name="Note 3 15 12" xfId="4013" xr:uid="{00000000-0005-0000-0000-0000AD0F0000}"/>
    <cellStyle name="Note 3 15 12 2" xfId="4014" xr:uid="{00000000-0005-0000-0000-0000AE0F0000}"/>
    <cellStyle name="Note 3 15 13" xfId="4015" xr:uid="{00000000-0005-0000-0000-0000AF0F0000}"/>
    <cellStyle name="Note 3 15 13 2" xfId="4016" xr:uid="{00000000-0005-0000-0000-0000B00F0000}"/>
    <cellStyle name="Note 3 15 14" xfId="4017" xr:uid="{00000000-0005-0000-0000-0000B10F0000}"/>
    <cellStyle name="Note 3 15 14 2" xfId="4018" xr:uid="{00000000-0005-0000-0000-0000B20F0000}"/>
    <cellStyle name="Note 3 15 15" xfId="4019" xr:uid="{00000000-0005-0000-0000-0000B30F0000}"/>
    <cellStyle name="Note 3 15 15 2" xfId="4020" xr:uid="{00000000-0005-0000-0000-0000B40F0000}"/>
    <cellStyle name="Note 3 15 16" xfId="4021" xr:uid="{00000000-0005-0000-0000-0000B50F0000}"/>
    <cellStyle name="Note 3 15 16 2" xfId="4022" xr:uid="{00000000-0005-0000-0000-0000B60F0000}"/>
    <cellStyle name="Note 3 15 17" xfId="4023" xr:uid="{00000000-0005-0000-0000-0000B70F0000}"/>
    <cellStyle name="Note 3 15 2" xfId="4024" xr:uid="{00000000-0005-0000-0000-0000B80F0000}"/>
    <cellStyle name="Note 3 15 2 2" xfId="4025" xr:uid="{00000000-0005-0000-0000-0000B90F0000}"/>
    <cellStyle name="Note 3 15 3" xfId="4026" xr:uid="{00000000-0005-0000-0000-0000BA0F0000}"/>
    <cellStyle name="Note 3 15 3 2" xfId="4027" xr:uid="{00000000-0005-0000-0000-0000BB0F0000}"/>
    <cellStyle name="Note 3 15 4" xfId="4028" xr:uid="{00000000-0005-0000-0000-0000BC0F0000}"/>
    <cellStyle name="Note 3 15 4 2" xfId="4029" xr:uid="{00000000-0005-0000-0000-0000BD0F0000}"/>
    <cellStyle name="Note 3 15 5" xfId="4030" xr:uid="{00000000-0005-0000-0000-0000BE0F0000}"/>
    <cellStyle name="Note 3 15 5 2" xfId="4031" xr:uid="{00000000-0005-0000-0000-0000BF0F0000}"/>
    <cellStyle name="Note 3 15 6" xfId="4032" xr:uid="{00000000-0005-0000-0000-0000C00F0000}"/>
    <cellStyle name="Note 3 15 6 2" xfId="4033" xr:uid="{00000000-0005-0000-0000-0000C10F0000}"/>
    <cellStyle name="Note 3 15 7" xfId="4034" xr:uid="{00000000-0005-0000-0000-0000C20F0000}"/>
    <cellStyle name="Note 3 15 7 2" xfId="4035" xr:uid="{00000000-0005-0000-0000-0000C30F0000}"/>
    <cellStyle name="Note 3 15 8" xfId="4036" xr:uid="{00000000-0005-0000-0000-0000C40F0000}"/>
    <cellStyle name="Note 3 15 8 2" xfId="4037" xr:uid="{00000000-0005-0000-0000-0000C50F0000}"/>
    <cellStyle name="Note 3 15 9" xfId="4038" xr:uid="{00000000-0005-0000-0000-0000C60F0000}"/>
    <cellStyle name="Note 3 15 9 2" xfId="4039" xr:uid="{00000000-0005-0000-0000-0000C70F0000}"/>
    <cellStyle name="Note 3 16" xfId="4040" xr:uid="{00000000-0005-0000-0000-0000C80F0000}"/>
    <cellStyle name="Note 3 16 10" xfId="4041" xr:uid="{00000000-0005-0000-0000-0000C90F0000}"/>
    <cellStyle name="Note 3 16 10 2" xfId="4042" xr:uid="{00000000-0005-0000-0000-0000CA0F0000}"/>
    <cellStyle name="Note 3 16 11" xfId="4043" xr:uid="{00000000-0005-0000-0000-0000CB0F0000}"/>
    <cellStyle name="Note 3 16 11 2" xfId="4044" xr:uid="{00000000-0005-0000-0000-0000CC0F0000}"/>
    <cellStyle name="Note 3 16 12" xfId="4045" xr:uid="{00000000-0005-0000-0000-0000CD0F0000}"/>
    <cellStyle name="Note 3 16 12 2" xfId="4046" xr:uid="{00000000-0005-0000-0000-0000CE0F0000}"/>
    <cellStyle name="Note 3 16 13" xfId="4047" xr:uid="{00000000-0005-0000-0000-0000CF0F0000}"/>
    <cellStyle name="Note 3 16 13 2" xfId="4048" xr:uid="{00000000-0005-0000-0000-0000D00F0000}"/>
    <cellStyle name="Note 3 16 14" xfId="4049" xr:uid="{00000000-0005-0000-0000-0000D10F0000}"/>
    <cellStyle name="Note 3 16 14 2" xfId="4050" xr:uid="{00000000-0005-0000-0000-0000D20F0000}"/>
    <cellStyle name="Note 3 16 15" xfId="4051" xr:uid="{00000000-0005-0000-0000-0000D30F0000}"/>
    <cellStyle name="Note 3 16 15 2" xfId="4052" xr:uid="{00000000-0005-0000-0000-0000D40F0000}"/>
    <cellStyle name="Note 3 16 16" xfId="4053" xr:uid="{00000000-0005-0000-0000-0000D50F0000}"/>
    <cellStyle name="Note 3 16 16 2" xfId="4054" xr:uid="{00000000-0005-0000-0000-0000D60F0000}"/>
    <cellStyle name="Note 3 16 17" xfId="4055" xr:uid="{00000000-0005-0000-0000-0000D70F0000}"/>
    <cellStyle name="Note 3 16 2" xfId="4056" xr:uid="{00000000-0005-0000-0000-0000D80F0000}"/>
    <cellStyle name="Note 3 16 2 2" xfId="4057" xr:uid="{00000000-0005-0000-0000-0000D90F0000}"/>
    <cellStyle name="Note 3 16 3" xfId="4058" xr:uid="{00000000-0005-0000-0000-0000DA0F0000}"/>
    <cellStyle name="Note 3 16 3 2" xfId="4059" xr:uid="{00000000-0005-0000-0000-0000DB0F0000}"/>
    <cellStyle name="Note 3 16 4" xfId="4060" xr:uid="{00000000-0005-0000-0000-0000DC0F0000}"/>
    <cellStyle name="Note 3 16 4 2" xfId="4061" xr:uid="{00000000-0005-0000-0000-0000DD0F0000}"/>
    <cellStyle name="Note 3 16 5" xfId="4062" xr:uid="{00000000-0005-0000-0000-0000DE0F0000}"/>
    <cellStyle name="Note 3 16 5 2" xfId="4063" xr:uid="{00000000-0005-0000-0000-0000DF0F0000}"/>
    <cellStyle name="Note 3 16 6" xfId="4064" xr:uid="{00000000-0005-0000-0000-0000E00F0000}"/>
    <cellStyle name="Note 3 16 6 2" xfId="4065" xr:uid="{00000000-0005-0000-0000-0000E10F0000}"/>
    <cellStyle name="Note 3 16 7" xfId="4066" xr:uid="{00000000-0005-0000-0000-0000E20F0000}"/>
    <cellStyle name="Note 3 16 7 2" xfId="4067" xr:uid="{00000000-0005-0000-0000-0000E30F0000}"/>
    <cellStyle name="Note 3 16 8" xfId="4068" xr:uid="{00000000-0005-0000-0000-0000E40F0000}"/>
    <cellStyle name="Note 3 16 8 2" xfId="4069" xr:uid="{00000000-0005-0000-0000-0000E50F0000}"/>
    <cellStyle name="Note 3 16 9" xfId="4070" xr:uid="{00000000-0005-0000-0000-0000E60F0000}"/>
    <cellStyle name="Note 3 16 9 2" xfId="4071" xr:uid="{00000000-0005-0000-0000-0000E70F0000}"/>
    <cellStyle name="Note 3 17" xfId="4072" xr:uid="{00000000-0005-0000-0000-0000E80F0000}"/>
    <cellStyle name="Note 3 17 10" xfId="4073" xr:uid="{00000000-0005-0000-0000-0000E90F0000}"/>
    <cellStyle name="Note 3 17 10 2" xfId="4074" xr:uid="{00000000-0005-0000-0000-0000EA0F0000}"/>
    <cellStyle name="Note 3 17 11" xfId="4075" xr:uid="{00000000-0005-0000-0000-0000EB0F0000}"/>
    <cellStyle name="Note 3 17 11 2" xfId="4076" xr:uid="{00000000-0005-0000-0000-0000EC0F0000}"/>
    <cellStyle name="Note 3 17 12" xfId="4077" xr:uid="{00000000-0005-0000-0000-0000ED0F0000}"/>
    <cellStyle name="Note 3 17 12 2" xfId="4078" xr:uid="{00000000-0005-0000-0000-0000EE0F0000}"/>
    <cellStyle name="Note 3 17 13" xfId="4079" xr:uid="{00000000-0005-0000-0000-0000EF0F0000}"/>
    <cellStyle name="Note 3 17 13 2" xfId="4080" xr:uid="{00000000-0005-0000-0000-0000F00F0000}"/>
    <cellStyle name="Note 3 17 14" xfId="4081" xr:uid="{00000000-0005-0000-0000-0000F10F0000}"/>
    <cellStyle name="Note 3 17 14 2" xfId="4082" xr:uid="{00000000-0005-0000-0000-0000F20F0000}"/>
    <cellStyle name="Note 3 17 15" xfId="4083" xr:uid="{00000000-0005-0000-0000-0000F30F0000}"/>
    <cellStyle name="Note 3 17 15 2" xfId="4084" xr:uid="{00000000-0005-0000-0000-0000F40F0000}"/>
    <cellStyle name="Note 3 17 16" xfId="4085" xr:uid="{00000000-0005-0000-0000-0000F50F0000}"/>
    <cellStyle name="Note 3 17 16 2" xfId="4086" xr:uid="{00000000-0005-0000-0000-0000F60F0000}"/>
    <cellStyle name="Note 3 17 17" xfId="4087" xr:uid="{00000000-0005-0000-0000-0000F70F0000}"/>
    <cellStyle name="Note 3 17 2" xfId="4088" xr:uid="{00000000-0005-0000-0000-0000F80F0000}"/>
    <cellStyle name="Note 3 17 2 2" xfId="4089" xr:uid="{00000000-0005-0000-0000-0000F90F0000}"/>
    <cellStyle name="Note 3 17 3" xfId="4090" xr:uid="{00000000-0005-0000-0000-0000FA0F0000}"/>
    <cellStyle name="Note 3 17 3 2" xfId="4091" xr:uid="{00000000-0005-0000-0000-0000FB0F0000}"/>
    <cellStyle name="Note 3 17 4" xfId="4092" xr:uid="{00000000-0005-0000-0000-0000FC0F0000}"/>
    <cellStyle name="Note 3 17 4 2" xfId="4093" xr:uid="{00000000-0005-0000-0000-0000FD0F0000}"/>
    <cellStyle name="Note 3 17 5" xfId="4094" xr:uid="{00000000-0005-0000-0000-0000FE0F0000}"/>
    <cellStyle name="Note 3 17 5 2" xfId="4095" xr:uid="{00000000-0005-0000-0000-0000FF0F0000}"/>
    <cellStyle name="Note 3 17 6" xfId="4096" xr:uid="{00000000-0005-0000-0000-000000100000}"/>
    <cellStyle name="Note 3 17 6 2" xfId="4097" xr:uid="{00000000-0005-0000-0000-000001100000}"/>
    <cellStyle name="Note 3 17 7" xfId="4098" xr:uid="{00000000-0005-0000-0000-000002100000}"/>
    <cellStyle name="Note 3 17 7 2" xfId="4099" xr:uid="{00000000-0005-0000-0000-000003100000}"/>
    <cellStyle name="Note 3 17 8" xfId="4100" xr:uid="{00000000-0005-0000-0000-000004100000}"/>
    <cellStyle name="Note 3 17 8 2" xfId="4101" xr:uid="{00000000-0005-0000-0000-000005100000}"/>
    <cellStyle name="Note 3 17 9" xfId="4102" xr:uid="{00000000-0005-0000-0000-000006100000}"/>
    <cellStyle name="Note 3 17 9 2" xfId="4103" xr:uid="{00000000-0005-0000-0000-000007100000}"/>
    <cellStyle name="Note 3 18" xfId="4104" xr:uid="{00000000-0005-0000-0000-000008100000}"/>
    <cellStyle name="Note 3 18 10" xfId="4105" xr:uid="{00000000-0005-0000-0000-000009100000}"/>
    <cellStyle name="Note 3 18 10 2" xfId="4106" xr:uid="{00000000-0005-0000-0000-00000A100000}"/>
    <cellStyle name="Note 3 18 11" xfId="4107" xr:uid="{00000000-0005-0000-0000-00000B100000}"/>
    <cellStyle name="Note 3 18 11 2" xfId="4108" xr:uid="{00000000-0005-0000-0000-00000C100000}"/>
    <cellStyle name="Note 3 18 12" xfId="4109" xr:uid="{00000000-0005-0000-0000-00000D100000}"/>
    <cellStyle name="Note 3 18 12 2" xfId="4110" xr:uid="{00000000-0005-0000-0000-00000E100000}"/>
    <cellStyle name="Note 3 18 13" xfId="4111" xr:uid="{00000000-0005-0000-0000-00000F100000}"/>
    <cellStyle name="Note 3 18 13 2" xfId="4112" xr:uid="{00000000-0005-0000-0000-000010100000}"/>
    <cellStyle name="Note 3 18 14" xfId="4113" xr:uid="{00000000-0005-0000-0000-000011100000}"/>
    <cellStyle name="Note 3 18 14 2" xfId="4114" xr:uid="{00000000-0005-0000-0000-000012100000}"/>
    <cellStyle name="Note 3 18 15" xfId="4115" xr:uid="{00000000-0005-0000-0000-000013100000}"/>
    <cellStyle name="Note 3 18 15 2" xfId="4116" xr:uid="{00000000-0005-0000-0000-000014100000}"/>
    <cellStyle name="Note 3 18 16" xfId="4117" xr:uid="{00000000-0005-0000-0000-000015100000}"/>
    <cellStyle name="Note 3 18 16 2" xfId="4118" xr:uid="{00000000-0005-0000-0000-000016100000}"/>
    <cellStyle name="Note 3 18 17" xfId="4119" xr:uid="{00000000-0005-0000-0000-000017100000}"/>
    <cellStyle name="Note 3 18 2" xfId="4120" xr:uid="{00000000-0005-0000-0000-000018100000}"/>
    <cellStyle name="Note 3 18 2 2" xfId="4121" xr:uid="{00000000-0005-0000-0000-000019100000}"/>
    <cellStyle name="Note 3 18 3" xfId="4122" xr:uid="{00000000-0005-0000-0000-00001A100000}"/>
    <cellStyle name="Note 3 18 3 2" xfId="4123" xr:uid="{00000000-0005-0000-0000-00001B100000}"/>
    <cellStyle name="Note 3 18 4" xfId="4124" xr:uid="{00000000-0005-0000-0000-00001C100000}"/>
    <cellStyle name="Note 3 18 4 2" xfId="4125" xr:uid="{00000000-0005-0000-0000-00001D100000}"/>
    <cellStyle name="Note 3 18 5" xfId="4126" xr:uid="{00000000-0005-0000-0000-00001E100000}"/>
    <cellStyle name="Note 3 18 5 2" xfId="4127" xr:uid="{00000000-0005-0000-0000-00001F100000}"/>
    <cellStyle name="Note 3 18 6" xfId="4128" xr:uid="{00000000-0005-0000-0000-000020100000}"/>
    <cellStyle name="Note 3 18 6 2" xfId="4129" xr:uid="{00000000-0005-0000-0000-000021100000}"/>
    <cellStyle name="Note 3 18 7" xfId="4130" xr:uid="{00000000-0005-0000-0000-000022100000}"/>
    <cellStyle name="Note 3 18 7 2" xfId="4131" xr:uid="{00000000-0005-0000-0000-000023100000}"/>
    <cellStyle name="Note 3 18 8" xfId="4132" xr:uid="{00000000-0005-0000-0000-000024100000}"/>
    <cellStyle name="Note 3 18 8 2" xfId="4133" xr:uid="{00000000-0005-0000-0000-000025100000}"/>
    <cellStyle name="Note 3 18 9" xfId="4134" xr:uid="{00000000-0005-0000-0000-000026100000}"/>
    <cellStyle name="Note 3 18 9 2" xfId="4135" xr:uid="{00000000-0005-0000-0000-000027100000}"/>
    <cellStyle name="Note 3 19" xfId="4136" xr:uid="{00000000-0005-0000-0000-000028100000}"/>
    <cellStyle name="Note 3 19 10" xfId="4137" xr:uid="{00000000-0005-0000-0000-000029100000}"/>
    <cellStyle name="Note 3 19 10 2" xfId="4138" xr:uid="{00000000-0005-0000-0000-00002A100000}"/>
    <cellStyle name="Note 3 19 11" xfId="4139" xr:uid="{00000000-0005-0000-0000-00002B100000}"/>
    <cellStyle name="Note 3 19 11 2" xfId="4140" xr:uid="{00000000-0005-0000-0000-00002C100000}"/>
    <cellStyle name="Note 3 19 12" xfId="4141" xr:uid="{00000000-0005-0000-0000-00002D100000}"/>
    <cellStyle name="Note 3 19 12 2" xfId="4142" xr:uid="{00000000-0005-0000-0000-00002E100000}"/>
    <cellStyle name="Note 3 19 13" xfId="4143" xr:uid="{00000000-0005-0000-0000-00002F100000}"/>
    <cellStyle name="Note 3 19 13 2" xfId="4144" xr:uid="{00000000-0005-0000-0000-000030100000}"/>
    <cellStyle name="Note 3 19 14" xfId="4145" xr:uid="{00000000-0005-0000-0000-000031100000}"/>
    <cellStyle name="Note 3 19 14 2" xfId="4146" xr:uid="{00000000-0005-0000-0000-000032100000}"/>
    <cellStyle name="Note 3 19 15" xfId="4147" xr:uid="{00000000-0005-0000-0000-000033100000}"/>
    <cellStyle name="Note 3 19 15 2" xfId="4148" xr:uid="{00000000-0005-0000-0000-000034100000}"/>
    <cellStyle name="Note 3 19 16" xfId="4149" xr:uid="{00000000-0005-0000-0000-000035100000}"/>
    <cellStyle name="Note 3 19 16 2" xfId="4150" xr:uid="{00000000-0005-0000-0000-000036100000}"/>
    <cellStyle name="Note 3 19 17" xfId="4151" xr:uid="{00000000-0005-0000-0000-000037100000}"/>
    <cellStyle name="Note 3 19 2" xfId="4152" xr:uid="{00000000-0005-0000-0000-000038100000}"/>
    <cellStyle name="Note 3 19 2 2" xfId="4153" xr:uid="{00000000-0005-0000-0000-000039100000}"/>
    <cellStyle name="Note 3 19 3" xfId="4154" xr:uid="{00000000-0005-0000-0000-00003A100000}"/>
    <cellStyle name="Note 3 19 3 2" xfId="4155" xr:uid="{00000000-0005-0000-0000-00003B100000}"/>
    <cellStyle name="Note 3 19 4" xfId="4156" xr:uid="{00000000-0005-0000-0000-00003C100000}"/>
    <cellStyle name="Note 3 19 4 2" xfId="4157" xr:uid="{00000000-0005-0000-0000-00003D100000}"/>
    <cellStyle name="Note 3 19 5" xfId="4158" xr:uid="{00000000-0005-0000-0000-00003E100000}"/>
    <cellStyle name="Note 3 19 5 2" xfId="4159" xr:uid="{00000000-0005-0000-0000-00003F100000}"/>
    <cellStyle name="Note 3 19 6" xfId="4160" xr:uid="{00000000-0005-0000-0000-000040100000}"/>
    <cellStyle name="Note 3 19 6 2" xfId="4161" xr:uid="{00000000-0005-0000-0000-000041100000}"/>
    <cellStyle name="Note 3 19 7" xfId="4162" xr:uid="{00000000-0005-0000-0000-000042100000}"/>
    <cellStyle name="Note 3 19 7 2" xfId="4163" xr:uid="{00000000-0005-0000-0000-000043100000}"/>
    <cellStyle name="Note 3 19 8" xfId="4164" xr:uid="{00000000-0005-0000-0000-000044100000}"/>
    <cellStyle name="Note 3 19 8 2" xfId="4165" xr:uid="{00000000-0005-0000-0000-000045100000}"/>
    <cellStyle name="Note 3 19 9" xfId="4166" xr:uid="{00000000-0005-0000-0000-000046100000}"/>
    <cellStyle name="Note 3 19 9 2" xfId="4167" xr:uid="{00000000-0005-0000-0000-000047100000}"/>
    <cellStyle name="Note 3 2" xfId="4168" xr:uid="{00000000-0005-0000-0000-000048100000}"/>
    <cellStyle name="Note 3 2 10" xfId="4169" xr:uid="{00000000-0005-0000-0000-000049100000}"/>
    <cellStyle name="Note 3 2 10 2" xfId="4170" xr:uid="{00000000-0005-0000-0000-00004A100000}"/>
    <cellStyle name="Note 3 2 11" xfId="4171" xr:uid="{00000000-0005-0000-0000-00004B100000}"/>
    <cellStyle name="Note 3 2 11 2" xfId="4172" xr:uid="{00000000-0005-0000-0000-00004C100000}"/>
    <cellStyle name="Note 3 2 12" xfId="4173" xr:uid="{00000000-0005-0000-0000-00004D100000}"/>
    <cellStyle name="Note 3 2 12 2" xfId="4174" xr:uid="{00000000-0005-0000-0000-00004E100000}"/>
    <cellStyle name="Note 3 2 13" xfId="4175" xr:uid="{00000000-0005-0000-0000-00004F100000}"/>
    <cellStyle name="Note 3 2 13 2" xfId="4176" xr:uid="{00000000-0005-0000-0000-000050100000}"/>
    <cellStyle name="Note 3 2 14" xfId="4177" xr:uid="{00000000-0005-0000-0000-000051100000}"/>
    <cellStyle name="Note 3 2 14 2" xfId="4178" xr:uid="{00000000-0005-0000-0000-000052100000}"/>
    <cellStyle name="Note 3 2 15" xfId="4179" xr:uid="{00000000-0005-0000-0000-000053100000}"/>
    <cellStyle name="Note 3 2 15 2" xfId="4180" xr:uid="{00000000-0005-0000-0000-000054100000}"/>
    <cellStyle name="Note 3 2 16" xfId="4181" xr:uid="{00000000-0005-0000-0000-000055100000}"/>
    <cellStyle name="Note 3 2 16 2" xfId="4182" xr:uid="{00000000-0005-0000-0000-000056100000}"/>
    <cellStyle name="Note 3 2 17" xfId="4183" xr:uid="{00000000-0005-0000-0000-000057100000}"/>
    <cellStyle name="Note 3 2 18" xfId="4184" xr:uid="{00000000-0005-0000-0000-000058100000}"/>
    <cellStyle name="Note 3 2 2" xfId="4185" xr:uid="{00000000-0005-0000-0000-000059100000}"/>
    <cellStyle name="Note 3 2 2 2" xfId="4186" xr:uid="{00000000-0005-0000-0000-00005A100000}"/>
    <cellStyle name="Note 3 2 3" xfId="4187" xr:uid="{00000000-0005-0000-0000-00005B100000}"/>
    <cellStyle name="Note 3 2 3 2" xfId="4188" xr:uid="{00000000-0005-0000-0000-00005C100000}"/>
    <cellStyle name="Note 3 2 4" xfId="4189" xr:uid="{00000000-0005-0000-0000-00005D100000}"/>
    <cellStyle name="Note 3 2 4 2" xfId="4190" xr:uid="{00000000-0005-0000-0000-00005E100000}"/>
    <cellStyle name="Note 3 2 5" xfId="4191" xr:uid="{00000000-0005-0000-0000-00005F100000}"/>
    <cellStyle name="Note 3 2 5 2" xfId="4192" xr:uid="{00000000-0005-0000-0000-000060100000}"/>
    <cellStyle name="Note 3 2 6" xfId="4193" xr:uid="{00000000-0005-0000-0000-000061100000}"/>
    <cellStyle name="Note 3 2 6 2" xfId="4194" xr:uid="{00000000-0005-0000-0000-000062100000}"/>
    <cellStyle name="Note 3 2 7" xfId="4195" xr:uid="{00000000-0005-0000-0000-000063100000}"/>
    <cellStyle name="Note 3 2 7 2" xfId="4196" xr:uid="{00000000-0005-0000-0000-000064100000}"/>
    <cellStyle name="Note 3 2 8" xfId="4197" xr:uid="{00000000-0005-0000-0000-000065100000}"/>
    <cellStyle name="Note 3 2 8 2" xfId="4198" xr:uid="{00000000-0005-0000-0000-000066100000}"/>
    <cellStyle name="Note 3 2 9" xfId="4199" xr:uid="{00000000-0005-0000-0000-000067100000}"/>
    <cellStyle name="Note 3 2 9 2" xfId="4200" xr:uid="{00000000-0005-0000-0000-000068100000}"/>
    <cellStyle name="Note 3 20" xfId="4201" xr:uid="{00000000-0005-0000-0000-000069100000}"/>
    <cellStyle name="Note 3 20 10" xfId="4202" xr:uid="{00000000-0005-0000-0000-00006A100000}"/>
    <cellStyle name="Note 3 20 10 2" xfId="4203" xr:uid="{00000000-0005-0000-0000-00006B100000}"/>
    <cellStyle name="Note 3 20 11" xfId="4204" xr:uid="{00000000-0005-0000-0000-00006C100000}"/>
    <cellStyle name="Note 3 20 11 2" xfId="4205" xr:uid="{00000000-0005-0000-0000-00006D100000}"/>
    <cellStyle name="Note 3 20 12" xfId="4206" xr:uid="{00000000-0005-0000-0000-00006E100000}"/>
    <cellStyle name="Note 3 20 12 2" xfId="4207" xr:uid="{00000000-0005-0000-0000-00006F100000}"/>
    <cellStyle name="Note 3 20 13" xfId="4208" xr:uid="{00000000-0005-0000-0000-000070100000}"/>
    <cellStyle name="Note 3 20 13 2" xfId="4209" xr:uid="{00000000-0005-0000-0000-000071100000}"/>
    <cellStyle name="Note 3 20 14" xfId="4210" xr:uid="{00000000-0005-0000-0000-000072100000}"/>
    <cellStyle name="Note 3 20 14 2" xfId="4211" xr:uid="{00000000-0005-0000-0000-000073100000}"/>
    <cellStyle name="Note 3 20 15" xfId="4212" xr:uid="{00000000-0005-0000-0000-000074100000}"/>
    <cellStyle name="Note 3 20 15 2" xfId="4213" xr:uid="{00000000-0005-0000-0000-000075100000}"/>
    <cellStyle name="Note 3 20 16" xfId="4214" xr:uid="{00000000-0005-0000-0000-000076100000}"/>
    <cellStyle name="Note 3 20 16 2" xfId="4215" xr:uid="{00000000-0005-0000-0000-000077100000}"/>
    <cellStyle name="Note 3 20 17" xfId="4216" xr:uid="{00000000-0005-0000-0000-000078100000}"/>
    <cellStyle name="Note 3 20 2" xfId="4217" xr:uid="{00000000-0005-0000-0000-000079100000}"/>
    <cellStyle name="Note 3 20 2 2" xfId="4218" xr:uid="{00000000-0005-0000-0000-00007A100000}"/>
    <cellStyle name="Note 3 20 3" xfId="4219" xr:uid="{00000000-0005-0000-0000-00007B100000}"/>
    <cellStyle name="Note 3 20 3 2" xfId="4220" xr:uid="{00000000-0005-0000-0000-00007C100000}"/>
    <cellStyle name="Note 3 20 4" xfId="4221" xr:uid="{00000000-0005-0000-0000-00007D100000}"/>
    <cellStyle name="Note 3 20 4 2" xfId="4222" xr:uid="{00000000-0005-0000-0000-00007E100000}"/>
    <cellStyle name="Note 3 20 5" xfId="4223" xr:uid="{00000000-0005-0000-0000-00007F100000}"/>
    <cellStyle name="Note 3 20 5 2" xfId="4224" xr:uid="{00000000-0005-0000-0000-000080100000}"/>
    <cellStyle name="Note 3 20 6" xfId="4225" xr:uid="{00000000-0005-0000-0000-000081100000}"/>
    <cellStyle name="Note 3 20 6 2" xfId="4226" xr:uid="{00000000-0005-0000-0000-000082100000}"/>
    <cellStyle name="Note 3 20 7" xfId="4227" xr:uid="{00000000-0005-0000-0000-000083100000}"/>
    <cellStyle name="Note 3 20 7 2" xfId="4228" xr:uid="{00000000-0005-0000-0000-000084100000}"/>
    <cellStyle name="Note 3 20 8" xfId="4229" xr:uid="{00000000-0005-0000-0000-000085100000}"/>
    <cellStyle name="Note 3 20 8 2" xfId="4230" xr:uid="{00000000-0005-0000-0000-000086100000}"/>
    <cellStyle name="Note 3 20 9" xfId="4231" xr:uid="{00000000-0005-0000-0000-000087100000}"/>
    <cellStyle name="Note 3 20 9 2" xfId="4232" xr:uid="{00000000-0005-0000-0000-000088100000}"/>
    <cellStyle name="Note 3 21" xfId="4233" xr:uid="{00000000-0005-0000-0000-000089100000}"/>
    <cellStyle name="Note 3 21 2" xfId="4234" xr:uid="{00000000-0005-0000-0000-00008A100000}"/>
    <cellStyle name="Note 3 22" xfId="4235" xr:uid="{00000000-0005-0000-0000-00008B100000}"/>
    <cellStyle name="Note 3 22 2" xfId="4236" xr:uid="{00000000-0005-0000-0000-00008C100000}"/>
    <cellStyle name="Note 3 23" xfId="4237" xr:uid="{00000000-0005-0000-0000-00008D100000}"/>
    <cellStyle name="Note 3 23 2" xfId="4238" xr:uid="{00000000-0005-0000-0000-00008E100000}"/>
    <cellStyle name="Note 3 24" xfId="4239" xr:uid="{00000000-0005-0000-0000-00008F100000}"/>
    <cellStyle name="Note 3 24 2" xfId="4240" xr:uid="{00000000-0005-0000-0000-000090100000}"/>
    <cellStyle name="Note 3 25" xfId="4241" xr:uid="{00000000-0005-0000-0000-000091100000}"/>
    <cellStyle name="Note 3 25 2" xfId="4242" xr:uid="{00000000-0005-0000-0000-000092100000}"/>
    <cellStyle name="Note 3 26" xfId="4243" xr:uid="{00000000-0005-0000-0000-000093100000}"/>
    <cellStyle name="Note 3 26 2" xfId="4244" xr:uid="{00000000-0005-0000-0000-000094100000}"/>
    <cellStyle name="Note 3 27" xfId="4245" xr:uid="{00000000-0005-0000-0000-000095100000}"/>
    <cellStyle name="Note 3 27 2" xfId="4246" xr:uid="{00000000-0005-0000-0000-000096100000}"/>
    <cellStyle name="Note 3 28" xfId="4247" xr:uid="{00000000-0005-0000-0000-000097100000}"/>
    <cellStyle name="Note 3 28 2" xfId="4248" xr:uid="{00000000-0005-0000-0000-000098100000}"/>
    <cellStyle name="Note 3 29" xfId="4249" xr:uid="{00000000-0005-0000-0000-000099100000}"/>
    <cellStyle name="Note 3 29 2" xfId="4250" xr:uid="{00000000-0005-0000-0000-00009A100000}"/>
    <cellStyle name="Note 3 3" xfId="4251" xr:uid="{00000000-0005-0000-0000-00009B100000}"/>
    <cellStyle name="Note 3 3 10" xfId="4252" xr:uid="{00000000-0005-0000-0000-00009C100000}"/>
    <cellStyle name="Note 3 3 10 2" xfId="4253" xr:uid="{00000000-0005-0000-0000-00009D100000}"/>
    <cellStyle name="Note 3 3 11" xfId="4254" xr:uid="{00000000-0005-0000-0000-00009E100000}"/>
    <cellStyle name="Note 3 3 11 2" xfId="4255" xr:uid="{00000000-0005-0000-0000-00009F100000}"/>
    <cellStyle name="Note 3 3 12" xfId="4256" xr:uid="{00000000-0005-0000-0000-0000A0100000}"/>
    <cellStyle name="Note 3 3 12 2" xfId="4257" xr:uid="{00000000-0005-0000-0000-0000A1100000}"/>
    <cellStyle name="Note 3 3 13" xfId="4258" xr:uid="{00000000-0005-0000-0000-0000A2100000}"/>
    <cellStyle name="Note 3 3 13 2" xfId="4259" xr:uid="{00000000-0005-0000-0000-0000A3100000}"/>
    <cellStyle name="Note 3 3 14" xfId="4260" xr:uid="{00000000-0005-0000-0000-0000A4100000}"/>
    <cellStyle name="Note 3 3 14 2" xfId="4261" xr:uid="{00000000-0005-0000-0000-0000A5100000}"/>
    <cellStyle name="Note 3 3 15" xfId="4262" xr:uid="{00000000-0005-0000-0000-0000A6100000}"/>
    <cellStyle name="Note 3 3 15 2" xfId="4263" xr:uid="{00000000-0005-0000-0000-0000A7100000}"/>
    <cellStyle name="Note 3 3 16" xfId="4264" xr:uid="{00000000-0005-0000-0000-0000A8100000}"/>
    <cellStyle name="Note 3 3 16 2" xfId="4265" xr:uid="{00000000-0005-0000-0000-0000A9100000}"/>
    <cellStyle name="Note 3 3 17" xfId="4266" xr:uid="{00000000-0005-0000-0000-0000AA100000}"/>
    <cellStyle name="Note 3 3 18" xfId="4267" xr:uid="{00000000-0005-0000-0000-0000AB100000}"/>
    <cellStyle name="Note 3 3 2" xfId="4268" xr:uid="{00000000-0005-0000-0000-0000AC100000}"/>
    <cellStyle name="Note 3 3 2 2" xfId="4269" xr:uid="{00000000-0005-0000-0000-0000AD100000}"/>
    <cellStyle name="Note 3 3 3" xfId="4270" xr:uid="{00000000-0005-0000-0000-0000AE100000}"/>
    <cellStyle name="Note 3 3 3 2" xfId="4271" xr:uid="{00000000-0005-0000-0000-0000AF100000}"/>
    <cellStyle name="Note 3 3 4" xfId="4272" xr:uid="{00000000-0005-0000-0000-0000B0100000}"/>
    <cellStyle name="Note 3 3 4 2" xfId="4273" xr:uid="{00000000-0005-0000-0000-0000B1100000}"/>
    <cellStyle name="Note 3 3 5" xfId="4274" xr:uid="{00000000-0005-0000-0000-0000B2100000}"/>
    <cellStyle name="Note 3 3 5 2" xfId="4275" xr:uid="{00000000-0005-0000-0000-0000B3100000}"/>
    <cellStyle name="Note 3 3 6" xfId="4276" xr:uid="{00000000-0005-0000-0000-0000B4100000}"/>
    <cellStyle name="Note 3 3 6 2" xfId="4277" xr:uid="{00000000-0005-0000-0000-0000B5100000}"/>
    <cellStyle name="Note 3 3 7" xfId="4278" xr:uid="{00000000-0005-0000-0000-0000B6100000}"/>
    <cellStyle name="Note 3 3 7 2" xfId="4279" xr:uid="{00000000-0005-0000-0000-0000B7100000}"/>
    <cellStyle name="Note 3 3 8" xfId="4280" xr:uid="{00000000-0005-0000-0000-0000B8100000}"/>
    <cellStyle name="Note 3 3 8 2" xfId="4281" xr:uid="{00000000-0005-0000-0000-0000B9100000}"/>
    <cellStyle name="Note 3 3 9" xfId="4282" xr:uid="{00000000-0005-0000-0000-0000BA100000}"/>
    <cellStyle name="Note 3 3 9 2" xfId="4283" xr:uid="{00000000-0005-0000-0000-0000BB100000}"/>
    <cellStyle name="Note 3 30" xfId="4284" xr:uid="{00000000-0005-0000-0000-0000BC100000}"/>
    <cellStyle name="Note 3 30 2" xfId="4285" xr:uid="{00000000-0005-0000-0000-0000BD100000}"/>
    <cellStyle name="Note 3 31" xfId="4286" xr:uid="{00000000-0005-0000-0000-0000BE100000}"/>
    <cellStyle name="Note 3 31 2" xfId="4287" xr:uid="{00000000-0005-0000-0000-0000BF100000}"/>
    <cellStyle name="Note 3 32" xfId="4288" xr:uid="{00000000-0005-0000-0000-0000C0100000}"/>
    <cellStyle name="Note 3 32 2" xfId="4289" xr:uid="{00000000-0005-0000-0000-0000C1100000}"/>
    <cellStyle name="Note 3 33" xfId="4290" xr:uid="{00000000-0005-0000-0000-0000C2100000}"/>
    <cellStyle name="Note 3 33 2" xfId="4291" xr:uid="{00000000-0005-0000-0000-0000C3100000}"/>
    <cellStyle name="Note 3 34" xfId="4292" xr:uid="{00000000-0005-0000-0000-0000C4100000}"/>
    <cellStyle name="Note 3 34 2" xfId="4293" xr:uid="{00000000-0005-0000-0000-0000C5100000}"/>
    <cellStyle name="Note 3 35" xfId="4294" xr:uid="{00000000-0005-0000-0000-0000C6100000}"/>
    <cellStyle name="Note 3 35 2" xfId="4295" xr:uid="{00000000-0005-0000-0000-0000C7100000}"/>
    <cellStyle name="Note 3 36" xfId="4296" xr:uid="{00000000-0005-0000-0000-0000C8100000}"/>
    <cellStyle name="Note 3 37" xfId="4297" xr:uid="{00000000-0005-0000-0000-0000C9100000}"/>
    <cellStyle name="Note 3 4" xfId="4298" xr:uid="{00000000-0005-0000-0000-0000CA100000}"/>
    <cellStyle name="Note 3 4 10" xfId="4299" xr:uid="{00000000-0005-0000-0000-0000CB100000}"/>
    <cellStyle name="Note 3 4 10 2" xfId="4300" xr:uid="{00000000-0005-0000-0000-0000CC100000}"/>
    <cellStyle name="Note 3 4 11" xfId="4301" xr:uid="{00000000-0005-0000-0000-0000CD100000}"/>
    <cellStyle name="Note 3 4 11 2" xfId="4302" xr:uid="{00000000-0005-0000-0000-0000CE100000}"/>
    <cellStyle name="Note 3 4 12" xfId="4303" xr:uid="{00000000-0005-0000-0000-0000CF100000}"/>
    <cellStyle name="Note 3 4 12 2" xfId="4304" xr:uid="{00000000-0005-0000-0000-0000D0100000}"/>
    <cellStyle name="Note 3 4 13" xfId="4305" xr:uid="{00000000-0005-0000-0000-0000D1100000}"/>
    <cellStyle name="Note 3 4 13 2" xfId="4306" xr:uid="{00000000-0005-0000-0000-0000D2100000}"/>
    <cellStyle name="Note 3 4 14" xfId="4307" xr:uid="{00000000-0005-0000-0000-0000D3100000}"/>
    <cellStyle name="Note 3 4 14 2" xfId="4308" xr:uid="{00000000-0005-0000-0000-0000D4100000}"/>
    <cellStyle name="Note 3 4 15" xfId="4309" xr:uid="{00000000-0005-0000-0000-0000D5100000}"/>
    <cellStyle name="Note 3 4 15 2" xfId="4310" xr:uid="{00000000-0005-0000-0000-0000D6100000}"/>
    <cellStyle name="Note 3 4 16" xfId="4311" xr:uid="{00000000-0005-0000-0000-0000D7100000}"/>
    <cellStyle name="Note 3 4 16 2" xfId="4312" xr:uid="{00000000-0005-0000-0000-0000D8100000}"/>
    <cellStyle name="Note 3 4 17" xfId="4313" xr:uid="{00000000-0005-0000-0000-0000D9100000}"/>
    <cellStyle name="Note 3 4 2" xfId="4314" xr:uid="{00000000-0005-0000-0000-0000DA100000}"/>
    <cellStyle name="Note 3 4 2 2" xfId="4315" xr:uid="{00000000-0005-0000-0000-0000DB100000}"/>
    <cellStyle name="Note 3 4 3" xfId="4316" xr:uid="{00000000-0005-0000-0000-0000DC100000}"/>
    <cellStyle name="Note 3 4 3 2" xfId="4317" xr:uid="{00000000-0005-0000-0000-0000DD100000}"/>
    <cellStyle name="Note 3 4 4" xfId="4318" xr:uid="{00000000-0005-0000-0000-0000DE100000}"/>
    <cellStyle name="Note 3 4 4 2" xfId="4319" xr:uid="{00000000-0005-0000-0000-0000DF100000}"/>
    <cellStyle name="Note 3 4 5" xfId="4320" xr:uid="{00000000-0005-0000-0000-0000E0100000}"/>
    <cellStyle name="Note 3 4 5 2" xfId="4321" xr:uid="{00000000-0005-0000-0000-0000E1100000}"/>
    <cellStyle name="Note 3 4 6" xfId="4322" xr:uid="{00000000-0005-0000-0000-0000E2100000}"/>
    <cellStyle name="Note 3 4 6 2" xfId="4323" xr:uid="{00000000-0005-0000-0000-0000E3100000}"/>
    <cellStyle name="Note 3 4 7" xfId="4324" xr:uid="{00000000-0005-0000-0000-0000E4100000}"/>
    <cellStyle name="Note 3 4 7 2" xfId="4325" xr:uid="{00000000-0005-0000-0000-0000E5100000}"/>
    <cellStyle name="Note 3 4 8" xfId="4326" xr:uid="{00000000-0005-0000-0000-0000E6100000}"/>
    <cellStyle name="Note 3 4 8 2" xfId="4327" xr:uid="{00000000-0005-0000-0000-0000E7100000}"/>
    <cellStyle name="Note 3 4 9" xfId="4328" xr:uid="{00000000-0005-0000-0000-0000E8100000}"/>
    <cellStyle name="Note 3 4 9 2" xfId="4329" xr:uid="{00000000-0005-0000-0000-0000E9100000}"/>
    <cellStyle name="Note 3 5" xfId="4330" xr:uid="{00000000-0005-0000-0000-0000EA100000}"/>
    <cellStyle name="Note 3 5 10" xfId="4331" xr:uid="{00000000-0005-0000-0000-0000EB100000}"/>
    <cellStyle name="Note 3 5 10 2" xfId="4332" xr:uid="{00000000-0005-0000-0000-0000EC100000}"/>
    <cellStyle name="Note 3 5 11" xfId="4333" xr:uid="{00000000-0005-0000-0000-0000ED100000}"/>
    <cellStyle name="Note 3 5 11 2" xfId="4334" xr:uid="{00000000-0005-0000-0000-0000EE100000}"/>
    <cellStyle name="Note 3 5 12" xfId="4335" xr:uid="{00000000-0005-0000-0000-0000EF100000}"/>
    <cellStyle name="Note 3 5 12 2" xfId="4336" xr:uid="{00000000-0005-0000-0000-0000F0100000}"/>
    <cellStyle name="Note 3 5 13" xfId="4337" xr:uid="{00000000-0005-0000-0000-0000F1100000}"/>
    <cellStyle name="Note 3 5 13 2" xfId="4338" xr:uid="{00000000-0005-0000-0000-0000F2100000}"/>
    <cellStyle name="Note 3 5 14" xfId="4339" xr:uid="{00000000-0005-0000-0000-0000F3100000}"/>
    <cellStyle name="Note 3 5 14 2" xfId="4340" xr:uid="{00000000-0005-0000-0000-0000F4100000}"/>
    <cellStyle name="Note 3 5 15" xfId="4341" xr:uid="{00000000-0005-0000-0000-0000F5100000}"/>
    <cellStyle name="Note 3 5 15 2" xfId="4342" xr:uid="{00000000-0005-0000-0000-0000F6100000}"/>
    <cellStyle name="Note 3 5 16" xfId="4343" xr:uid="{00000000-0005-0000-0000-0000F7100000}"/>
    <cellStyle name="Note 3 5 16 2" xfId="4344" xr:uid="{00000000-0005-0000-0000-0000F8100000}"/>
    <cellStyle name="Note 3 5 17" xfId="4345" xr:uid="{00000000-0005-0000-0000-0000F9100000}"/>
    <cellStyle name="Note 3 5 2" xfId="4346" xr:uid="{00000000-0005-0000-0000-0000FA100000}"/>
    <cellStyle name="Note 3 5 2 2" xfId="4347" xr:uid="{00000000-0005-0000-0000-0000FB100000}"/>
    <cellStyle name="Note 3 5 3" xfId="4348" xr:uid="{00000000-0005-0000-0000-0000FC100000}"/>
    <cellStyle name="Note 3 5 3 2" xfId="4349" xr:uid="{00000000-0005-0000-0000-0000FD100000}"/>
    <cellStyle name="Note 3 5 4" xfId="4350" xr:uid="{00000000-0005-0000-0000-0000FE100000}"/>
    <cellStyle name="Note 3 5 4 2" xfId="4351" xr:uid="{00000000-0005-0000-0000-0000FF100000}"/>
    <cellStyle name="Note 3 5 5" xfId="4352" xr:uid="{00000000-0005-0000-0000-000000110000}"/>
    <cellStyle name="Note 3 5 5 2" xfId="4353" xr:uid="{00000000-0005-0000-0000-000001110000}"/>
    <cellStyle name="Note 3 5 6" xfId="4354" xr:uid="{00000000-0005-0000-0000-000002110000}"/>
    <cellStyle name="Note 3 5 6 2" xfId="4355" xr:uid="{00000000-0005-0000-0000-000003110000}"/>
    <cellStyle name="Note 3 5 7" xfId="4356" xr:uid="{00000000-0005-0000-0000-000004110000}"/>
    <cellStyle name="Note 3 5 7 2" xfId="4357" xr:uid="{00000000-0005-0000-0000-000005110000}"/>
    <cellStyle name="Note 3 5 8" xfId="4358" xr:uid="{00000000-0005-0000-0000-000006110000}"/>
    <cellStyle name="Note 3 5 8 2" xfId="4359" xr:uid="{00000000-0005-0000-0000-000007110000}"/>
    <cellStyle name="Note 3 5 9" xfId="4360" xr:uid="{00000000-0005-0000-0000-000008110000}"/>
    <cellStyle name="Note 3 5 9 2" xfId="4361" xr:uid="{00000000-0005-0000-0000-000009110000}"/>
    <cellStyle name="Note 3 6" xfId="4362" xr:uid="{00000000-0005-0000-0000-00000A110000}"/>
    <cellStyle name="Note 3 6 10" xfId="4363" xr:uid="{00000000-0005-0000-0000-00000B110000}"/>
    <cellStyle name="Note 3 6 10 2" xfId="4364" xr:uid="{00000000-0005-0000-0000-00000C110000}"/>
    <cellStyle name="Note 3 6 11" xfId="4365" xr:uid="{00000000-0005-0000-0000-00000D110000}"/>
    <cellStyle name="Note 3 6 11 2" xfId="4366" xr:uid="{00000000-0005-0000-0000-00000E110000}"/>
    <cellStyle name="Note 3 6 12" xfId="4367" xr:uid="{00000000-0005-0000-0000-00000F110000}"/>
    <cellStyle name="Note 3 6 12 2" xfId="4368" xr:uid="{00000000-0005-0000-0000-000010110000}"/>
    <cellStyle name="Note 3 6 13" xfId="4369" xr:uid="{00000000-0005-0000-0000-000011110000}"/>
    <cellStyle name="Note 3 6 13 2" xfId="4370" xr:uid="{00000000-0005-0000-0000-000012110000}"/>
    <cellStyle name="Note 3 6 14" xfId="4371" xr:uid="{00000000-0005-0000-0000-000013110000}"/>
    <cellStyle name="Note 3 6 14 2" xfId="4372" xr:uid="{00000000-0005-0000-0000-000014110000}"/>
    <cellStyle name="Note 3 6 15" xfId="4373" xr:uid="{00000000-0005-0000-0000-000015110000}"/>
    <cellStyle name="Note 3 6 15 2" xfId="4374" xr:uid="{00000000-0005-0000-0000-000016110000}"/>
    <cellStyle name="Note 3 6 16" xfId="4375" xr:uid="{00000000-0005-0000-0000-000017110000}"/>
    <cellStyle name="Note 3 6 16 2" xfId="4376" xr:uid="{00000000-0005-0000-0000-000018110000}"/>
    <cellStyle name="Note 3 6 17" xfId="4377" xr:uid="{00000000-0005-0000-0000-000019110000}"/>
    <cellStyle name="Note 3 6 2" xfId="4378" xr:uid="{00000000-0005-0000-0000-00001A110000}"/>
    <cellStyle name="Note 3 6 2 2" xfId="4379" xr:uid="{00000000-0005-0000-0000-00001B110000}"/>
    <cellStyle name="Note 3 6 3" xfId="4380" xr:uid="{00000000-0005-0000-0000-00001C110000}"/>
    <cellStyle name="Note 3 6 3 2" xfId="4381" xr:uid="{00000000-0005-0000-0000-00001D110000}"/>
    <cellStyle name="Note 3 6 4" xfId="4382" xr:uid="{00000000-0005-0000-0000-00001E110000}"/>
    <cellStyle name="Note 3 6 4 2" xfId="4383" xr:uid="{00000000-0005-0000-0000-00001F110000}"/>
    <cellStyle name="Note 3 6 5" xfId="4384" xr:uid="{00000000-0005-0000-0000-000020110000}"/>
    <cellStyle name="Note 3 6 5 2" xfId="4385" xr:uid="{00000000-0005-0000-0000-000021110000}"/>
    <cellStyle name="Note 3 6 6" xfId="4386" xr:uid="{00000000-0005-0000-0000-000022110000}"/>
    <cellStyle name="Note 3 6 6 2" xfId="4387" xr:uid="{00000000-0005-0000-0000-000023110000}"/>
    <cellStyle name="Note 3 6 7" xfId="4388" xr:uid="{00000000-0005-0000-0000-000024110000}"/>
    <cellStyle name="Note 3 6 7 2" xfId="4389" xr:uid="{00000000-0005-0000-0000-000025110000}"/>
    <cellStyle name="Note 3 6 8" xfId="4390" xr:uid="{00000000-0005-0000-0000-000026110000}"/>
    <cellStyle name="Note 3 6 8 2" xfId="4391" xr:uid="{00000000-0005-0000-0000-000027110000}"/>
    <cellStyle name="Note 3 6 9" xfId="4392" xr:uid="{00000000-0005-0000-0000-000028110000}"/>
    <cellStyle name="Note 3 6 9 2" xfId="4393" xr:uid="{00000000-0005-0000-0000-000029110000}"/>
    <cellStyle name="Note 3 7" xfId="4394" xr:uid="{00000000-0005-0000-0000-00002A110000}"/>
    <cellStyle name="Note 3 7 10" xfId="4395" xr:uid="{00000000-0005-0000-0000-00002B110000}"/>
    <cellStyle name="Note 3 7 10 2" xfId="4396" xr:uid="{00000000-0005-0000-0000-00002C110000}"/>
    <cellStyle name="Note 3 7 11" xfId="4397" xr:uid="{00000000-0005-0000-0000-00002D110000}"/>
    <cellStyle name="Note 3 7 11 2" xfId="4398" xr:uid="{00000000-0005-0000-0000-00002E110000}"/>
    <cellStyle name="Note 3 7 12" xfId="4399" xr:uid="{00000000-0005-0000-0000-00002F110000}"/>
    <cellStyle name="Note 3 7 12 2" xfId="4400" xr:uid="{00000000-0005-0000-0000-000030110000}"/>
    <cellStyle name="Note 3 7 13" xfId="4401" xr:uid="{00000000-0005-0000-0000-000031110000}"/>
    <cellStyle name="Note 3 7 13 2" xfId="4402" xr:uid="{00000000-0005-0000-0000-000032110000}"/>
    <cellStyle name="Note 3 7 14" xfId="4403" xr:uid="{00000000-0005-0000-0000-000033110000}"/>
    <cellStyle name="Note 3 7 14 2" xfId="4404" xr:uid="{00000000-0005-0000-0000-000034110000}"/>
    <cellStyle name="Note 3 7 15" xfId="4405" xr:uid="{00000000-0005-0000-0000-000035110000}"/>
    <cellStyle name="Note 3 7 15 2" xfId="4406" xr:uid="{00000000-0005-0000-0000-000036110000}"/>
    <cellStyle name="Note 3 7 16" xfId="4407" xr:uid="{00000000-0005-0000-0000-000037110000}"/>
    <cellStyle name="Note 3 7 16 2" xfId="4408" xr:uid="{00000000-0005-0000-0000-000038110000}"/>
    <cellStyle name="Note 3 7 17" xfId="4409" xr:uid="{00000000-0005-0000-0000-000039110000}"/>
    <cellStyle name="Note 3 7 2" xfId="4410" xr:uid="{00000000-0005-0000-0000-00003A110000}"/>
    <cellStyle name="Note 3 7 2 2" xfId="4411" xr:uid="{00000000-0005-0000-0000-00003B110000}"/>
    <cellStyle name="Note 3 7 3" xfId="4412" xr:uid="{00000000-0005-0000-0000-00003C110000}"/>
    <cellStyle name="Note 3 7 3 2" xfId="4413" xr:uid="{00000000-0005-0000-0000-00003D110000}"/>
    <cellStyle name="Note 3 7 4" xfId="4414" xr:uid="{00000000-0005-0000-0000-00003E110000}"/>
    <cellStyle name="Note 3 7 4 2" xfId="4415" xr:uid="{00000000-0005-0000-0000-00003F110000}"/>
    <cellStyle name="Note 3 7 5" xfId="4416" xr:uid="{00000000-0005-0000-0000-000040110000}"/>
    <cellStyle name="Note 3 7 5 2" xfId="4417" xr:uid="{00000000-0005-0000-0000-000041110000}"/>
    <cellStyle name="Note 3 7 6" xfId="4418" xr:uid="{00000000-0005-0000-0000-000042110000}"/>
    <cellStyle name="Note 3 7 6 2" xfId="4419" xr:uid="{00000000-0005-0000-0000-000043110000}"/>
    <cellStyle name="Note 3 7 7" xfId="4420" xr:uid="{00000000-0005-0000-0000-000044110000}"/>
    <cellStyle name="Note 3 7 7 2" xfId="4421" xr:uid="{00000000-0005-0000-0000-000045110000}"/>
    <cellStyle name="Note 3 7 8" xfId="4422" xr:uid="{00000000-0005-0000-0000-000046110000}"/>
    <cellStyle name="Note 3 7 8 2" xfId="4423" xr:uid="{00000000-0005-0000-0000-000047110000}"/>
    <cellStyle name="Note 3 7 9" xfId="4424" xr:uid="{00000000-0005-0000-0000-000048110000}"/>
    <cellStyle name="Note 3 7 9 2" xfId="4425" xr:uid="{00000000-0005-0000-0000-000049110000}"/>
    <cellStyle name="Note 3 8" xfId="4426" xr:uid="{00000000-0005-0000-0000-00004A110000}"/>
    <cellStyle name="Note 3 8 10" xfId="4427" xr:uid="{00000000-0005-0000-0000-00004B110000}"/>
    <cellStyle name="Note 3 8 10 2" xfId="4428" xr:uid="{00000000-0005-0000-0000-00004C110000}"/>
    <cellStyle name="Note 3 8 11" xfId="4429" xr:uid="{00000000-0005-0000-0000-00004D110000}"/>
    <cellStyle name="Note 3 8 11 2" xfId="4430" xr:uid="{00000000-0005-0000-0000-00004E110000}"/>
    <cellStyle name="Note 3 8 12" xfId="4431" xr:uid="{00000000-0005-0000-0000-00004F110000}"/>
    <cellStyle name="Note 3 8 12 2" xfId="4432" xr:uid="{00000000-0005-0000-0000-000050110000}"/>
    <cellStyle name="Note 3 8 13" xfId="4433" xr:uid="{00000000-0005-0000-0000-000051110000}"/>
    <cellStyle name="Note 3 8 13 2" xfId="4434" xr:uid="{00000000-0005-0000-0000-000052110000}"/>
    <cellStyle name="Note 3 8 14" xfId="4435" xr:uid="{00000000-0005-0000-0000-000053110000}"/>
    <cellStyle name="Note 3 8 14 2" xfId="4436" xr:uid="{00000000-0005-0000-0000-000054110000}"/>
    <cellStyle name="Note 3 8 15" xfId="4437" xr:uid="{00000000-0005-0000-0000-000055110000}"/>
    <cellStyle name="Note 3 8 15 2" xfId="4438" xr:uid="{00000000-0005-0000-0000-000056110000}"/>
    <cellStyle name="Note 3 8 16" xfId="4439" xr:uid="{00000000-0005-0000-0000-000057110000}"/>
    <cellStyle name="Note 3 8 16 2" xfId="4440" xr:uid="{00000000-0005-0000-0000-000058110000}"/>
    <cellStyle name="Note 3 8 17" xfId="4441" xr:uid="{00000000-0005-0000-0000-000059110000}"/>
    <cellStyle name="Note 3 8 2" xfId="4442" xr:uid="{00000000-0005-0000-0000-00005A110000}"/>
    <cellStyle name="Note 3 8 2 2" xfId="4443" xr:uid="{00000000-0005-0000-0000-00005B110000}"/>
    <cellStyle name="Note 3 8 3" xfId="4444" xr:uid="{00000000-0005-0000-0000-00005C110000}"/>
    <cellStyle name="Note 3 8 3 2" xfId="4445" xr:uid="{00000000-0005-0000-0000-00005D110000}"/>
    <cellStyle name="Note 3 8 4" xfId="4446" xr:uid="{00000000-0005-0000-0000-00005E110000}"/>
    <cellStyle name="Note 3 8 4 2" xfId="4447" xr:uid="{00000000-0005-0000-0000-00005F110000}"/>
    <cellStyle name="Note 3 8 5" xfId="4448" xr:uid="{00000000-0005-0000-0000-000060110000}"/>
    <cellStyle name="Note 3 8 5 2" xfId="4449" xr:uid="{00000000-0005-0000-0000-000061110000}"/>
    <cellStyle name="Note 3 8 6" xfId="4450" xr:uid="{00000000-0005-0000-0000-000062110000}"/>
    <cellStyle name="Note 3 8 6 2" xfId="4451" xr:uid="{00000000-0005-0000-0000-000063110000}"/>
    <cellStyle name="Note 3 8 7" xfId="4452" xr:uid="{00000000-0005-0000-0000-000064110000}"/>
    <cellStyle name="Note 3 8 7 2" xfId="4453" xr:uid="{00000000-0005-0000-0000-000065110000}"/>
    <cellStyle name="Note 3 8 8" xfId="4454" xr:uid="{00000000-0005-0000-0000-000066110000}"/>
    <cellStyle name="Note 3 8 8 2" xfId="4455" xr:uid="{00000000-0005-0000-0000-000067110000}"/>
    <cellStyle name="Note 3 8 9" xfId="4456" xr:uid="{00000000-0005-0000-0000-000068110000}"/>
    <cellStyle name="Note 3 8 9 2" xfId="4457" xr:uid="{00000000-0005-0000-0000-000069110000}"/>
    <cellStyle name="Note 3 9" xfId="4458" xr:uid="{00000000-0005-0000-0000-00006A110000}"/>
    <cellStyle name="Note 3 9 10" xfId="4459" xr:uid="{00000000-0005-0000-0000-00006B110000}"/>
    <cellStyle name="Note 3 9 10 2" xfId="4460" xr:uid="{00000000-0005-0000-0000-00006C110000}"/>
    <cellStyle name="Note 3 9 11" xfId="4461" xr:uid="{00000000-0005-0000-0000-00006D110000}"/>
    <cellStyle name="Note 3 9 11 2" xfId="4462" xr:uid="{00000000-0005-0000-0000-00006E110000}"/>
    <cellStyle name="Note 3 9 12" xfId="4463" xr:uid="{00000000-0005-0000-0000-00006F110000}"/>
    <cellStyle name="Note 3 9 12 2" xfId="4464" xr:uid="{00000000-0005-0000-0000-000070110000}"/>
    <cellStyle name="Note 3 9 13" xfId="4465" xr:uid="{00000000-0005-0000-0000-000071110000}"/>
    <cellStyle name="Note 3 9 13 2" xfId="4466" xr:uid="{00000000-0005-0000-0000-000072110000}"/>
    <cellStyle name="Note 3 9 14" xfId="4467" xr:uid="{00000000-0005-0000-0000-000073110000}"/>
    <cellStyle name="Note 3 9 14 2" xfId="4468" xr:uid="{00000000-0005-0000-0000-000074110000}"/>
    <cellStyle name="Note 3 9 15" xfId="4469" xr:uid="{00000000-0005-0000-0000-000075110000}"/>
    <cellStyle name="Note 3 9 15 2" xfId="4470" xr:uid="{00000000-0005-0000-0000-000076110000}"/>
    <cellStyle name="Note 3 9 16" xfId="4471" xr:uid="{00000000-0005-0000-0000-000077110000}"/>
    <cellStyle name="Note 3 9 16 2" xfId="4472" xr:uid="{00000000-0005-0000-0000-000078110000}"/>
    <cellStyle name="Note 3 9 17" xfId="4473" xr:uid="{00000000-0005-0000-0000-000079110000}"/>
    <cellStyle name="Note 3 9 2" xfId="4474" xr:uid="{00000000-0005-0000-0000-00007A110000}"/>
    <cellStyle name="Note 3 9 2 2" xfId="4475" xr:uid="{00000000-0005-0000-0000-00007B110000}"/>
    <cellStyle name="Note 3 9 3" xfId="4476" xr:uid="{00000000-0005-0000-0000-00007C110000}"/>
    <cellStyle name="Note 3 9 3 2" xfId="4477" xr:uid="{00000000-0005-0000-0000-00007D110000}"/>
    <cellStyle name="Note 3 9 4" xfId="4478" xr:uid="{00000000-0005-0000-0000-00007E110000}"/>
    <cellStyle name="Note 3 9 4 2" xfId="4479" xr:uid="{00000000-0005-0000-0000-00007F110000}"/>
    <cellStyle name="Note 3 9 5" xfId="4480" xr:uid="{00000000-0005-0000-0000-000080110000}"/>
    <cellStyle name="Note 3 9 5 2" xfId="4481" xr:uid="{00000000-0005-0000-0000-000081110000}"/>
    <cellStyle name="Note 3 9 6" xfId="4482" xr:uid="{00000000-0005-0000-0000-000082110000}"/>
    <cellStyle name="Note 3 9 6 2" xfId="4483" xr:uid="{00000000-0005-0000-0000-000083110000}"/>
    <cellStyle name="Note 3 9 7" xfId="4484" xr:uid="{00000000-0005-0000-0000-000084110000}"/>
    <cellStyle name="Note 3 9 7 2" xfId="4485" xr:uid="{00000000-0005-0000-0000-000085110000}"/>
    <cellStyle name="Note 3 9 8" xfId="4486" xr:uid="{00000000-0005-0000-0000-000086110000}"/>
    <cellStyle name="Note 3 9 8 2" xfId="4487" xr:uid="{00000000-0005-0000-0000-000087110000}"/>
    <cellStyle name="Note 3 9 9" xfId="4488" xr:uid="{00000000-0005-0000-0000-000088110000}"/>
    <cellStyle name="Note 3 9 9 2" xfId="4489" xr:uid="{00000000-0005-0000-0000-000089110000}"/>
    <cellStyle name="Note 4" xfId="4490" xr:uid="{00000000-0005-0000-0000-00008A110000}"/>
    <cellStyle name="Note 4 10" xfId="4491" xr:uid="{00000000-0005-0000-0000-00008B110000}"/>
    <cellStyle name="Note 4 10 10" xfId="4492" xr:uid="{00000000-0005-0000-0000-00008C110000}"/>
    <cellStyle name="Note 4 10 10 2" xfId="4493" xr:uid="{00000000-0005-0000-0000-00008D110000}"/>
    <cellStyle name="Note 4 10 11" xfId="4494" xr:uid="{00000000-0005-0000-0000-00008E110000}"/>
    <cellStyle name="Note 4 10 11 2" xfId="4495" xr:uid="{00000000-0005-0000-0000-00008F110000}"/>
    <cellStyle name="Note 4 10 12" xfId="4496" xr:uid="{00000000-0005-0000-0000-000090110000}"/>
    <cellStyle name="Note 4 10 12 2" xfId="4497" xr:uid="{00000000-0005-0000-0000-000091110000}"/>
    <cellStyle name="Note 4 10 13" xfId="4498" xr:uid="{00000000-0005-0000-0000-000092110000}"/>
    <cellStyle name="Note 4 10 13 2" xfId="4499" xr:uid="{00000000-0005-0000-0000-000093110000}"/>
    <cellStyle name="Note 4 10 14" xfId="4500" xr:uid="{00000000-0005-0000-0000-000094110000}"/>
    <cellStyle name="Note 4 10 14 2" xfId="4501" xr:uid="{00000000-0005-0000-0000-000095110000}"/>
    <cellStyle name="Note 4 10 15" xfId="4502" xr:uid="{00000000-0005-0000-0000-000096110000}"/>
    <cellStyle name="Note 4 10 15 2" xfId="4503" xr:uid="{00000000-0005-0000-0000-000097110000}"/>
    <cellStyle name="Note 4 10 16" xfId="4504" xr:uid="{00000000-0005-0000-0000-000098110000}"/>
    <cellStyle name="Note 4 10 16 2" xfId="4505" xr:uid="{00000000-0005-0000-0000-000099110000}"/>
    <cellStyle name="Note 4 10 17" xfId="4506" xr:uid="{00000000-0005-0000-0000-00009A110000}"/>
    <cellStyle name="Note 4 10 2" xfId="4507" xr:uid="{00000000-0005-0000-0000-00009B110000}"/>
    <cellStyle name="Note 4 10 2 2" xfId="4508" xr:uid="{00000000-0005-0000-0000-00009C110000}"/>
    <cellStyle name="Note 4 10 3" xfId="4509" xr:uid="{00000000-0005-0000-0000-00009D110000}"/>
    <cellStyle name="Note 4 10 3 2" xfId="4510" xr:uid="{00000000-0005-0000-0000-00009E110000}"/>
    <cellStyle name="Note 4 10 4" xfId="4511" xr:uid="{00000000-0005-0000-0000-00009F110000}"/>
    <cellStyle name="Note 4 10 4 2" xfId="4512" xr:uid="{00000000-0005-0000-0000-0000A0110000}"/>
    <cellStyle name="Note 4 10 5" xfId="4513" xr:uid="{00000000-0005-0000-0000-0000A1110000}"/>
    <cellStyle name="Note 4 10 5 2" xfId="4514" xr:uid="{00000000-0005-0000-0000-0000A2110000}"/>
    <cellStyle name="Note 4 10 6" xfId="4515" xr:uid="{00000000-0005-0000-0000-0000A3110000}"/>
    <cellStyle name="Note 4 10 6 2" xfId="4516" xr:uid="{00000000-0005-0000-0000-0000A4110000}"/>
    <cellStyle name="Note 4 10 7" xfId="4517" xr:uid="{00000000-0005-0000-0000-0000A5110000}"/>
    <cellStyle name="Note 4 10 7 2" xfId="4518" xr:uid="{00000000-0005-0000-0000-0000A6110000}"/>
    <cellStyle name="Note 4 10 8" xfId="4519" xr:uid="{00000000-0005-0000-0000-0000A7110000}"/>
    <cellStyle name="Note 4 10 8 2" xfId="4520" xr:uid="{00000000-0005-0000-0000-0000A8110000}"/>
    <cellStyle name="Note 4 10 9" xfId="4521" xr:uid="{00000000-0005-0000-0000-0000A9110000}"/>
    <cellStyle name="Note 4 10 9 2" xfId="4522" xr:uid="{00000000-0005-0000-0000-0000AA110000}"/>
    <cellStyle name="Note 4 11" xfId="4523" xr:uid="{00000000-0005-0000-0000-0000AB110000}"/>
    <cellStyle name="Note 4 11 10" xfId="4524" xr:uid="{00000000-0005-0000-0000-0000AC110000}"/>
    <cellStyle name="Note 4 11 10 2" xfId="4525" xr:uid="{00000000-0005-0000-0000-0000AD110000}"/>
    <cellStyle name="Note 4 11 11" xfId="4526" xr:uid="{00000000-0005-0000-0000-0000AE110000}"/>
    <cellStyle name="Note 4 11 11 2" xfId="4527" xr:uid="{00000000-0005-0000-0000-0000AF110000}"/>
    <cellStyle name="Note 4 11 12" xfId="4528" xr:uid="{00000000-0005-0000-0000-0000B0110000}"/>
    <cellStyle name="Note 4 11 12 2" xfId="4529" xr:uid="{00000000-0005-0000-0000-0000B1110000}"/>
    <cellStyle name="Note 4 11 13" xfId="4530" xr:uid="{00000000-0005-0000-0000-0000B2110000}"/>
    <cellStyle name="Note 4 11 13 2" xfId="4531" xr:uid="{00000000-0005-0000-0000-0000B3110000}"/>
    <cellStyle name="Note 4 11 14" xfId="4532" xr:uid="{00000000-0005-0000-0000-0000B4110000}"/>
    <cellStyle name="Note 4 11 14 2" xfId="4533" xr:uid="{00000000-0005-0000-0000-0000B5110000}"/>
    <cellStyle name="Note 4 11 15" xfId="4534" xr:uid="{00000000-0005-0000-0000-0000B6110000}"/>
    <cellStyle name="Note 4 11 15 2" xfId="4535" xr:uid="{00000000-0005-0000-0000-0000B7110000}"/>
    <cellStyle name="Note 4 11 16" xfId="4536" xr:uid="{00000000-0005-0000-0000-0000B8110000}"/>
    <cellStyle name="Note 4 11 16 2" xfId="4537" xr:uid="{00000000-0005-0000-0000-0000B9110000}"/>
    <cellStyle name="Note 4 11 17" xfId="4538" xr:uid="{00000000-0005-0000-0000-0000BA110000}"/>
    <cellStyle name="Note 4 11 2" xfId="4539" xr:uid="{00000000-0005-0000-0000-0000BB110000}"/>
    <cellStyle name="Note 4 11 2 2" xfId="4540" xr:uid="{00000000-0005-0000-0000-0000BC110000}"/>
    <cellStyle name="Note 4 11 3" xfId="4541" xr:uid="{00000000-0005-0000-0000-0000BD110000}"/>
    <cellStyle name="Note 4 11 3 2" xfId="4542" xr:uid="{00000000-0005-0000-0000-0000BE110000}"/>
    <cellStyle name="Note 4 11 4" xfId="4543" xr:uid="{00000000-0005-0000-0000-0000BF110000}"/>
    <cellStyle name="Note 4 11 4 2" xfId="4544" xr:uid="{00000000-0005-0000-0000-0000C0110000}"/>
    <cellStyle name="Note 4 11 5" xfId="4545" xr:uid="{00000000-0005-0000-0000-0000C1110000}"/>
    <cellStyle name="Note 4 11 5 2" xfId="4546" xr:uid="{00000000-0005-0000-0000-0000C2110000}"/>
    <cellStyle name="Note 4 11 6" xfId="4547" xr:uid="{00000000-0005-0000-0000-0000C3110000}"/>
    <cellStyle name="Note 4 11 6 2" xfId="4548" xr:uid="{00000000-0005-0000-0000-0000C4110000}"/>
    <cellStyle name="Note 4 11 7" xfId="4549" xr:uid="{00000000-0005-0000-0000-0000C5110000}"/>
    <cellStyle name="Note 4 11 7 2" xfId="4550" xr:uid="{00000000-0005-0000-0000-0000C6110000}"/>
    <cellStyle name="Note 4 11 8" xfId="4551" xr:uid="{00000000-0005-0000-0000-0000C7110000}"/>
    <cellStyle name="Note 4 11 8 2" xfId="4552" xr:uid="{00000000-0005-0000-0000-0000C8110000}"/>
    <cellStyle name="Note 4 11 9" xfId="4553" xr:uid="{00000000-0005-0000-0000-0000C9110000}"/>
    <cellStyle name="Note 4 11 9 2" xfId="4554" xr:uid="{00000000-0005-0000-0000-0000CA110000}"/>
    <cellStyle name="Note 4 12" xfId="4555" xr:uid="{00000000-0005-0000-0000-0000CB110000}"/>
    <cellStyle name="Note 4 12 10" xfId="4556" xr:uid="{00000000-0005-0000-0000-0000CC110000}"/>
    <cellStyle name="Note 4 12 10 2" xfId="4557" xr:uid="{00000000-0005-0000-0000-0000CD110000}"/>
    <cellStyle name="Note 4 12 11" xfId="4558" xr:uid="{00000000-0005-0000-0000-0000CE110000}"/>
    <cellStyle name="Note 4 12 11 2" xfId="4559" xr:uid="{00000000-0005-0000-0000-0000CF110000}"/>
    <cellStyle name="Note 4 12 12" xfId="4560" xr:uid="{00000000-0005-0000-0000-0000D0110000}"/>
    <cellStyle name="Note 4 12 12 2" xfId="4561" xr:uid="{00000000-0005-0000-0000-0000D1110000}"/>
    <cellStyle name="Note 4 12 13" xfId="4562" xr:uid="{00000000-0005-0000-0000-0000D2110000}"/>
    <cellStyle name="Note 4 12 13 2" xfId="4563" xr:uid="{00000000-0005-0000-0000-0000D3110000}"/>
    <cellStyle name="Note 4 12 14" xfId="4564" xr:uid="{00000000-0005-0000-0000-0000D4110000}"/>
    <cellStyle name="Note 4 12 14 2" xfId="4565" xr:uid="{00000000-0005-0000-0000-0000D5110000}"/>
    <cellStyle name="Note 4 12 15" xfId="4566" xr:uid="{00000000-0005-0000-0000-0000D6110000}"/>
    <cellStyle name="Note 4 12 15 2" xfId="4567" xr:uid="{00000000-0005-0000-0000-0000D7110000}"/>
    <cellStyle name="Note 4 12 16" xfId="4568" xr:uid="{00000000-0005-0000-0000-0000D8110000}"/>
    <cellStyle name="Note 4 12 16 2" xfId="4569" xr:uid="{00000000-0005-0000-0000-0000D9110000}"/>
    <cellStyle name="Note 4 12 17" xfId="4570" xr:uid="{00000000-0005-0000-0000-0000DA110000}"/>
    <cellStyle name="Note 4 12 2" xfId="4571" xr:uid="{00000000-0005-0000-0000-0000DB110000}"/>
    <cellStyle name="Note 4 12 2 2" xfId="4572" xr:uid="{00000000-0005-0000-0000-0000DC110000}"/>
    <cellStyle name="Note 4 12 3" xfId="4573" xr:uid="{00000000-0005-0000-0000-0000DD110000}"/>
    <cellStyle name="Note 4 12 3 2" xfId="4574" xr:uid="{00000000-0005-0000-0000-0000DE110000}"/>
    <cellStyle name="Note 4 12 4" xfId="4575" xr:uid="{00000000-0005-0000-0000-0000DF110000}"/>
    <cellStyle name="Note 4 12 4 2" xfId="4576" xr:uid="{00000000-0005-0000-0000-0000E0110000}"/>
    <cellStyle name="Note 4 12 5" xfId="4577" xr:uid="{00000000-0005-0000-0000-0000E1110000}"/>
    <cellStyle name="Note 4 12 5 2" xfId="4578" xr:uid="{00000000-0005-0000-0000-0000E2110000}"/>
    <cellStyle name="Note 4 12 6" xfId="4579" xr:uid="{00000000-0005-0000-0000-0000E3110000}"/>
    <cellStyle name="Note 4 12 6 2" xfId="4580" xr:uid="{00000000-0005-0000-0000-0000E4110000}"/>
    <cellStyle name="Note 4 12 7" xfId="4581" xr:uid="{00000000-0005-0000-0000-0000E5110000}"/>
    <cellStyle name="Note 4 12 7 2" xfId="4582" xr:uid="{00000000-0005-0000-0000-0000E6110000}"/>
    <cellStyle name="Note 4 12 8" xfId="4583" xr:uid="{00000000-0005-0000-0000-0000E7110000}"/>
    <cellStyle name="Note 4 12 8 2" xfId="4584" xr:uid="{00000000-0005-0000-0000-0000E8110000}"/>
    <cellStyle name="Note 4 12 9" xfId="4585" xr:uid="{00000000-0005-0000-0000-0000E9110000}"/>
    <cellStyle name="Note 4 12 9 2" xfId="4586" xr:uid="{00000000-0005-0000-0000-0000EA110000}"/>
    <cellStyle name="Note 4 13" xfId="4587" xr:uid="{00000000-0005-0000-0000-0000EB110000}"/>
    <cellStyle name="Note 4 13 10" xfId="4588" xr:uid="{00000000-0005-0000-0000-0000EC110000}"/>
    <cellStyle name="Note 4 13 10 2" xfId="4589" xr:uid="{00000000-0005-0000-0000-0000ED110000}"/>
    <cellStyle name="Note 4 13 11" xfId="4590" xr:uid="{00000000-0005-0000-0000-0000EE110000}"/>
    <cellStyle name="Note 4 13 11 2" xfId="4591" xr:uid="{00000000-0005-0000-0000-0000EF110000}"/>
    <cellStyle name="Note 4 13 12" xfId="4592" xr:uid="{00000000-0005-0000-0000-0000F0110000}"/>
    <cellStyle name="Note 4 13 12 2" xfId="4593" xr:uid="{00000000-0005-0000-0000-0000F1110000}"/>
    <cellStyle name="Note 4 13 13" xfId="4594" xr:uid="{00000000-0005-0000-0000-0000F2110000}"/>
    <cellStyle name="Note 4 13 13 2" xfId="4595" xr:uid="{00000000-0005-0000-0000-0000F3110000}"/>
    <cellStyle name="Note 4 13 14" xfId="4596" xr:uid="{00000000-0005-0000-0000-0000F4110000}"/>
    <cellStyle name="Note 4 13 14 2" xfId="4597" xr:uid="{00000000-0005-0000-0000-0000F5110000}"/>
    <cellStyle name="Note 4 13 15" xfId="4598" xr:uid="{00000000-0005-0000-0000-0000F6110000}"/>
    <cellStyle name="Note 4 13 15 2" xfId="4599" xr:uid="{00000000-0005-0000-0000-0000F7110000}"/>
    <cellStyle name="Note 4 13 16" xfId="4600" xr:uid="{00000000-0005-0000-0000-0000F8110000}"/>
    <cellStyle name="Note 4 13 16 2" xfId="4601" xr:uid="{00000000-0005-0000-0000-0000F9110000}"/>
    <cellStyle name="Note 4 13 17" xfId="4602" xr:uid="{00000000-0005-0000-0000-0000FA110000}"/>
    <cellStyle name="Note 4 13 2" xfId="4603" xr:uid="{00000000-0005-0000-0000-0000FB110000}"/>
    <cellStyle name="Note 4 13 2 2" xfId="4604" xr:uid="{00000000-0005-0000-0000-0000FC110000}"/>
    <cellStyle name="Note 4 13 3" xfId="4605" xr:uid="{00000000-0005-0000-0000-0000FD110000}"/>
    <cellStyle name="Note 4 13 3 2" xfId="4606" xr:uid="{00000000-0005-0000-0000-0000FE110000}"/>
    <cellStyle name="Note 4 13 4" xfId="4607" xr:uid="{00000000-0005-0000-0000-0000FF110000}"/>
    <cellStyle name="Note 4 13 4 2" xfId="4608" xr:uid="{00000000-0005-0000-0000-000000120000}"/>
    <cellStyle name="Note 4 13 5" xfId="4609" xr:uid="{00000000-0005-0000-0000-000001120000}"/>
    <cellStyle name="Note 4 13 5 2" xfId="4610" xr:uid="{00000000-0005-0000-0000-000002120000}"/>
    <cellStyle name="Note 4 13 6" xfId="4611" xr:uid="{00000000-0005-0000-0000-000003120000}"/>
    <cellStyle name="Note 4 13 6 2" xfId="4612" xr:uid="{00000000-0005-0000-0000-000004120000}"/>
    <cellStyle name="Note 4 13 7" xfId="4613" xr:uid="{00000000-0005-0000-0000-000005120000}"/>
    <cellStyle name="Note 4 13 7 2" xfId="4614" xr:uid="{00000000-0005-0000-0000-000006120000}"/>
    <cellStyle name="Note 4 13 8" xfId="4615" xr:uid="{00000000-0005-0000-0000-000007120000}"/>
    <cellStyle name="Note 4 13 8 2" xfId="4616" xr:uid="{00000000-0005-0000-0000-000008120000}"/>
    <cellStyle name="Note 4 13 9" xfId="4617" xr:uid="{00000000-0005-0000-0000-000009120000}"/>
    <cellStyle name="Note 4 13 9 2" xfId="4618" xr:uid="{00000000-0005-0000-0000-00000A120000}"/>
    <cellStyle name="Note 4 14" xfId="4619" xr:uid="{00000000-0005-0000-0000-00000B120000}"/>
    <cellStyle name="Note 4 14 10" xfId="4620" xr:uid="{00000000-0005-0000-0000-00000C120000}"/>
    <cellStyle name="Note 4 14 10 2" xfId="4621" xr:uid="{00000000-0005-0000-0000-00000D120000}"/>
    <cellStyle name="Note 4 14 11" xfId="4622" xr:uid="{00000000-0005-0000-0000-00000E120000}"/>
    <cellStyle name="Note 4 14 11 2" xfId="4623" xr:uid="{00000000-0005-0000-0000-00000F120000}"/>
    <cellStyle name="Note 4 14 12" xfId="4624" xr:uid="{00000000-0005-0000-0000-000010120000}"/>
    <cellStyle name="Note 4 14 12 2" xfId="4625" xr:uid="{00000000-0005-0000-0000-000011120000}"/>
    <cellStyle name="Note 4 14 13" xfId="4626" xr:uid="{00000000-0005-0000-0000-000012120000}"/>
    <cellStyle name="Note 4 14 13 2" xfId="4627" xr:uid="{00000000-0005-0000-0000-000013120000}"/>
    <cellStyle name="Note 4 14 14" xfId="4628" xr:uid="{00000000-0005-0000-0000-000014120000}"/>
    <cellStyle name="Note 4 14 14 2" xfId="4629" xr:uid="{00000000-0005-0000-0000-000015120000}"/>
    <cellStyle name="Note 4 14 15" xfId="4630" xr:uid="{00000000-0005-0000-0000-000016120000}"/>
    <cellStyle name="Note 4 14 15 2" xfId="4631" xr:uid="{00000000-0005-0000-0000-000017120000}"/>
    <cellStyle name="Note 4 14 16" xfId="4632" xr:uid="{00000000-0005-0000-0000-000018120000}"/>
    <cellStyle name="Note 4 14 16 2" xfId="4633" xr:uid="{00000000-0005-0000-0000-000019120000}"/>
    <cellStyle name="Note 4 14 17" xfId="4634" xr:uid="{00000000-0005-0000-0000-00001A120000}"/>
    <cellStyle name="Note 4 14 2" xfId="4635" xr:uid="{00000000-0005-0000-0000-00001B120000}"/>
    <cellStyle name="Note 4 14 2 2" xfId="4636" xr:uid="{00000000-0005-0000-0000-00001C120000}"/>
    <cellStyle name="Note 4 14 3" xfId="4637" xr:uid="{00000000-0005-0000-0000-00001D120000}"/>
    <cellStyle name="Note 4 14 3 2" xfId="4638" xr:uid="{00000000-0005-0000-0000-00001E120000}"/>
    <cellStyle name="Note 4 14 4" xfId="4639" xr:uid="{00000000-0005-0000-0000-00001F120000}"/>
    <cellStyle name="Note 4 14 4 2" xfId="4640" xr:uid="{00000000-0005-0000-0000-000020120000}"/>
    <cellStyle name="Note 4 14 5" xfId="4641" xr:uid="{00000000-0005-0000-0000-000021120000}"/>
    <cellStyle name="Note 4 14 5 2" xfId="4642" xr:uid="{00000000-0005-0000-0000-000022120000}"/>
    <cellStyle name="Note 4 14 6" xfId="4643" xr:uid="{00000000-0005-0000-0000-000023120000}"/>
    <cellStyle name="Note 4 14 6 2" xfId="4644" xr:uid="{00000000-0005-0000-0000-000024120000}"/>
    <cellStyle name="Note 4 14 7" xfId="4645" xr:uid="{00000000-0005-0000-0000-000025120000}"/>
    <cellStyle name="Note 4 14 7 2" xfId="4646" xr:uid="{00000000-0005-0000-0000-000026120000}"/>
    <cellStyle name="Note 4 14 8" xfId="4647" xr:uid="{00000000-0005-0000-0000-000027120000}"/>
    <cellStyle name="Note 4 14 8 2" xfId="4648" xr:uid="{00000000-0005-0000-0000-000028120000}"/>
    <cellStyle name="Note 4 14 9" xfId="4649" xr:uid="{00000000-0005-0000-0000-000029120000}"/>
    <cellStyle name="Note 4 14 9 2" xfId="4650" xr:uid="{00000000-0005-0000-0000-00002A120000}"/>
    <cellStyle name="Note 4 15" xfId="4651" xr:uid="{00000000-0005-0000-0000-00002B120000}"/>
    <cellStyle name="Note 4 15 10" xfId="4652" xr:uid="{00000000-0005-0000-0000-00002C120000}"/>
    <cellStyle name="Note 4 15 10 2" xfId="4653" xr:uid="{00000000-0005-0000-0000-00002D120000}"/>
    <cellStyle name="Note 4 15 11" xfId="4654" xr:uid="{00000000-0005-0000-0000-00002E120000}"/>
    <cellStyle name="Note 4 15 11 2" xfId="4655" xr:uid="{00000000-0005-0000-0000-00002F120000}"/>
    <cellStyle name="Note 4 15 12" xfId="4656" xr:uid="{00000000-0005-0000-0000-000030120000}"/>
    <cellStyle name="Note 4 15 12 2" xfId="4657" xr:uid="{00000000-0005-0000-0000-000031120000}"/>
    <cellStyle name="Note 4 15 13" xfId="4658" xr:uid="{00000000-0005-0000-0000-000032120000}"/>
    <cellStyle name="Note 4 15 13 2" xfId="4659" xr:uid="{00000000-0005-0000-0000-000033120000}"/>
    <cellStyle name="Note 4 15 14" xfId="4660" xr:uid="{00000000-0005-0000-0000-000034120000}"/>
    <cellStyle name="Note 4 15 14 2" xfId="4661" xr:uid="{00000000-0005-0000-0000-000035120000}"/>
    <cellStyle name="Note 4 15 15" xfId="4662" xr:uid="{00000000-0005-0000-0000-000036120000}"/>
    <cellStyle name="Note 4 15 15 2" xfId="4663" xr:uid="{00000000-0005-0000-0000-000037120000}"/>
    <cellStyle name="Note 4 15 16" xfId="4664" xr:uid="{00000000-0005-0000-0000-000038120000}"/>
    <cellStyle name="Note 4 15 16 2" xfId="4665" xr:uid="{00000000-0005-0000-0000-000039120000}"/>
    <cellStyle name="Note 4 15 17" xfId="4666" xr:uid="{00000000-0005-0000-0000-00003A120000}"/>
    <cellStyle name="Note 4 15 2" xfId="4667" xr:uid="{00000000-0005-0000-0000-00003B120000}"/>
    <cellStyle name="Note 4 15 2 2" xfId="4668" xr:uid="{00000000-0005-0000-0000-00003C120000}"/>
    <cellStyle name="Note 4 15 3" xfId="4669" xr:uid="{00000000-0005-0000-0000-00003D120000}"/>
    <cellStyle name="Note 4 15 3 2" xfId="4670" xr:uid="{00000000-0005-0000-0000-00003E120000}"/>
    <cellStyle name="Note 4 15 4" xfId="4671" xr:uid="{00000000-0005-0000-0000-00003F120000}"/>
    <cellStyle name="Note 4 15 4 2" xfId="4672" xr:uid="{00000000-0005-0000-0000-000040120000}"/>
    <cellStyle name="Note 4 15 5" xfId="4673" xr:uid="{00000000-0005-0000-0000-000041120000}"/>
    <cellStyle name="Note 4 15 5 2" xfId="4674" xr:uid="{00000000-0005-0000-0000-000042120000}"/>
    <cellStyle name="Note 4 15 6" xfId="4675" xr:uid="{00000000-0005-0000-0000-000043120000}"/>
    <cellStyle name="Note 4 15 6 2" xfId="4676" xr:uid="{00000000-0005-0000-0000-000044120000}"/>
    <cellStyle name="Note 4 15 7" xfId="4677" xr:uid="{00000000-0005-0000-0000-000045120000}"/>
    <cellStyle name="Note 4 15 7 2" xfId="4678" xr:uid="{00000000-0005-0000-0000-000046120000}"/>
    <cellStyle name="Note 4 15 8" xfId="4679" xr:uid="{00000000-0005-0000-0000-000047120000}"/>
    <cellStyle name="Note 4 15 8 2" xfId="4680" xr:uid="{00000000-0005-0000-0000-000048120000}"/>
    <cellStyle name="Note 4 15 9" xfId="4681" xr:uid="{00000000-0005-0000-0000-000049120000}"/>
    <cellStyle name="Note 4 15 9 2" xfId="4682" xr:uid="{00000000-0005-0000-0000-00004A120000}"/>
    <cellStyle name="Note 4 16" xfId="4683" xr:uid="{00000000-0005-0000-0000-00004B120000}"/>
    <cellStyle name="Note 4 16 10" xfId="4684" xr:uid="{00000000-0005-0000-0000-00004C120000}"/>
    <cellStyle name="Note 4 16 10 2" xfId="4685" xr:uid="{00000000-0005-0000-0000-00004D120000}"/>
    <cellStyle name="Note 4 16 11" xfId="4686" xr:uid="{00000000-0005-0000-0000-00004E120000}"/>
    <cellStyle name="Note 4 16 11 2" xfId="4687" xr:uid="{00000000-0005-0000-0000-00004F120000}"/>
    <cellStyle name="Note 4 16 12" xfId="4688" xr:uid="{00000000-0005-0000-0000-000050120000}"/>
    <cellStyle name="Note 4 16 12 2" xfId="4689" xr:uid="{00000000-0005-0000-0000-000051120000}"/>
    <cellStyle name="Note 4 16 13" xfId="4690" xr:uid="{00000000-0005-0000-0000-000052120000}"/>
    <cellStyle name="Note 4 16 13 2" xfId="4691" xr:uid="{00000000-0005-0000-0000-000053120000}"/>
    <cellStyle name="Note 4 16 14" xfId="4692" xr:uid="{00000000-0005-0000-0000-000054120000}"/>
    <cellStyle name="Note 4 16 14 2" xfId="4693" xr:uid="{00000000-0005-0000-0000-000055120000}"/>
    <cellStyle name="Note 4 16 15" xfId="4694" xr:uid="{00000000-0005-0000-0000-000056120000}"/>
    <cellStyle name="Note 4 16 15 2" xfId="4695" xr:uid="{00000000-0005-0000-0000-000057120000}"/>
    <cellStyle name="Note 4 16 16" xfId="4696" xr:uid="{00000000-0005-0000-0000-000058120000}"/>
    <cellStyle name="Note 4 16 16 2" xfId="4697" xr:uid="{00000000-0005-0000-0000-000059120000}"/>
    <cellStyle name="Note 4 16 17" xfId="4698" xr:uid="{00000000-0005-0000-0000-00005A120000}"/>
    <cellStyle name="Note 4 16 2" xfId="4699" xr:uid="{00000000-0005-0000-0000-00005B120000}"/>
    <cellStyle name="Note 4 16 2 2" xfId="4700" xr:uid="{00000000-0005-0000-0000-00005C120000}"/>
    <cellStyle name="Note 4 16 3" xfId="4701" xr:uid="{00000000-0005-0000-0000-00005D120000}"/>
    <cellStyle name="Note 4 16 3 2" xfId="4702" xr:uid="{00000000-0005-0000-0000-00005E120000}"/>
    <cellStyle name="Note 4 16 4" xfId="4703" xr:uid="{00000000-0005-0000-0000-00005F120000}"/>
    <cellStyle name="Note 4 16 4 2" xfId="4704" xr:uid="{00000000-0005-0000-0000-000060120000}"/>
    <cellStyle name="Note 4 16 5" xfId="4705" xr:uid="{00000000-0005-0000-0000-000061120000}"/>
    <cellStyle name="Note 4 16 5 2" xfId="4706" xr:uid="{00000000-0005-0000-0000-000062120000}"/>
    <cellStyle name="Note 4 16 6" xfId="4707" xr:uid="{00000000-0005-0000-0000-000063120000}"/>
    <cellStyle name="Note 4 16 6 2" xfId="4708" xr:uid="{00000000-0005-0000-0000-000064120000}"/>
    <cellStyle name="Note 4 16 7" xfId="4709" xr:uid="{00000000-0005-0000-0000-000065120000}"/>
    <cellStyle name="Note 4 16 7 2" xfId="4710" xr:uid="{00000000-0005-0000-0000-000066120000}"/>
    <cellStyle name="Note 4 16 8" xfId="4711" xr:uid="{00000000-0005-0000-0000-000067120000}"/>
    <cellStyle name="Note 4 16 8 2" xfId="4712" xr:uid="{00000000-0005-0000-0000-000068120000}"/>
    <cellStyle name="Note 4 16 9" xfId="4713" xr:uid="{00000000-0005-0000-0000-000069120000}"/>
    <cellStyle name="Note 4 16 9 2" xfId="4714" xr:uid="{00000000-0005-0000-0000-00006A120000}"/>
    <cellStyle name="Note 4 17" xfId="4715" xr:uid="{00000000-0005-0000-0000-00006B120000}"/>
    <cellStyle name="Note 4 17 10" xfId="4716" xr:uid="{00000000-0005-0000-0000-00006C120000}"/>
    <cellStyle name="Note 4 17 10 2" xfId="4717" xr:uid="{00000000-0005-0000-0000-00006D120000}"/>
    <cellStyle name="Note 4 17 11" xfId="4718" xr:uid="{00000000-0005-0000-0000-00006E120000}"/>
    <cellStyle name="Note 4 17 11 2" xfId="4719" xr:uid="{00000000-0005-0000-0000-00006F120000}"/>
    <cellStyle name="Note 4 17 12" xfId="4720" xr:uid="{00000000-0005-0000-0000-000070120000}"/>
    <cellStyle name="Note 4 17 12 2" xfId="4721" xr:uid="{00000000-0005-0000-0000-000071120000}"/>
    <cellStyle name="Note 4 17 13" xfId="4722" xr:uid="{00000000-0005-0000-0000-000072120000}"/>
    <cellStyle name="Note 4 17 13 2" xfId="4723" xr:uid="{00000000-0005-0000-0000-000073120000}"/>
    <cellStyle name="Note 4 17 14" xfId="4724" xr:uid="{00000000-0005-0000-0000-000074120000}"/>
    <cellStyle name="Note 4 17 14 2" xfId="4725" xr:uid="{00000000-0005-0000-0000-000075120000}"/>
    <cellStyle name="Note 4 17 15" xfId="4726" xr:uid="{00000000-0005-0000-0000-000076120000}"/>
    <cellStyle name="Note 4 17 15 2" xfId="4727" xr:uid="{00000000-0005-0000-0000-000077120000}"/>
    <cellStyle name="Note 4 17 16" xfId="4728" xr:uid="{00000000-0005-0000-0000-000078120000}"/>
    <cellStyle name="Note 4 17 16 2" xfId="4729" xr:uid="{00000000-0005-0000-0000-000079120000}"/>
    <cellStyle name="Note 4 17 17" xfId="4730" xr:uid="{00000000-0005-0000-0000-00007A120000}"/>
    <cellStyle name="Note 4 17 2" xfId="4731" xr:uid="{00000000-0005-0000-0000-00007B120000}"/>
    <cellStyle name="Note 4 17 2 2" xfId="4732" xr:uid="{00000000-0005-0000-0000-00007C120000}"/>
    <cellStyle name="Note 4 17 3" xfId="4733" xr:uid="{00000000-0005-0000-0000-00007D120000}"/>
    <cellStyle name="Note 4 17 3 2" xfId="4734" xr:uid="{00000000-0005-0000-0000-00007E120000}"/>
    <cellStyle name="Note 4 17 4" xfId="4735" xr:uid="{00000000-0005-0000-0000-00007F120000}"/>
    <cellStyle name="Note 4 17 4 2" xfId="4736" xr:uid="{00000000-0005-0000-0000-000080120000}"/>
    <cellStyle name="Note 4 17 5" xfId="4737" xr:uid="{00000000-0005-0000-0000-000081120000}"/>
    <cellStyle name="Note 4 17 5 2" xfId="4738" xr:uid="{00000000-0005-0000-0000-000082120000}"/>
    <cellStyle name="Note 4 17 6" xfId="4739" xr:uid="{00000000-0005-0000-0000-000083120000}"/>
    <cellStyle name="Note 4 17 6 2" xfId="4740" xr:uid="{00000000-0005-0000-0000-000084120000}"/>
    <cellStyle name="Note 4 17 7" xfId="4741" xr:uid="{00000000-0005-0000-0000-000085120000}"/>
    <cellStyle name="Note 4 17 7 2" xfId="4742" xr:uid="{00000000-0005-0000-0000-000086120000}"/>
    <cellStyle name="Note 4 17 8" xfId="4743" xr:uid="{00000000-0005-0000-0000-000087120000}"/>
    <cellStyle name="Note 4 17 8 2" xfId="4744" xr:uid="{00000000-0005-0000-0000-000088120000}"/>
    <cellStyle name="Note 4 17 9" xfId="4745" xr:uid="{00000000-0005-0000-0000-000089120000}"/>
    <cellStyle name="Note 4 17 9 2" xfId="4746" xr:uid="{00000000-0005-0000-0000-00008A120000}"/>
    <cellStyle name="Note 4 18" xfId="4747" xr:uid="{00000000-0005-0000-0000-00008B120000}"/>
    <cellStyle name="Note 4 18 10" xfId="4748" xr:uid="{00000000-0005-0000-0000-00008C120000}"/>
    <cellStyle name="Note 4 18 10 2" xfId="4749" xr:uid="{00000000-0005-0000-0000-00008D120000}"/>
    <cellStyle name="Note 4 18 11" xfId="4750" xr:uid="{00000000-0005-0000-0000-00008E120000}"/>
    <cellStyle name="Note 4 18 11 2" xfId="4751" xr:uid="{00000000-0005-0000-0000-00008F120000}"/>
    <cellStyle name="Note 4 18 12" xfId="4752" xr:uid="{00000000-0005-0000-0000-000090120000}"/>
    <cellStyle name="Note 4 18 12 2" xfId="4753" xr:uid="{00000000-0005-0000-0000-000091120000}"/>
    <cellStyle name="Note 4 18 13" xfId="4754" xr:uid="{00000000-0005-0000-0000-000092120000}"/>
    <cellStyle name="Note 4 18 13 2" xfId="4755" xr:uid="{00000000-0005-0000-0000-000093120000}"/>
    <cellStyle name="Note 4 18 14" xfId="4756" xr:uid="{00000000-0005-0000-0000-000094120000}"/>
    <cellStyle name="Note 4 18 14 2" xfId="4757" xr:uid="{00000000-0005-0000-0000-000095120000}"/>
    <cellStyle name="Note 4 18 15" xfId="4758" xr:uid="{00000000-0005-0000-0000-000096120000}"/>
    <cellStyle name="Note 4 18 15 2" xfId="4759" xr:uid="{00000000-0005-0000-0000-000097120000}"/>
    <cellStyle name="Note 4 18 16" xfId="4760" xr:uid="{00000000-0005-0000-0000-000098120000}"/>
    <cellStyle name="Note 4 18 16 2" xfId="4761" xr:uid="{00000000-0005-0000-0000-000099120000}"/>
    <cellStyle name="Note 4 18 17" xfId="4762" xr:uid="{00000000-0005-0000-0000-00009A120000}"/>
    <cellStyle name="Note 4 18 2" xfId="4763" xr:uid="{00000000-0005-0000-0000-00009B120000}"/>
    <cellStyle name="Note 4 18 2 2" xfId="4764" xr:uid="{00000000-0005-0000-0000-00009C120000}"/>
    <cellStyle name="Note 4 18 3" xfId="4765" xr:uid="{00000000-0005-0000-0000-00009D120000}"/>
    <cellStyle name="Note 4 18 3 2" xfId="4766" xr:uid="{00000000-0005-0000-0000-00009E120000}"/>
    <cellStyle name="Note 4 18 4" xfId="4767" xr:uid="{00000000-0005-0000-0000-00009F120000}"/>
    <cellStyle name="Note 4 18 4 2" xfId="4768" xr:uid="{00000000-0005-0000-0000-0000A0120000}"/>
    <cellStyle name="Note 4 18 5" xfId="4769" xr:uid="{00000000-0005-0000-0000-0000A1120000}"/>
    <cellStyle name="Note 4 18 5 2" xfId="4770" xr:uid="{00000000-0005-0000-0000-0000A2120000}"/>
    <cellStyle name="Note 4 18 6" xfId="4771" xr:uid="{00000000-0005-0000-0000-0000A3120000}"/>
    <cellStyle name="Note 4 18 6 2" xfId="4772" xr:uid="{00000000-0005-0000-0000-0000A4120000}"/>
    <cellStyle name="Note 4 18 7" xfId="4773" xr:uid="{00000000-0005-0000-0000-0000A5120000}"/>
    <cellStyle name="Note 4 18 7 2" xfId="4774" xr:uid="{00000000-0005-0000-0000-0000A6120000}"/>
    <cellStyle name="Note 4 18 8" xfId="4775" xr:uid="{00000000-0005-0000-0000-0000A7120000}"/>
    <cellStyle name="Note 4 18 8 2" xfId="4776" xr:uid="{00000000-0005-0000-0000-0000A8120000}"/>
    <cellStyle name="Note 4 18 9" xfId="4777" xr:uid="{00000000-0005-0000-0000-0000A9120000}"/>
    <cellStyle name="Note 4 18 9 2" xfId="4778" xr:uid="{00000000-0005-0000-0000-0000AA120000}"/>
    <cellStyle name="Note 4 19" xfId="4779" xr:uid="{00000000-0005-0000-0000-0000AB120000}"/>
    <cellStyle name="Note 4 19 10" xfId="4780" xr:uid="{00000000-0005-0000-0000-0000AC120000}"/>
    <cellStyle name="Note 4 19 10 2" xfId="4781" xr:uid="{00000000-0005-0000-0000-0000AD120000}"/>
    <cellStyle name="Note 4 19 11" xfId="4782" xr:uid="{00000000-0005-0000-0000-0000AE120000}"/>
    <cellStyle name="Note 4 19 11 2" xfId="4783" xr:uid="{00000000-0005-0000-0000-0000AF120000}"/>
    <cellStyle name="Note 4 19 12" xfId="4784" xr:uid="{00000000-0005-0000-0000-0000B0120000}"/>
    <cellStyle name="Note 4 19 12 2" xfId="4785" xr:uid="{00000000-0005-0000-0000-0000B1120000}"/>
    <cellStyle name="Note 4 19 13" xfId="4786" xr:uid="{00000000-0005-0000-0000-0000B2120000}"/>
    <cellStyle name="Note 4 19 13 2" xfId="4787" xr:uid="{00000000-0005-0000-0000-0000B3120000}"/>
    <cellStyle name="Note 4 19 14" xfId="4788" xr:uid="{00000000-0005-0000-0000-0000B4120000}"/>
    <cellStyle name="Note 4 19 14 2" xfId="4789" xr:uid="{00000000-0005-0000-0000-0000B5120000}"/>
    <cellStyle name="Note 4 19 15" xfId="4790" xr:uid="{00000000-0005-0000-0000-0000B6120000}"/>
    <cellStyle name="Note 4 19 15 2" xfId="4791" xr:uid="{00000000-0005-0000-0000-0000B7120000}"/>
    <cellStyle name="Note 4 19 16" xfId="4792" xr:uid="{00000000-0005-0000-0000-0000B8120000}"/>
    <cellStyle name="Note 4 19 16 2" xfId="4793" xr:uid="{00000000-0005-0000-0000-0000B9120000}"/>
    <cellStyle name="Note 4 19 17" xfId="4794" xr:uid="{00000000-0005-0000-0000-0000BA120000}"/>
    <cellStyle name="Note 4 19 2" xfId="4795" xr:uid="{00000000-0005-0000-0000-0000BB120000}"/>
    <cellStyle name="Note 4 19 2 2" xfId="4796" xr:uid="{00000000-0005-0000-0000-0000BC120000}"/>
    <cellStyle name="Note 4 19 3" xfId="4797" xr:uid="{00000000-0005-0000-0000-0000BD120000}"/>
    <cellStyle name="Note 4 19 3 2" xfId="4798" xr:uid="{00000000-0005-0000-0000-0000BE120000}"/>
    <cellStyle name="Note 4 19 4" xfId="4799" xr:uid="{00000000-0005-0000-0000-0000BF120000}"/>
    <cellStyle name="Note 4 19 4 2" xfId="4800" xr:uid="{00000000-0005-0000-0000-0000C0120000}"/>
    <cellStyle name="Note 4 19 5" xfId="4801" xr:uid="{00000000-0005-0000-0000-0000C1120000}"/>
    <cellStyle name="Note 4 19 5 2" xfId="4802" xr:uid="{00000000-0005-0000-0000-0000C2120000}"/>
    <cellStyle name="Note 4 19 6" xfId="4803" xr:uid="{00000000-0005-0000-0000-0000C3120000}"/>
    <cellStyle name="Note 4 19 6 2" xfId="4804" xr:uid="{00000000-0005-0000-0000-0000C4120000}"/>
    <cellStyle name="Note 4 19 7" xfId="4805" xr:uid="{00000000-0005-0000-0000-0000C5120000}"/>
    <cellStyle name="Note 4 19 7 2" xfId="4806" xr:uid="{00000000-0005-0000-0000-0000C6120000}"/>
    <cellStyle name="Note 4 19 8" xfId="4807" xr:uid="{00000000-0005-0000-0000-0000C7120000}"/>
    <cellStyle name="Note 4 19 8 2" xfId="4808" xr:uid="{00000000-0005-0000-0000-0000C8120000}"/>
    <cellStyle name="Note 4 19 9" xfId="4809" xr:uid="{00000000-0005-0000-0000-0000C9120000}"/>
    <cellStyle name="Note 4 19 9 2" xfId="4810" xr:uid="{00000000-0005-0000-0000-0000CA120000}"/>
    <cellStyle name="Note 4 2" xfId="4811" xr:uid="{00000000-0005-0000-0000-0000CB120000}"/>
    <cellStyle name="Note 4 2 10" xfId="4812" xr:uid="{00000000-0005-0000-0000-0000CC120000}"/>
    <cellStyle name="Note 4 2 10 2" xfId="4813" xr:uid="{00000000-0005-0000-0000-0000CD120000}"/>
    <cellStyle name="Note 4 2 11" xfId="4814" xr:uid="{00000000-0005-0000-0000-0000CE120000}"/>
    <cellStyle name="Note 4 2 11 2" xfId="4815" xr:uid="{00000000-0005-0000-0000-0000CF120000}"/>
    <cellStyle name="Note 4 2 12" xfId="4816" xr:uid="{00000000-0005-0000-0000-0000D0120000}"/>
    <cellStyle name="Note 4 2 12 2" xfId="4817" xr:uid="{00000000-0005-0000-0000-0000D1120000}"/>
    <cellStyle name="Note 4 2 13" xfId="4818" xr:uid="{00000000-0005-0000-0000-0000D2120000}"/>
    <cellStyle name="Note 4 2 13 2" xfId="4819" xr:uid="{00000000-0005-0000-0000-0000D3120000}"/>
    <cellStyle name="Note 4 2 14" xfId="4820" xr:uid="{00000000-0005-0000-0000-0000D4120000}"/>
    <cellStyle name="Note 4 2 14 2" xfId="4821" xr:uid="{00000000-0005-0000-0000-0000D5120000}"/>
    <cellStyle name="Note 4 2 15" xfId="4822" xr:uid="{00000000-0005-0000-0000-0000D6120000}"/>
    <cellStyle name="Note 4 2 15 2" xfId="4823" xr:uid="{00000000-0005-0000-0000-0000D7120000}"/>
    <cellStyle name="Note 4 2 16" xfId="4824" xr:uid="{00000000-0005-0000-0000-0000D8120000}"/>
    <cellStyle name="Note 4 2 16 2" xfId="4825" xr:uid="{00000000-0005-0000-0000-0000D9120000}"/>
    <cellStyle name="Note 4 2 17" xfId="4826" xr:uid="{00000000-0005-0000-0000-0000DA120000}"/>
    <cellStyle name="Note 4 2 18" xfId="4827" xr:uid="{00000000-0005-0000-0000-0000DB120000}"/>
    <cellStyle name="Note 4 2 2" xfId="4828" xr:uid="{00000000-0005-0000-0000-0000DC120000}"/>
    <cellStyle name="Note 4 2 2 2" xfId="4829" xr:uid="{00000000-0005-0000-0000-0000DD120000}"/>
    <cellStyle name="Note 4 2 3" xfId="4830" xr:uid="{00000000-0005-0000-0000-0000DE120000}"/>
    <cellStyle name="Note 4 2 3 2" xfId="4831" xr:uid="{00000000-0005-0000-0000-0000DF120000}"/>
    <cellStyle name="Note 4 2 4" xfId="4832" xr:uid="{00000000-0005-0000-0000-0000E0120000}"/>
    <cellStyle name="Note 4 2 4 2" xfId="4833" xr:uid="{00000000-0005-0000-0000-0000E1120000}"/>
    <cellStyle name="Note 4 2 5" xfId="4834" xr:uid="{00000000-0005-0000-0000-0000E2120000}"/>
    <cellStyle name="Note 4 2 5 2" xfId="4835" xr:uid="{00000000-0005-0000-0000-0000E3120000}"/>
    <cellStyle name="Note 4 2 6" xfId="4836" xr:uid="{00000000-0005-0000-0000-0000E4120000}"/>
    <cellStyle name="Note 4 2 6 2" xfId="4837" xr:uid="{00000000-0005-0000-0000-0000E5120000}"/>
    <cellStyle name="Note 4 2 7" xfId="4838" xr:uid="{00000000-0005-0000-0000-0000E6120000}"/>
    <cellStyle name="Note 4 2 7 2" xfId="4839" xr:uid="{00000000-0005-0000-0000-0000E7120000}"/>
    <cellStyle name="Note 4 2 8" xfId="4840" xr:uid="{00000000-0005-0000-0000-0000E8120000}"/>
    <cellStyle name="Note 4 2 8 2" xfId="4841" xr:uid="{00000000-0005-0000-0000-0000E9120000}"/>
    <cellStyle name="Note 4 2 9" xfId="4842" xr:uid="{00000000-0005-0000-0000-0000EA120000}"/>
    <cellStyle name="Note 4 2 9 2" xfId="4843" xr:uid="{00000000-0005-0000-0000-0000EB120000}"/>
    <cellStyle name="Note 4 20" xfId="4844" xr:uid="{00000000-0005-0000-0000-0000EC120000}"/>
    <cellStyle name="Note 4 20 10" xfId="4845" xr:uid="{00000000-0005-0000-0000-0000ED120000}"/>
    <cellStyle name="Note 4 20 10 2" xfId="4846" xr:uid="{00000000-0005-0000-0000-0000EE120000}"/>
    <cellStyle name="Note 4 20 11" xfId="4847" xr:uid="{00000000-0005-0000-0000-0000EF120000}"/>
    <cellStyle name="Note 4 20 11 2" xfId="4848" xr:uid="{00000000-0005-0000-0000-0000F0120000}"/>
    <cellStyle name="Note 4 20 12" xfId="4849" xr:uid="{00000000-0005-0000-0000-0000F1120000}"/>
    <cellStyle name="Note 4 20 12 2" xfId="4850" xr:uid="{00000000-0005-0000-0000-0000F2120000}"/>
    <cellStyle name="Note 4 20 13" xfId="4851" xr:uid="{00000000-0005-0000-0000-0000F3120000}"/>
    <cellStyle name="Note 4 20 13 2" xfId="4852" xr:uid="{00000000-0005-0000-0000-0000F4120000}"/>
    <cellStyle name="Note 4 20 14" xfId="4853" xr:uid="{00000000-0005-0000-0000-0000F5120000}"/>
    <cellStyle name="Note 4 20 14 2" xfId="4854" xr:uid="{00000000-0005-0000-0000-0000F6120000}"/>
    <cellStyle name="Note 4 20 15" xfId="4855" xr:uid="{00000000-0005-0000-0000-0000F7120000}"/>
    <cellStyle name="Note 4 20 15 2" xfId="4856" xr:uid="{00000000-0005-0000-0000-0000F8120000}"/>
    <cellStyle name="Note 4 20 16" xfId="4857" xr:uid="{00000000-0005-0000-0000-0000F9120000}"/>
    <cellStyle name="Note 4 20 16 2" xfId="4858" xr:uid="{00000000-0005-0000-0000-0000FA120000}"/>
    <cellStyle name="Note 4 20 17" xfId="4859" xr:uid="{00000000-0005-0000-0000-0000FB120000}"/>
    <cellStyle name="Note 4 20 2" xfId="4860" xr:uid="{00000000-0005-0000-0000-0000FC120000}"/>
    <cellStyle name="Note 4 20 2 2" xfId="4861" xr:uid="{00000000-0005-0000-0000-0000FD120000}"/>
    <cellStyle name="Note 4 20 3" xfId="4862" xr:uid="{00000000-0005-0000-0000-0000FE120000}"/>
    <cellStyle name="Note 4 20 3 2" xfId="4863" xr:uid="{00000000-0005-0000-0000-0000FF120000}"/>
    <cellStyle name="Note 4 20 4" xfId="4864" xr:uid="{00000000-0005-0000-0000-000000130000}"/>
    <cellStyle name="Note 4 20 4 2" xfId="4865" xr:uid="{00000000-0005-0000-0000-000001130000}"/>
    <cellStyle name="Note 4 20 5" xfId="4866" xr:uid="{00000000-0005-0000-0000-000002130000}"/>
    <cellStyle name="Note 4 20 5 2" xfId="4867" xr:uid="{00000000-0005-0000-0000-000003130000}"/>
    <cellStyle name="Note 4 20 6" xfId="4868" xr:uid="{00000000-0005-0000-0000-000004130000}"/>
    <cellStyle name="Note 4 20 6 2" xfId="4869" xr:uid="{00000000-0005-0000-0000-000005130000}"/>
    <cellStyle name="Note 4 20 7" xfId="4870" xr:uid="{00000000-0005-0000-0000-000006130000}"/>
    <cellStyle name="Note 4 20 7 2" xfId="4871" xr:uid="{00000000-0005-0000-0000-000007130000}"/>
    <cellStyle name="Note 4 20 8" xfId="4872" xr:uid="{00000000-0005-0000-0000-000008130000}"/>
    <cellStyle name="Note 4 20 8 2" xfId="4873" xr:uid="{00000000-0005-0000-0000-000009130000}"/>
    <cellStyle name="Note 4 20 9" xfId="4874" xr:uid="{00000000-0005-0000-0000-00000A130000}"/>
    <cellStyle name="Note 4 20 9 2" xfId="4875" xr:uid="{00000000-0005-0000-0000-00000B130000}"/>
    <cellStyle name="Note 4 21" xfId="4876" xr:uid="{00000000-0005-0000-0000-00000C130000}"/>
    <cellStyle name="Note 4 21 2" xfId="4877" xr:uid="{00000000-0005-0000-0000-00000D130000}"/>
    <cellStyle name="Note 4 22" xfId="4878" xr:uid="{00000000-0005-0000-0000-00000E130000}"/>
    <cellStyle name="Note 4 22 2" xfId="4879" xr:uid="{00000000-0005-0000-0000-00000F130000}"/>
    <cellStyle name="Note 4 23" xfId="4880" xr:uid="{00000000-0005-0000-0000-000010130000}"/>
    <cellStyle name="Note 4 23 2" xfId="4881" xr:uid="{00000000-0005-0000-0000-000011130000}"/>
    <cellStyle name="Note 4 24" xfId="4882" xr:uid="{00000000-0005-0000-0000-000012130000}"/>
    <cellStyle name="Note 4 24 2" xfId="4883" xr:uid="{00000000-0005-0000-0000-000013130000}"/>
    <cellStyle name="Note 4 25" xfId="4884" xr:uid="{00000000-0005-0000-0000-000014130000}"/>
    <cellStyle name="Note 4 25 2" xfId="4885" xr:uid="{00000000-0005-0000-0000-000015130000}"/>
    <cellStyle name="Note 4 26" xfId="4886" xr:uid="{00000000-0005-0000-0000-000016130000}"/>
    <cellStyle name="Note 4 26 2" xfId="4887" xr:uid="{00000000-0005-0000-0000-000017130000}"/>
    <cellStyle name="Note 4 27" xfId="4888" xr:uid="{00000000-0005-0000-0000-000018130000}"/>
    <cellStyle name="Note 4 27 2" xfId="4889" xr:uid="{00000000-0005-0000-0000-000019130000}"/>
    <cellStyle name="Note 4 28" xfId="4890" xr:uid="{00000000-0005-0000-0000-00001A130000}"/>
    <cellStyle name="Note 4 28 2" xfId="4891" xr:uid="{00000000-0005-0000-0000-00001B130000}"/>
    <cellStyle name="Note 4 29" xfId="4892" xr:uid="{00000000-0005-0000-0000-00001C130000}"/>
    <cellStyle name="Note 4 29 2" xfId="4893" xr:uid="{00000000-0005-0000-0000-00001D130000}"/>
    <cellStyle name="Note 4 3" xfId="4894" xr:uid="{00000000-0005-0000-0000-00001E130000}"/>
    <cellStyle name="Note 4 3 10" xfId="4895" xr:uid="{00000000-0005-0000-0000-00001F130000}"/>
    <cellStyle name="Note 4 3 10 2" xfId="4896" xr:uid="{00000000-0005-0000-0000-000020130000}"/>
    <cellStyle name="Note 4 3 11" xfId="4897" xr:uid="{00000000-0005-0000-0000-000021130000}"/>
    <cellStyle name="Note 4 3 11 2" xfId="4898" xr:uid="{00000000-0005-0000-0000-000022130000}"/>
    <cellStyle name="Note 4 3 12" xfId="4899" xr:uid="{00000000-0005-0000-0000-000023130000}"/>
    <cellStyle name="Note 4 3 12 2" xfId="4900" xr:uid="{00000000-0005-0000-0000-000024130000}"/>
    <cellStyle name="Note 4 3 13" xfId="4901" xr:uid="{00000000-0005-0000-0000-000025130000}"/>
    <cellStyle name="Note 4 3 13 2" xfId="4902" xr:uid="{00000000-0005-0000-0000-000026130000}"/>
    <cellStyle name="Note 4 3 14" xfId="4903" xr:uid="{00000000-0005-0000-0000-000027130000}"/>
    <cellStyle name="Note 4 3 14 2" xfId="4904" xr:uid="{00000000-0005-0000-0000-000028130000}"/>
    <cellStyle name="Note 4 3 15" xfId="4905" xr:uid="{00000000-0005-0000-0000-000029130000}"/>
    <cellStyle name="Note 4 3 15 2" xfId="4906" xr:uid="{00000000-0005-0000-0000-00002A130000}"/>
    <cellStyle name="Note 4 3 16" xfId="4907" xr:uid="{00000000-0005-0000-0000-00002B130000}"/>
    <cellStyle name="Note 4 3 16 2" xfId="4908" xr:uid="{00000000-0005-0000-0000-00002C130000}"/>
    <cellStyle name="Note 4 3 17" xfId="4909" xr:uid="{00000000-0005-0000-0000-00002D130000}"/>
    <cellStyle name="Note 4 3 18" xfId="4910" xr:uid="{00000000-0005-0000-0000-00002E130000}"/>
    <cellStyle name="Note 4 3 2" xfId="4911" xr:uid="{00000000-0005-0000-0000-00002F130000}"/>
    <cellStyle name="Note 4 3 2 2" xfId="4912" xr:uid="{00000000-0005-0000-0000-000030130000}"/>
    <cellStyle name="Note 4 3 3" xfId="4913" xr:uid="{00000000-0005-0000-0000-000031130000}"/>
    <cellStyle name="Note 4 3 3 2" xfId="4914" xr:uid="{00000000-0005-0000-0000-000032130000}"/>
    <cellStyle name="Note 4 3 4" xfId="4915" xr:uid="{00000000-0005-0000-0000-000033130000}"/>
    <cellStyle name="Note 4 3 4 2" xfId="4916" xr:uid="{00000000-0005-0000-0000-000034130000}"/>
    <cellStyle name="Note 4 3 5" xfId="4917" xr:uid="{00000000-0005-0000-0000-000035130000}"/>
    <cellStyle name="Note 4 3 5 2" xfId="4918" xr:uid="{00000000-0005-0000-0000-000036130000}"/>
    <cellStyle name="Note 4 3 6" xfId="4919" xr:uid="{00000000-0005-0000-0000-000037130000}"/>
    <cellStyle name="Note 4 3 6 2" xfId="4920" xr:uid="{00000000-0005-0000-0000-000038130000}"/>
    <cellStyle name="Note 4 3 7" xfId="4921" xr:uid="{00000000-0005-0000-0000-000039130000}"/>
    <cellStyle name="Note 4 3 7 2" xfId="4922" xr:uid="{00000000-0005-0000-0000-00003A130000}"/>
    <cellStyle name="Note 4 3 8" xfId="4923" xr:uid="{00000000-0005-0000-0000-00003B130000}"/>
    <cellStyle name="Note 4 3 8 2" xfId="4924" xr:uid="{00000000-0005-0000-0000-00003C130000}"/>
    <cellStyle name="Note 4 3 9" xfId="4925" xr:uid="{00000000-0005-0000-0000-00003D130000}"/>
    <cellStyle name="Note 4 3 9 2" xfId="4926" xr:uid="{00000000-0005-0000-0000-00003E130000}"/>
    <cellStyle name="Note 4 30" xfId="4927" xr:uid="{00000000-0005-0000-0000-00003F130000}"/>
    <cellStyle name="Note 4 30 2" xfId="4928" xr:uid="{00000000-0005-0000-0000-000040130000}"/>
    <cellStyle name="Note 4 31" xfId="4929" xr:uid="{00000000-0005-0000-0000-000041130000}"/>
    <cellStyle name="Note 4 31 2" xfId="4930" xr:uid="{00000000-0005-0000-0000-000042130000}"/>
    <cellStyle name="Note 4 32" xfId="4931" xr:uid="{00000000-0005-0000-0000-000043130000}"/>
    <cellStyle name="Note 4 32 2" xfId="4932" xr:uid="{00000000-0005-0000-0000-000044130000}"/>
    <cellStyle name="Note 4 33" xfId="4933" xr:uid="{00000000-0005-0000-0000-000045130000}"/>
    <cellStyle name="Note 4 33 2" xfId="4934" xr:uid="{00000000-0005-0000-0000-000046130000}"/>
    <cellStyle name="Note 4 34" xfId="4935" xr:uid="{00000000-0005-0000-0000-000047130000}"/>
    <cellStyle name="Note 4 34 2" xfId="4936" xr:uid="{00000000-0005-0000-0000-000048130000}"/>
    <cellStyle name="Note 4 35" xfId="4937" xr:uid="{00000000-0005-0000-0000-000049130000}"/>
    <cellStyle name="Note 4 35 2" xfId="4938" xr:uid="{00000000-0005-0000-0000-00004A130000}"/>
    <cellStyle name="Note 4 36" xfId="4939" xr:uid="{00000000-0005-0000-0000-00004B130000}"/>
    <cellStyle name="Note 4 37" xfId="4940" xr:uid="{00000000-0005-0000-0000-00004C130000}"/>
    <cellStyle name="Note 4 4" xfId="4941" xr:uid="{00000000-0005-0000-0000-00004D130000}"/>
    <cellStyle name="Note 4 4 10" xfId="4942" xr:uid="{00000000-0005-0000-0000-00004E130000}"/>
    <cellStyle name="Note 4 4 10 2" xfId="4943" xr:uid="{00000000-0005-0000-0000-00004F130000}"/>
    <cellStyle name="Note 4 4 11" xfId="4944" xr:uid="{00000000-0005-0000-0000-000050130000}"/>
    <cellStyle name="Note 4 4 11 2" xfId="4945" xr:uid="{00000000-0005-0000-0000-000051130000}"/>
    <cellStyle name="Note 4 4 12" xfId="4946" xr:uid="{00000000-0005-0000-0000-000052130000}"/>
    <cellStyle name="Note 4 4 12 2" xfId="4947" xr:uid="{00000000-0005-0000-0000-000053130000}"/>
    <cellStyle name="Note 4 4 13" xfId="4948" xr:uid="{00000000-0005-0000-0000-000054130000}"/>
    <cellStyle name="Note 4 4 13 2" xfId="4949" xr:uid="{00000000-0005-0000-0000-000055130000}"/>
    <cellStyle name="Note 4 4 14" xfId="4950" xr:uid="{00000000-0005-0000-0000-000056130000}"/>
    <cellStyle name="Note 4 4 14 2" xfId="4951" xr:uid="{00000000-0005-0000-0000-000057130000}"/>
    <cellStyle name="Note 4 4 15" xfId="4952" xr:uid="{00000000-0005-0000-0000-000058130000}"/>
    <cellStyle name="Note 4 4 15 2" xfId="4953" xr:uid="{00000000-0005-0000-0000-000059130000}"/>
    <cellStyle name="Note 4 4 16" xfId="4954" xr:uid="{00000000-0005-0000-0000-00005A130000}"/>
    <cellStyle name="Note 4 4 16 2" xfId="4955" xr:uid="{00000000-0005-0000-0000-00005B130000}"/>
    <cellStyle name="Note 4 4 17" xfId="4956" xr:uid="{00000000-0005-0000-0000-00005C130000}"/>
    <cellStyle name="Note 4 4 2" xfId="4957" xr:uid="{00000000-0005-0000-0000-00005D130000}"/>
    <cellStyle name="Note 4 4 2 2" xfId="4958" xr:uid="{00000000-0005-0000-0000-00005E130000}"/>
    <cellStyle name="Note 4 4 3" xfId="4959" xr:uid="{00000000-0005-0000-0000-00005F130000}"/>
    <cellStyle name="Note 4 4 3 2" xfId="4960" xr:uid="{00000000-0005-0000-0000-000060130000}"/>
    <cellStyle name="Note 4 4 4" xfId="4961" xr:uid="{00000000-0005-0000-0000-000061130000}"/>
    <cellStyle name="Note 4 4 4 2" xfId="4962" xr:uid="{00000000-0005-0000-0000-000062130000}"/>
    <cellStyle name="Note 4 4 5" xfId="4963" xr:uid="{00000000-0005-0000-0000-000063130000}"/>
    <cellStyle name="Note 4 4 5 2" xfId="4964" xr:uid="{00000000-0005-0000-0000-000064130000}"/>
    <cellStyle name="Note 4 4 6" xfId="4965" xr:uid="{00000000-0005-0000-0000-000065130000}"/>
    <cellStyle name="Note 4 4 6 2" xfId="4966" xr:uid="{00000000-0005-0000-0000-000066130000}"/>
    <cellStyle name="Note 4 4 7" xfId="4967" xr:uid="{00000000-0005-0000-0000-000067130000}"/>
    <cellStyle name="Note 4 4 7 2" xfId="4968" xr:uid="{00000000-0005-0000-0000-000068130000}"/>
    <cellStyle name="Note 4 4 8" xfId="4969" xr:uid="{00000000-0005-0000-0000-000069130000}"/>
    <cellStyle name="Note 4 4 8 2" xfId="4970" xr:uid="{00000000-0005-0000-0000-00006A130000}"/>
    <cellStyle name="Note 4 4 9" xfId="4971" xr:uid="{00000000-0005-0000-0000-00006B130000}"/>
    <cellStyle name="Note 4 4 9 2" xfId="4972" xr:uid="{00000000-0005-0000-0000-00006C130000}"/>
    <cellStyle name="Note 4 5" xfId="4973" xr:uid="{00000000-0005-0000-0000-00006D130000}"/>
    <cellStyle name="Note 4 5 10" xfId="4974" xr:uid="{00000000-0005-0000-0000-00006E130000}"/>
    <cellStyle name="Note 4 5 10 2" xfId="4975" xr:uid="{00000000-0005-0000-0000-00006F130000}"/>
    <cellStyle name="Note 4 5 11" xfId="4976" xr:uid="{00000000-0005-0000-0000-000070130000}"/>
    <cellStyle name="Note 4 5 11 2" xfId="4977" xr:uid="{00000000-0005-0000-0000-000071130000}"/>
    <cellStyle name="Note 4 5 12" xfId="4978" xr:uid="{00000000-0005-0000-0000-000072130000}"/>
    <cellStyle name="Note 4 5 12 2" xfId="4979" xr:uid="{00000000-0005-0000-0000-000073130000}"/>
    <cellStyle name="Note 4 5 13" xfId="4980" xr:uid="{00000000-0005-0000-0000-000074130000}"/>
    <cellStyle name="Note 4 5 13 2" xfId="4981" xr:uid="{00000000-0005-0000-0000-000075130000}"/>
    <cellStyle name="Note 4 5 14" xfId="4982" xr:uid="{00000000-0005-0000-0000-000076130000}"/>
    <cellStyle name="Note 4 5 14 2" xfId="4983" xr:uid="{00000000-0005-0000-0000-000077130000}"/>
    <cellStyle name="Note 4 5 15" xfId="4984" xr:uid="{00000000-0005-0000-0000-000078130000}"/>
    <cellStyle name="Note 4 5 15 2" xfId="4985" xr:uid="{00000000-0005-0000-0000-000079130000}"/>
    <cellStyle name="Note 4 5 16" xfId="4986" xr:uid="{00000000-0005-0000-0000-00007A130000}"/>
    <cellStyle name="Note 4 5 16 2" xfId="4987" xr:uid="{00000000-0005-0000-0000-00007B130000}"/>
    <cellStyle name="Note 4 5 17" xfId="4988" xr:uid="{00000000-0005-0000-0000-00007C130000}"/>
    <cellStyle name="Note 4 5 2" xfId="4989" xr:uid="{00000000-0005-0000-0000-00007D130000}"/>
    <cellStyle name="Note 4 5 2 2" xfId="4990" xr:uid="{00000000-0005-0000-0000-00007E130000}"/>
    <cellStyle name="Note 4 5 3" xfId="4991" xr:uid="{00000000-0005-0000-0000-00007F130000}"/>
    <cellStyle name="Note 4 5 3 2" xfId="4992" xr:uid="{00000000-0005-0000-0000-000080130000}"/>
    <cellStyle name="Note 4 5 4" xfId="4993" xr:uid="{00000000-0005-0000-0000-000081130000}"/>
    <cellStyle name="Note 4 5 4 2" xfId="4994" xr:uid="{00000000-0005-0000-0000-000082130000}"/>
    <cellStyle name="Note 4 5 5" xfId="4995" xr:uid="{00000000-0005-0000-0000-000083130000}"/>
    <cellStyle name="Note 4 5 5 2" xfId="4996" xr:uid="{00000000-0005-0000-0000-000084130000}"/>
    <cellStyle name="Note 4 5 6" xfId="4997" xr:uid="{00000000-0005-0000-0000-000085130000}"/>
    <cellStyle name="Note 4 5 6 2" xfId="4998" xr:uid="{00000000-0005-0000-0000-000086130000}"/>
    <cellStyle name="Note 4 5 7" xfId="4999" xr:uid="{00000000-0005-0000-0000-000087130000}"/>
    <cellStyle name="Note 4 5 7 2" xfId="5000" xr:uid="{00000000-0005-0000-0000-000088130000}"/>
    <cellStyle name="Note 4 5 8" xfId="5001" xr:uid="{00000000-0005-0000-0000-000089130000}"/>
    <cellStyle name="Note 4 5 8 2" xfId="5002" xr:uid="{00000000-0005-0000-0000-00008A130000}"/>
    <cellStyle name="Note 4 5 9" xfId="5003" xr:uid="{00000000-0005-0000-0000-00008B130000}"/>
    <cellStyle name="Note 4 5 9 2" xfId="5004" xr:uid="{00000000-0005-0000-0000-00008C130000}"/>
    <cellStyle name="Note 4 6" xfId="5005" xr:uid="{00000000-0005-0000-0000-00008D130000}"/>
    <cellStyle name="Note 4 6 10" xfId="5006" xr:uid="{00000000-0005-0000-0000-00008E130000}"/>
    <cellStyle name="Note 4 6 10 2" xfId="5007" xr:uid="{00000000-0005-0000-0000-00008F130000}"/>
    <cellStyle name="Note 4 6 11" xfId="5008" xr:uid="{00000000-0005-0000-0000-000090130000}"/>
    <cellStyle name="Note 4 6 11 2" xfId="5009" xr:uid="{00000000-0005-0000-0000-000091130000}"/>
    <cellStyle name="Note 4 6 12" xfId="5010" xr:uid="{00000000-0005-0000-0000-000092130000}"/>
    <cellStyle name="Note 4 6 12 2" xfId="5011" xr:uid="{00000000-0005-0000-0000-000093130000}"/>
    <cellStyle name="Note 4 6 13" xfId="5012" xr:uid="{00000000-0005-0000-0000-000094130000}"/>
    <cellStyle name="Note 4 6 13 2" xfId="5013" xr:uid="{00000000-0005-0000-0000-000095130000}"/>
    <cellStyle name="Note 4 6 14" xfId="5014" xr:uid="{00000000-0005-0000-0000-000096130000}"/>
    <cellStyle name="Note 4 6 14 2" xfId="5015" xr:uid="{00000000-0005-0000-0000-000097130000}"/>
    <cellStyle name="Note 4 6 15" xfId="5016" xr:uid="{00000000-0005-0000-0000-000098130000}"/>
    <cellStyle name="Note 4 6 15 2" xfId="5017" xr:uid="{00000000-0005-0000-0000-000099130000}"/>
    <cellStyle name="Note 4 6 16" xfId="5018" xr:uid="{00000000-0005-0000-0000-00009A130000}"/>
    <cellStyle name="Note 4 6 16 2" xfId="5019" xr:uid="{00000000-0005-0000-0000-00009B130000}"/>
    <cellStyle name="Note 4 6 17" xfId="5020" xr:uid="{00000000-0005-0000-0000-00009C130000}"/>
    <cellStyle name="Note 4 6 2" xfId="5021" xr:uid="{00000000-0005-0000-0000-00009D130000}"/>
    <cellStyle name="Note 4 6 2 2" xfId="5022" xr:uid="{00000000-0005-0000-0000-00009E130000}"/>
    <cellStyle name="Note 4 6 3" xfId="5023" xr:uid="{00000000-0005-0000-0000-00009F130000}"/>
    <cellStyle name="Note 4 6 3 2" xfId="5024" xr:uid="{00000000-0005-0000-0000-0000A0130000}"/>
    <cellStyle name="Note 4 6 4" xfId="5025" xr:uid="{00000000-0005-0000-0000-0000A1130000}"/>
    <cellStyle name="Note 4 6 4 2" xfId="5026" xr:uid="{00000000-0005-0000-0000-0000A2130000}"/>
    <cellStyle name="Note 4 6 5" xfId="5027" xr:uid="{00000000-0005-0000-0000-0000A3130000}"/>
    <cellStyle name="Note 4 6 5 2" xfId="5028" xr:uid="{00000000-0005-0000-0000-0000A4130000}"/>
    <cellStyle name="Note 4 6 6" xfId="5029" xr:uid="{00000000-0005-0000-0000-0000A5130000}"/>
    <cellStyle name="Note 4 6 6 2" xfId="5030" xr:uid="{00000000-0005-0000-0000-0000A6130000}"/>
    <cellStyle name="Note 4 6 7" xfId="5031" xr:uid="{00000000-0005-0000-0000-0000A7130000}"/>
    <cellStyle name="Note 4 6 7 2" xfId="5032" xr:uid="{00000000-0005-0000-0000-0000A8130000}"/>
    <cellStyle name="Note 4 6 8" xfId="5033" xr:uid="{00000000-0005-0000-0000-0000A9130000}"/>
    <cellStyle name="Note 4 6 8 2" xfId="5034" xr:uid="{00000000-0005-0000-0000-0000AA130000}"/>
    <cellStyle name="Note 4 6 9" xfId="5035" xr:uid="{00000000-0005-0000-0000-0000AB130000}"/>
    <cellStyle name="Note 4 6 9 2" xfId="5036" xr:uid="{00000000-0005-0000-0000-0000AC130000}"/>
    <cellStyle name="Note 4 7" xfId="5037" xr:uid="{00000000-0005-0000-0000-0000AD130000}"/>
    <cellStyle name="Note 4 7 10" xfId="5038" xr:uid="{00000000-0005-0000-0000-0000AE130000}"/>
    <cellStyle name="Note 4 7 10 2" xfId="5039" xr:uid="{00000000-0005-0000-0000-0000AF130000}"/>
    <cellStyle name="Note 4 7 11" xfId="5040" xr:uid="{00000000-0005-0000-0000-0000B0130000}"/>
    <cellStyle name="Note 4 7 11 2" xfId="5041" xr:uid="{00000000-0005-0000-0000-0000B1130000}"/>
    <cellStyle name="Note 4 7 12" xfId="5042" xr:uid="{00000000-0005-0000-0000-0000B2130000}"/>
    <cellStyle name="Note 4 7 12 2" xfId="5043" xr:uid="{00000000-0005-0000-0000-0000B3130000}"/>
    <cellStyle name="Note 4 7 13" xfId="5044" xr:uid="{00000000-0005-0000-0000-0000B4130000}"/>
    <cellStyle name="Note 4 7 13 2" xfId="5045" xr:uid="{00000000-0005-0000-0000-0000B5130000}"/>
    <cellStyle name="Note 4 7 14" xfId="5046" xr:uid="{00000000-0005-0000-0000-0000B6130000}"/>
    <cellStyle name="Note 4 7 14 2" xfId="5047" xr:uid="{00000000-0005-0000-0000-0000B7130000}"/>
    <cellStyle name="Note 4 7 15" xfId="5048" xr:uid="{00000000-0005-0000-0000-0000B8130000}"/>
    <cellStyle name="Note 4 7 15 2" xfId="5049" xr:uid="{00000000-0005-0000-0000-0000B9130000}"/>
    <cellStyle name="Note 4 7 16" xfId="5050" xr:uid="{00000000-0005-0000-0000-0000BA130000}"/>
    <cellStyle name="Note 4 7 16 2" xfId="5051" xr:uid="{00000000-0005-0000-0000-0000BB130000}"/>
    <cellStyle name="Note 4 7 17" xfId="5052" xr:uid="{00000000-0005-0000-0000-0000BC130000}"/>
    <cellStyle name="Note 4 7 2" xfId="5053" xr:uid="{00000000-0005-0000-0000-0000BD130000}"/>
    <cellStyle name="Note 4 7 2 2" xfId="5054" xr:uid="{00000000-0005-0000-0000-0000BE130000}"/>
    <cellStyle name="Note 4 7 3" xfId="5055" xr:uid="{00000000-0005-0000-0000-0000BF130000}"/>
    <cellStyle name="Note 4 7 3 2" xfId="5056" xr:uid="{00000000-0005-0000-0000-0000C0130000}"/>
    <cellStyle name="Note 4 7 4" xfId="5057" xr:uid="{00000000-0005-0000-0000-0000C1130000}"/>
    <cellStyle name="Note 4 7 4 2" xfId="5058" xr:uid="{00000000-0005-0000-0000-0000C2130000}"/>
    <cellStyle name="Note 4 7 5" xfId="5059" xr:uid="{00000000-0005-0000-0000-0000C3130000}"/>
    <cellStyle name="Note 4 7 5 2" xfId="5060" xr:uid="{00000000-0005-0000-0000-0000C4130000}"/>
    <cellStyle name="Note 4 7 6" xfId="5061" xr:uid="{00000000-0005-0000-0000-0000C5130000}"/>
    <cellStyle name="Note 4 7 6 2" xfId="5062" xr:uid="{00000000-0005-0000-0000-0000C6130000}"/>
    <cellStyle name="Note 4 7 7" xfId="5063" xr:uid="{00000000-0005-0000-0000-0000C7130000}"/>
    <cellStyle name="Note 4 7 7 2" xfId="5064" xr:uid="{00000000-0005-0000-0000-0000C8130000}"/>
    <cellStyle name="Note 4 7 8" xfId="5065" xr:uid="{00000000-0005-0000-0000-0000C9130000}"/>
    <cellStyle name="Note 4 7 8 2" xfId="5066" xr:uid="{00000000-0005-0000-0000-0000CA130000}"/>
    <cellStyle name="Note 4 7 9" xfId="5067" xr:uid="{00000000-0005-0000-0000-0000CB130000}"/>
    <cellStyle name="Note 4 7 9 2" xfId="5068" xr:uid="{00000000-0005-0000-0000-0000CC130000}"/>
    <cellStyle name="Note 4 8" xfId="5069" xr:uid="{00000000-0005-0000-0000-0000CD130000}"/>
    <cellStyle name="Note 4 8 10" xfId="5070" xr:uid="{00000000-0005-0000-0000-0000CE130000}"/>
    <cellStyle name="Note 4 8 10 2" xfId="5071" xr:uid="{00000000-0005-0000-0000-0000CF130000}"/>
    <cellStyle name="Note 4 8 11" xfId="5072" xr:uid="{00000000-0005-0000-0000-0000D0130000}"/>
    <cellStyle name="Note 4 8 11 2" xfId="5073" xr:uid="{00000000-0005-0000-0000-0000D1130000}"/>
    <cellStyle name="Note 4 8 12" xfId="5074" xr:uid="{00000000-0005-0000-0000-0000D2130000}"/>
    <cellStyle name="Note 4 8 12 2" xfId="5075" xr:uid="{00000000-0005-0000-0000-0000D3130000}"/>
    <cellStyle name="Note 4 8 13" xfId="5076" xr:uid="{00000000-0005-0000-0000-0000D4130000}"/>
    <cellStyle name="Note 4 8 13 2" xfId="5077" xr:uid="{00000000-0005-0000-0000-0000D5130000}"/>
    <cellStyle name="Note 4 8 14" xfId="5078" xr:uid="{00000000-0005-0000-0000-0000D6130000}"/>
    <cellStyle name="Note 4 8 14 2" xfId="5079" xr:uid="{00000000-0005-0000-0000-0000D7130000}"/>
    <cellStyle name="Note 4 8 15" xfId="5080" xr:uid="{00000000-0005-0000-0000-0000D8130000}"/>
    <cellStyle name="Note 4 8 15 2" xfId="5081" xr:uid="{00000000-0005-0000-0000-0000D9130000}"/>
    <cellStyle name="Note 4 8 16" xfId="5082" xr:uid="{00000000-0005-0000-0000-0000DA130000}"/>
    <cellStyle name="Note 4 8 16 2" xfId="5083" xr:uid="{00000000-0005-0000-0000-0000DB130000}"/>
    <cellStyle name="Note 4 8 17" xfId="5084" xr:uid="{00000000-0005-0000-0000-0000DC130000}"/>
    <cellStyle name="Note 4 8 2" xfId="5085" xr:uid="{00000000-0005-0000-0000-0000DD130000}"/>
    <cellStyle name="Note 4 8 2 2" xfId="5086" xr:uid="{00000000-0005-0000-0000-0000DE130000}"/>
    <cellStyle name="Note 4 8 3" xfId="5087" xr:uid="{00000000-0005-0000-0000-0000DF130000}"/>
    <cellStyle name="Note 4 8 3 2" xfId="5088" xr:uid="{00000000-0005-0000-0000-0000E0130000}"/>
    <cellStyle name="Note 4 8 4" xfId="5089" xr:uid="{00000000-0005-0000-0000-0000E1130000}"/>
    <cellStyle name="Note 4 8 4 2" xfId="5090" xr:uid="{00000000-0005-0000-0000-0000E2130000}"/>
    <cellStyle name="Note 4 8 5" xfId="5091" xr:uid="{00000000-0005-0000-0000-0000E3130000}"/>
    <cellStyle name="Note 4 8 5 2" xfId="5092" xr:uid="{00000000-0005-0000-0000-0000E4130000}"/>
    <cellStyle name="Note 4 8 6" xfId="5093" xr:uid="{00000000-0005-0000-0000-0000E5130000}"/>
    <cellStyle name="Note 4 8 6 2" xfId="5094" xr:uid="{00000000-0005-0000-0000-0000E6130000}"/>
    <cellStyle name="Note 4 8 7" xfId="5095" xr:uid="{00000000-0005-0000-0000-0000E7130000}"/>
    <cellStyle name="Note 4 8 7 2" xfId="5096" xr:uid="{00000000-0005-0000-0000-0000E8130000}"/>
    <cellStyle name="Note 4 8 8" xfId="5097" xr:uid="{00000000-0005-0000-0000-0000E9130000}"/>
    <cellStyle name="Note 4 8 8 2" xfId="5098" xr:uid="{00000000-0005-0000-0000-0000EA130000}"/>
    <cellStyle name="Note 4 8 9" xfId="5099" xr:uid="{00000000-0005-0000-0000-0000EB130000}"/>
    <cellStyle name="Note 4 8 9 2" xfId="5100" xr:uid="{00000000-0005-0000-0000-0000EC130000}"/>
    <cellStyle name="Note 4 9" xfId="5101" xr:uid="{00000000-0005-0000-0000-0000ED130000}"/>
    <cellStyle name="Note 4 9 10" xfId="5102" xr:uid="{00000000-0005-0000-0000-0000EE130000}"/>
    <cellStyle name="Note 4 9 10 2" xfId="5103" xr:uid="{00000000-0005-0000-0000-0000EF130000}"/>
    <cellStyle name="Note 4 9 11" xfId="5104" xr:uid="{00000000-0005-0000-0000-0000F0130000}"/>
    <cellStyle name="Note 4 9 11 2" xfId="5105" xr:uid="{00000000-0005-0000-0000-0000F1130000}"/>
    <cellStyle name="Note 4 9 12" xfId="5106" xr:uid="{00000000-0005-0000-0000-0000F2130000}"/>
    <cellStyle name="Note 4 9 12 2" xfId="5107" xr:uid="{00000000-0005-0000-0000-0000F3130000}"/>
    <cellStyle name="Note 4 9 13" xfId="5108" xr:uid="{00000000-0005-0000-0000-0000F4130000}"/>
    <cellStyle name="Note 4 9 13 2" xfId="5109" xr:uid="{00000000-0005-0000-0000-0000F5130000}"/>
    <cellStyle name="Note 4 9 14" xfId="5110" xr:uid="{00000000-0005-0000-0000-0000F6130000}"/>
    <cellStyle name="Note 4 9 14 2" xfId="5111" xr:uid="{00000000-0005-0000-0000-0000F7130000}"/>
    <cellStyle name="Note 4 9 15" xfId="5112" xr:uid="{00000000-0005-0000-0000-0000F8130000}"/>
    <cellStyle name="Note 4 9 15 2" xfId="5113" xr:uid="{00000000-0005-0000-0000-0000F9130000}"/>
    <cellStyle name="Note 4 9 16" xfId="5114" xr:uid="{00000000-0005-0000-0000-0000FA130000}"/>
    <cellStyle name="Note 4 9 16 2" xfId="5115" xr:uid="{00000000-0005-0000-0000-0000FB130000}"/>
    <cellStyle name="Note 4 9 17" xfId="5116" xr:uid="{00000000-0005-0000-0000-0000FC130000}"/>
    <cellStyle name="Note 4 9 2" xfId="5117" xr:uid="{00000000-0005-0000-0000-0000FD130000}"/>
    <cellStyle name="Note 4 9 2 2" xfId="5118" xr:uid="{00000000-0005-0000-0000-0000FE130000}"/>
    <cellStyle name="Note 4 9 3" xfId="5119" xr:uid="{00000000-0005-0000-0000-0000FF130000}"/>
    <cellStyle name="Note 4 9 3 2" xfId="5120" xr:uid="{00000000-0005-0000-0000-000000140000}"/>
    <cellStyle name="Note 4 9 4" xfId="5121" xr:uid="{00000000-0005-0000-0000-000001140000}"/>
    <cellStyle name="Note 4 9 4 2" xfId="5122" xr:uid="{00000000-0005-0000-0000-000002140000}"/>
    <cellStyle name="Note 4 9 5" xfId="5123" xr:uid="{00000000-0005-0000-0000-000003140000}"/>
    <cellStyle name="Note 4 9 5 2" xfId="5124" xr:uid="{00000000-0005-0000-0000-000004140000}"/>
    <cellStyle name="Note 4 9 6" xfId="5125" xr:uid="{00000000-0005-0000-0000-000005140000}"/>
    <cellStyle name="Note 4 9 6 2" xfId="5126" xr:uid="{00000000-0005-0000-0000-000006140000}"/>
    <cellStyle name="Note 4 9 7" xfId="5127" xr:uid="{00000000-0005-0000-0000-000007140000}"/>
    <cellStyle name="Note 4 9 7 2" xfId="5128" xr:uid="{00000000-0005-0000-0000-000008140000}"/>
    <cellStyle name="Note 4 9 8" xfId="5129" xr:uid="{00000000-0005-0000-0000-000009140000}"/>
    <cellStyle name="Note 4 9 8 2" xfId="5130" xr:uid="{00000000-0005-0000-0000-00000A140000}"/>
    <cellStyle name="Note 4 9 9" xfId="5131" xr:uid="{00000000-0005-0000-0000-00000B140000}"/>
    <cellStyle name="Note 4 9 9 2" xfId="5132" xr:uid="{00000000-0005-0000-0000-00000C140000}"/>
    <cellStyle name="Note 5" xfId="5133" xr:uid="{00000000-0005-0000-0000-00000D140000}"/>
    <cellStyle name="Note 5 10" xfId="5134" xr:uid="{00000000-0005-0000-0000-00000E140000}"/>
    <cellStyle name="Note 5 10 2" xfId="5135" xr:uid="{00000000-0005-0000-0000-00000F140000}"/>
    <cellStyle name="Note 5 11" xfId="5136" xr:uid="{00000000-0005-0000-0000-000010140000}"/>
    <cellStyle name="Note 5 11 2" xfId="5137" xr:uid="{00000000-0005-0000-0000-000011140000}"/>
    <cellStyle name="Note 5 12" xfId="5138" xr:uid="{00000000-0005-0000-0000-000012140000}"/>
    <cellStyle name="Note 5 12 2" xfId="5139" xr:uid="{00000000-0005-0000-0000-000013140000}"/>
    <cellStyle name="Note 5 13" xfId="5140" xr:uid="{00000000-0005-0000-0000-000014140000}"/>
    <cellStyle name="Note 5 13 2" xfId="5141" xr:uid="{00000000-0005-0000-0000-000015140000}"/>
    <cellStyle name="Note 5 14" xfId="5142" xr:uid="{00000000-0005-0000-0000-000016140000}"/>
    <cellStyle name="Note 5 14 2" xfId="5143" xr:uid="{00000000-0005-0000-0000-000017140000}"/>
    <cellStyle name="Note 5 15" xfId="5144" xr:uid="{00000000-0005-0000-0000-000018140000}"/>
    <cellStyle name="Note 5 15 2" xfId="5145" xr:uid="{00000000-0005-0000-0000-000019140000}"/>
    <cellStyle name="Note 5 16" xfId="5146" xr:uid="{00000000-0005-0000-0000-00001A140000}"/>
    <cellStyle name="Note 5 16 2" xfId="5147" xr:uid="{00000000-0005-0000-0000-00001B140000}"/>
    <cellStyle name="Note 5 17" xfId="5148" xr:uid="{00000000-0005-0000-0000-00001C140000}"/>
    <cellStyle name="Note 5 18" xfId="5149" xr:uid="{00000000-0005-0000-0000-00001D140000}"/>
    <cellStyle name="Note 5 2" xfId="5150" xr:uid="{00000000-0005-0000-0000-00001E140000}"/>
    <cellStyle name="Note 5 2 2" xfId="5151" xr:uid="{00000000-0005-0000-0000-00001F140000}"/>
    <cellStyle name="Note 5 2 3" xfId="5152" xr:uid="{00000000-0005-0000-0000-000020140000}"/>
    <cellStyle name="Note 5 2 4" xfId="5153" xr:uid="{00000000-0005-0000-0000-000021140000}"/>
    <cellStyle name="Note 5 3" xfId="5154" xr:uid="{00000000-0005-0000-0000-000022140000}"/>
    <cellStyle name="Note 5 3 2" xfId="5155" xr:uid="{00000000-0005-0000-0000-000023140000}"/>
    <cellStyle name="Note 5 3 3" xfId="5156" xr:uid="{00000000-0005-0000-0000-000024140000}"/>
    <cellStyle name="Note 5 3 4" xfId="5157" xr:uid="{00000000-0005-0000-0000-000025140000}"/>
    <cellStyle name="Note 5 4" xfId="5158" xr:uid="{00000000-0005-0000-0000-000026140000}"/>
    <cellStyle name="Note 5 4 2" xfId="5159" xr:uid="{00000000-0005-0000-0000-000027140000}"/>
    <cellStyle name="Note 5 5" xfId="5160" xr:uid="{00000000-0005-0000-0000-000028140000}"/>
    <cellStyle name="Note 5 5 2" xfId="5161" xr:uid="{00000000-0005-0000-0000-000029140000}"/>
    <cellStyle name="Note 5 6" xfId="5162" xr:uid="{00000000-0005-0000-0000-00002A140000}"/>
    <cellStyle name="Note 5 6 2" xfId="5163" xr:uid="{00000000-0005-0000-0000-00002B140000}"/>
    <cellStyle name="Note 5 7" xfId="5164" xr:uid="{00000000-0005-0000-0000-00002C140000}"/>
    <cellStyle name="Note 5 7 2" xfId="5165" xr:uid="{00000000-0005-0000-0000-00002D140000}"/>
    <cellStyle name="Note 5 8" xfId="5166" xr:uid="{00000000-0005-0000-0000-00002E140000}"/>
    <cellStyle name="Note 5 8 2" xfId="5167" xr:uid="{00000000-0005-0000-0000-00002F140000}"/>
    <cellStyle name="Note 5 9" xfId="5168" xr:uid="{00000000-0005-0000-0000-000030140000}"/>
    <cellStyle name="Note 5 9 2" xfId="5169" xr:uid="{00000000-0005-0000-0000-000031140000}"/>
    <cellStyle name="Note 6" xfId="5170" xr:uid="{00000000-0005-0000-0000-000032140000}"/>
    <cellStyle name="Note 6 2" xfId="5171" xr:uid="{00000000-0005-0000-0000-000033140000}"/>
    <cellStyle name="Note 6 3" xfId="5172" xr:uid="{00000000-0005-0000-0000-000034140000}"/>
    <cellStyle name="Note 6 4" xfId="5173" xr:uid="{00000000-0005-0000-0000-000035140000}"/>
    <cellStyle name="Note 7" xfId="5174" xr:uid="{00000000-0005-0000-0000-000036140000}"/>
    <cellStyle name="Note 8" xfId="5175" xr:uid="{00000000-0005-0000-0000-000037140000}"/>
    <cellStyle name="Note 9" xfId="5176" xr:uid="{00000000-0005-0000-0000-000038140000}"/>
    <cellStyle name="Notiz" xfId="5177" xr:uid="{00000000-0005-0000-0000-000039140000}"/>
    <cellStyle name="Nuovo" xfId="5178" xr:uid="{00000000-0005-0000-0000-00003A140000}"/>
    <cellStyle name="Nuovo 2" xfId="5179" xr:uid="{00000000-0005-0000-0000-00003B140000}"/>
    <cellStyle name="Nuovo 3" xfId="5180" xr:uid="{00000000-0005-0000-0000-00003C140000}"/>
    <cellStyle name="Nuovo 4" xfId="5181" xr:uid="{00000000-0005-0000-0000-00003D140000}"/>
    <cellStyle name="Nuovo 5" xfId="5182" xr:uid="{00000000-0005-0000-0000-00003E140000}"/>
    <cellStyle name="Nuovo 6" xfId="5183" xr:uid="{00000000-0005-0000-0000-00003F140000}"/>
    <cellStyle name="Output 2" xfId="5184" xr:uid="{00000000-0005-0000-0000-000040140000}"/>
    <cellStyle name="Output 3" xfId="5185" xr:uid="{00000000-0005-0000-0000-000041140000}"/>
    <cellStyle name="Percent 10" xfId="5186" xr:uid="{00000000-0005-0000-0000-000042140000}"/>
    <cellStyle name="Percent 10 2" xfId="5187" xr:uid="{00000000-0005-0000-0000-000043140000}"/>
    <cellStyle name="Percent 11" xfId="5188" xr:uid="{00000000-0005-0000-0000-000044140000}"/>
    <cellStyle name="Percent 11 2" xfId="5189" xr:uid="{00000000-0005-0000-0000-000045140000}"/>
    <cellStyle name="Percent 2" xfId="5190" xr:uid="{00000000-0005-0000-0000-000046140000}"/>
    <cellStyle name="Percent 2 2" xfId="5191" xr:uid="{00000000-0005-0000-0000-000047140000}"/>
    <cellStyle name="Percent 3" xfId="5192" xr:uid="{00000000-0005-0000-0000-000048140000}"/>
    <cellStyle name="Percent 3 2" xfId="5193" xr:uid="{00000000-0005-0000-0000-000049140000}"/>
    <cellStyle name="Percent 4" xfId="5194" xr:uid="{00000000-0005-0000-0000-00004A140000}"/>
    <cellStyle name="Percent 4 2" xfId="5195" xr:uid="{00000000-0005-0000-0000-00004B140000}"/>
    <cellStyle name="Percent 5" xfId="5196" xr:uid="{00000000-0005-0000-0000-00004C140000}"/>
    <cellStyle name="Percent 5 2" xfId="5197" xr:uid="{00000000-0005-0000-0000-00004D140000}"/>
    <cellStyle name="Percent 6" xfId="5198" xr:uid="{00000000-0005-0000-0000-00004E140000}"/>
    <cellStyle name="Percent 6 2" xfId="5199" xr:uid="{00000000-0005-0000-0000-00004F140000}"/>
    <cellStyle name="Percent 6 3" xfId="5200" xr:uid="{00000000-0005-0000-0000-000050140000}"/>
    <cellStyle name="Percent 7" xfId="5201" xr:uid="{00000000-0005-0000-0000-000051140000}"/>
    <cellStyle name="Rahmen" xfId="5202" xr:uid="{00000000-0005-0000-0000-000052140000}"/>
    <cellStyle name="Schlecht" xfId="5203" xr:uid="{00000000-0005-0000-0000-000053140000}"/>
    <cellStyle name="Standaard 2" xfId="5204" xr:uid="{00000000-0005-0000-0000-000054140000}"/>
    <cellStyle name="Standard 2" xfId="5205" xr:uid="{00000000-0005-0000-0000-000055140000}"/>
    <cellStyle name="Standard 2 2" xfId="5206" xr:uid="{00000000-0005-0000-0000-000056140000}"/>
    <cellStyle name="Standard 2 2 2" xfId="5207" xr:uid="{00000000-0005-0000-0000-000057140000}"/>
    <cellStyle name="Standard_BG-1" xfId="5208" xr:uid="{00000000-0005-0000-0000-000058140000}"/>
    <cellStyle name="text" xfId="5209" xr:uid="{00000000-0005-0000-0000-000059140000}"/>
    <cellStyle name="Title 2" xfId="5210" xr:uid="{00000000-0005-0000-0000-00005A140000}"/>
    <cellStyle name="Title 3" xfId="5211" xr:uid="{00000000-0005-0000-0000-00005B140000}"/>
    <cellStyle name="Total 2" xfId="5212" xr:uid="{00000000-0005-0000-0000-00005C140000}"/>
    <cellStyle name="Total 3" xfId="5213" xr:uid="{00000000-0005-0000-0000-00005D140000}"/>
    <cellStyle name="Überschrift" xfId="5214" xr:uid="{00000000-0005-0000-0000-00005E140000}"/>
    <cellStyle name="Überschrift 1" xfId="5215" xr:uid="{00000000-0005-0000-0000-00005F140000}"/>
    <cellStyle name="Überschrift 2" xfId="5216" xr:uid="{00000000-0005-0000-0000-000060140000}"/>
    <cellStyle name="Überschrift 3" xfId="5217" xr:uid="{00000000-0005-0000-0000-000061140000}"/>
    <cellStyle name="Überschrift 4" xfId="5218" xr:uid="{00000000-0005-0000-0000-000062140000}"/>
    <cellStyle name="Verknüpfte Zelle" xfId="5219" xr:uid="{00000000-0005-0000-0000-000063140000}"/>
    <cellStyle name="Versteckt" xfId="5220" xr:uid="{00000000-0005-0000-0000-000064140000}"/>
    <cellStyle name="Warnender Text" xfId="5221" xr:uid="{00000000-0005-0000-0000-000065140000}"/>
    <cellStyle name="Warning Text 2" xfId="5222" xr:uid="{00000000-0005-0000-0000-000066140000}"/>
    <cellStyle name="Warning Text 3" xfId="5223" xr:uid="{00000000-0005-0000-0000-000067140000}"/>
    <cellStyle name="Zeile 1" xfId="5224" xr:uid="{00000000-0005-0000-0000-000068140000}"/>
    <cellStyle name="Zeile 2" xfId="5225" xr:uid="{00000000-0005-0000-0000-000069140000}"/>
    <cellStyle name="Zelle überprüfen" xfId="5226" xr:uid="{00000000-0005-0000-0000-00006A140000}"/>
    <cellStyle name="一般_CHAP3-2" xfId="5227" xr:uid="{00000000-0005-0000-0000-00006B140000}"/>
    <cellStyle name="后继超级链接" xfId="5228" xr:uid="{00000000-0005-0000-0000-00006C140000}"/>
    <cellStyle name="常规_全社会产出表20090803chenjie" xfId="5229" xr:uid="{00000000-0005-0000-0000-00006D140000}"/>
    <cellStyle name="普通_Sheet1" xfId="5230" xr:uid="{00000000-0005-0000-0000-00006E140000}"/>
    <cellStyle name="標準 2" xfId="5231" xr:uid="{00000000-0005-0000-0000-00006F140000}"/>
    <cellStyle name="標準 2 2" xfId="5232" xr:uid="{00000000-0005-0000-0000-000070140000}"/>
    <cellStyle name="標準_ITデータ(修正版)" xfId="5233" xr:uid="{00000000-0005-0000-0000-000071140000}"/>
    <cellStyle name="超级链接" xfId="5234" xr:uid="{00000000-0005-0000-0000-0000721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53227</xdr:colOff>
      <xdr:row>0</xdr:row>
      <xdr:rowOff>37372</xdr:rowOff>
    </xdr:from>
    <xdr:to>
      <xdr:col>9</xdr:col>
      <xdr:colOff>360331</xdr:colOff>
      <xdr:row>1</xdr:row>
      <xdr:rowOff>125079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838A97-F72F-48F5-B98A-89839D86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127" y="37372"/>
          <a:ext cx="945732" cy="339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klems.net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zoomScale="85" zoomScaleNormal="85" workbookViewId="0">
      <selection activeCell="A5" sqref="A5:A6"/>
    </sheetView>
  </sheetViews>
  <sheetFormatPr baseColWidth="10" defaultColWidth="9.15234375" defaultRowHeight="12.9"/>
  <cols>
    <col min="1" max="1" width="13.07421875" style="6" customWidth="1"/>
    <col min="2" max="16384" width="9.15234375" style="6"/>
  </cols>
  <sheetData>
    <row r="1" spans="1:10" ht="20.149999999999999">
      <c r="A1" s="11"/>
      <c r="B1" s="12"/>
      <c r="C1" s="12"/>
      <c r="D1" s="12"/>
      <c r="E1" s="12"/>
      <c r="F1" s="12"/>
      <c r="G1" s="12"/>
      <c r="H1" s="12"/>
      <c r="I1" s="13"/>
      <c r="J1" s="13"/>
    </row>
    <row r="2" spans="1:10" ht="27.45">
      <c r="A2" s="14" t="s">
        <v>106</v>
      </c>
      <c r="B2" s="14" t="s">
        <v>82</v>
      </c>
      <c r="C2" s="12"/>
      <c r="D2" s="12"/>
      <c r="E2" s="12"/>
      <c r="F2" s="12"/>
      <c r="G2" s="12"/>
      <c r="H2" s="12"/>
      <c r="I2" s="13"/>
      <c r="J2" s="13"/>
    </row>
    <row r="3" spans="1:10" ht="13" customHeight="1">
      <c r="A3" s="39" t="s">
        <v>107</v>
      </c>
      <c r="B3" s="39"/>
      <c r="C3" s="39"/>
      <c r="D3" s="39"/>
      <c r="E3" s="39"/>
      <c r="F3" s="39"/>
      <c r="G3" s="39"/>
      <c r="H3" s="39"/>
      <c r="I3" s="15"/>
      <c r="J3" s="15"/>
    </row>
    <row r="4" spans="1:10" ht="13" customHeight="1">
      <c r="A4" s="39"/>
      <c r="B4" s="39"/>
      <c r="C4" s="39"/>
      <c r="D4" s="39"/>
      <c r="E4" s="39"/>
      <c r="F4" s="39"/>
      <c r="G4" s="39"/>
      <c r="H4" s="39"/>
      <c r="I4" s="16"/>
      <c r="J4" s="16"/>
    </row>
    <row r="5" spans="1:10" ht="19.75">
      <c r="A5" s="17" t="s">
        <v>108</v>
      </c>
      <c r="B5" s="18"/>
      <c r="C5" s="18"/>
      <c r="D5" s="18"/>
      <c r="E5" s="18"/>
      <c r="F5" s="18"/>
      <c r="G5" s="18"/>
      <c r="H5" s="18"/>
      <c r="I5" s="16"/>
      <c r="J5" s="16"/>
    </row>
    <row r="6" spans="1:10" ht="19.75">
      <c r="A6" s="17" t="s">
        <v>110</v>
      </c>
      <c r="B6" s="18"/>
      <c r="C6" s="18"/>
      <c r="D6" s="18"/>
      <c r="E6" s="18"/>
      <c r="F6" s="18"/>
      <c r="G6" s="18"/>
      <c r="H6" s="18"/>
      <c r="I6" s="16"/>
      <c r="J6" s="16"/>
    </row>
    <row r="7" spans="1:10" ht="19.75">
      <c r="A7" s="19"/>
      <c r="B7" s="18"/>
      <c r="C7" s="18"/>
      <c r="D7" s="18"/>
      <c r="E7" s="18"/>
      <c r="F7" s="18"/>
      <c r="G7" s="18"/>
      <c r="H7" s="18"/>
      <c r="I7" s="16"/>
      <c r="J7" s="16"/>
    </row>
    <row r="8" spans="1:10">
      <c r="A8" s="7"/>
      <c r="B8" s="7"/>
      <c r="C8" s="7"/>
      <c r="D8" s="7"/>
      <c r="E8" s="7"/>
    </row>
    <row r="9" spans="1:10">
      <c r="A9" s="20" t="s">
        <v>31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>
      <c r="A10" s="8"/>
      <c r="B10" s="7"/>
      <c r="C10" s="7"/>
      <c r="D10" s="7"/>
      <c r="E10" s="7"/>
    </row>
    <row r="11" spans="1:10">
      <c r="A11" s="20" t="s">
        <v>99</v>
      </c>
      <c r="B11" s="21"/>
      <c r="C11" s="21"/>
      <c r="D11" s="21"/>
      <c r="E11" s="21"/>
      <c r="F11" s="21"/>
      <c r="G11" s="21"/>
      <c r="H11" s="21"/>
    </row>
    <row r="12" spans="1:10">
      <c r="A12" s="9" t="s">
        <v>32</v>
      </c>
      <c r="B12" s="7" t="s">
        <v>66</v>
      </c>
      <c r="C12" s="7"/>
      <c r="D12" s="7"/>
      <c r="E12" s="7"/>
    </row>
    <row r="13" spans="1:10">
      <c r="A13" s="9" t="s">
        <v>33</v>
      </c>
      <c r="B13" s="10" t="s">
        <v>97</v>
      </c>
      <c r="C13" s="7"/>
      <c r="D13" s="7"/>
      <c r="E13" s="7"/>
    </row>
    <row r="14" spans="1:10">
      <c r="A14" s="9" t="s">
        <v>67</v>
      </c>
      <c r="B14" s="7" t="s">
        <v>68</v>
      </c>
      <c r="C14" s="7"/>
      <c r="D14" s="7"/>
      <c r="E14" s="7"/>
    </row>
    <row r="15" spans="1:10">
      <c r="A15" s="9" t="s">
        <v>34</v>
      </c>
      <c r="B15" s="7" t="s">
        <v>69</v>
      </c>
      <c r="C15" s="7"/>
      <c r="D15" s="7"/>
      <c r="E15" s="7"/>
    </row>
    <row r="16" spans="1:10">
      <c r="A16" s="9" t="s">
        <v>35</v>
      </c>
      <c r="B16" s="7" t="s">
        <v>70</v>
      </c>
      <c r="C16" s="7"/>
      <c r="D16" s="7"/>
      <c r="E16" s="7"/>
    </row>
    <row r="17" spans="1:8">
      <c r="A17" s="9" t="s">
        <v>36</v>
      </c>
      <c r="B17" s="10" t="s">
        <v>98</v>
      </c>
      <c r="C17" s="7"/>
      <c r="D17" s="7"/>
      <c r="E17" s="7"/>
    </row>
    <row r="18" spans="1:8">
      <c r="A18" s="9" t="s">
        <v>37</v>
      </c>
      <c r="B18" s="7" t="s">
        <v>71</v>
      </c>
      <c r="C18" s="7"/>
      <c r="D18" s="7"/>
      <c r="E18" s="7"/>
    </row>
    <row r="19" spans="1:8">
      <c r="A19" s="9" t="s">
        <v>90</v>
      </c>
      <c r="B19" s="7" t="s">
        <v>91</v>
      </c>
      <c r="C19" s="7"/>
      <c r="D19" s="7"/>
      <c r="E19" s="7"/>
    </row>
    <row r="20" spans="1:8">
      <c r="A20" s="9" t="s">
        <v>38</v>
      </c>
      <c r="B20" s="7" t="s">
        <v>72</v>
      </c>
      <c r="C20" s="7"/>
      <c r="D20" s="7"/>
      <c r="E20" s="7"/>
    </row>
    <row r="21" spans="1:8">
      <c r="A21" s="7"/>
      <c r="B21" s="7"/>
      <c r="C21" s="7"/>
      <c r="D21" s="7"/>
      <c r="E21" s="7"/>
    </row>
    <row r="22" spans="1:8">
      <c r="A22" s="20" t="s">
        <v>100</v>
      </c>
      <c r="B22" s="21"/>
      <c r="C22" s="21"/>
      <c r="D22" s="21"/>
      <c r="E22" s="21"/>
      <c r="F22" s="21"/>
      <c r="G22" s="21"/>
      <c r="H22" s="21"/>
    </row>
    <row r="23" spans="1:8">
      <c r="A23" s="9" t="s">
        <v>12</v>
      </c>
      <c r="B23" s="7" t="s">
        <v>66</v>
      </c>
      <c r="C23" s="7"/>
      <c r="D23" s="7"/>
      <c r="E23" s="7"/>
    </row>
    <row r="24" spans="1:8">
      <c r="A24" s="9" t="s">
        <v>39</v>
      </c>
      <c r="B24" s="10" t="s">
        <v>97</v>
      </c>
      <c r="C24" s="7"/>
      <c r="D24" s="7"/>
      <c r="E24" s="7"/>
    </row>
    <row r="25" spans="1:8">
      <c r="A25" s="9" t="s">
        <v>73</v>
      </c>
      <c r="B25" s="7" t="s">
        <v>68</v>
      </c>
      <c r="C25" s="7"/>
      <c r="D25" s="7"/>
      <c r="E25" s="7"/>
    </row>
    <row r="26" spans="1:8">
      <c r="A26" s="9" t="s">
        <v>40</v>
      </c>
      <c r="B26" s="7" t="s">
        <v>69</v>
      </c>
      <c r="C26" s="7"/>
      <c r="D26" s="7"/>
      <c r="E26" s="7"/>
    </row>
    <row r="27" spans="1:8">
      <c r="A27" s="9" t="s">
        <v>41</v>
      </c>
      <c r="B27" s="7" t="s">
        <v>70</v>
      </c>
      <c r="C27" s="7"/>
      <c r="D27" s="7"/>
      <c r="E27" s="7"/>
    </row>
    <row r="28" spans="1:8">
      <c r="A28" s="9" t="s">
        <v>42</v>
      </c>
      <c r="B28" s="10" t="s">
        <v>98</v>
      </c>
      <c r="C28" s="7"/>
      <c r="D28" s="7"/>
      <c r="E28" s="7"/>
    </row>
    <row r="29" spans="1:8">
      <c r="A29" s="9" t="s">
        <v>43</v>
      </c>
      <c r="B29" s="7" t="s">
        <v>71</v>
      </c>
      <c r="C29" s="7"/>
      <c r="D29" s="7"/>
      <c r="E29" s="7"/>
    </row>
    <row r="30" spans="1:8">
      <c r="A30" s="9" t="s">
        <v>92</v>
      </c>
      <c r="B30" s="7" t="s">
        <v>91</v>
      </c>
      <c r="C30" s="7"/>
      <c r="D30" s="7"/>
      <c r="E30" s="7"/>
    </row>
    <row r="31" spans="1:8">
      <c r="A31" s="9" t="s">
        <v>13</v>
      </c>
      <c r="B31" s="7" t="s">
        <v>72</v>
      </c>
      <c r="C31" s="7"/>
      <c r="D31" s="7"/>
      <c r="E31" s="7"/>
    </row>
    <row r="32" spans="1:8">
      <c r="A32" s="7"/>
      <c r="B32" s="7"/>
      <c r="C32" s="7"/>
      <c r="D32" s="7"/>
      <c r="E32" s="7"/>
    </row>
    <row r="33" spans="1:8">
      <c r="A33" s="20" t="s">
        <v>74</v>
      </c>
      <c r="B33" s="21"/>
      <c r="C33" s="21"/>
      <c r="D33" s="21"/>
      <c r="E33" s="21"/>
      <c r="F33" s="21"/>
      <c r="G33" s="21"/>
      <c r="H33" s="21"/>
    </row>
    <row r="34" spans="1:8">
      <c r="A34" s="9" t="s">
        <v>14</v>
      </c>
      <c r="B34" s="7" t="s">
        <v>66</v>
      </c>
      <c r="C34" s="7"/>
      <c r="D34" s="7"/>
      <c r="E34" s="7"/>
    </row>
    <row r="35" spans="1:8">
      <c r="A35" s="9" t="s">
        <v>44</v>
      </c>
      <c r="B35" s="10" t="s">
        <v>97</v>
      </c>
      <c r="C35" s="7"/>
      <c r="D35" s="7"/>
      <c r="E35" s="7"/>
    </row>
    <row r="36" spans="1:8">
      <c r="A36" s="9" t="s">
        <v>75</v>
      </c>
      <c r="B36" s="7" t="s">
        <v>68</v>
      </c>
      <c r="C36" s="7"/>
      <c r="D36" s="7"/>
      <c r="E36" s="7"/>
    </row>
    <row r="37" spans="1:8">
      <c r="A37" s="9" t="s">
        <v>45</v>
      </c>
      <c r="B37" s="7" t="s">
        <v>69</v>
      </c>
      <c r="C37" s="7"/>
      <c r="D37" s="7"/>
      <c r="E37" s="7"/>
    </row>
    <row r="38" spans="1:8">
      <c r="A38" s="9" t="s">
        <v>46</v>
      </c>
      <c r="B38" s="7" t="s">
        <v>70</v>
      </c>
      <c r="C38" s="7"/>
      <c r="D38" s="7"/>
      <c r="E38" s="7"/>
    </row>
    <row r="39" spans="1:8">
      <c r="A39" s="9" t="s">
        <v>47</v>
      </c>
      <c r="B39" s="10" t="s">
        <v>98</v>
      </c>
      <c r="C39" s="7"/>
      <c r="D39" s="7"/>
      <c r="E39" s="7"/>
    </row>
    <row r="40" spans="1:8">
      <c r="A40" s="9" t="s">
        <v>48</v>
      </c>
      <c r="B40" s="7" t="s">
        <v>71</v>
      </c>
      <c r="C40" s="7"/>
      <c r="D40" s="7"/>
      <c r="E40" s="7"/>
    </row>
    <row r="41" spans="1:8">
      <c r="A41" s="9" t="s">
        <v>93</v>
      </c>
      <c r="B41" s="7" t="s">
        <v>91</v>
      </c>
      <c r="C41" s="7"/>
      <c r="D41" s="7"/>
      <c r="E41" s="7"/>
    </row>
    <row r="42" spans="1:8">
      <c r="A42" s="9" t="s">
        <v>49</v>
      </c>
      <c r="B42" s="7" t="s">
        <v>72</v>
      </c>
      <c r="C42" s="7"/>
      <c r="D42" s="7"/>
      <c r="E42" s="7"/>
    </row>
    <row r="43" spans="1:8">
      <c r="A43" s="7"/>
      <c r="B43" s="7"/>
      <c r="C43" s="7"/>
      <c r="D43" s="7"/>
      <c r="E43" s="7"/>
    </row>
    <row r="44" spans="1:8">
      <c r="A44" s="20" t="s">
        <v>89</v>
      </c>
      <c r="B44" s="21"/>
      <c r="C44" s="21"/>
      <c r="D44" s="21"/>
      <c r="E44" s="21"/>
      <c r="F44" s="21"/>
      <c r="G44" s="21"/>
      <c r="H44" s="21"/>
    </row>
    <row r="45" spans="1:8">
      <c r="A45" s="9" t="s">
        <v>50</v>
      </c>
      <c r="B45" s="7" t="s">
        <v>66</v>
      </c>
      <c r="C45" s="7"/>
      <c r="D45" s="7"/>
      <c r="E45" s="7"/>
    </row>
    <row r="46" spans="1:8">
      <c r="A46" s="9" t="s">
        <v>51</v>
      </c>
      <c r="B46" s="10" t="s">
        <v>97</v>
      </c>
      <c r="C46" s="7"/>
      <c r="D46" s="7"/>
      <c r="E46" s="7"/>
    </row>
    <row r="47" spans="1:8">
      <c r="A47" s="9" t="s">
        <v>76</v>
      </c>
      <c r="B47" s="7" t="s">
        <v>68</v>
      </c>
      <c r="C47" s="7"/>
      <c r="D47" s="7"/>
      <c r="E47" s="7"/>
    </row>
    <row r="48" spans="1:8">
      <c r="A48" s="9" t="s">
        <v>52</v>
      </c>
      <c r="B48" s="7" t="s">
        <v>69</v>
      </c>
      <c r="C48" s="7"/>
      <c r="D48" s="7"/>
      <c r="E48" s="7"/>
    </row>
    <row r="49" spans="1:8">
      <c r="A49" s="9" t="s">
        <v>53</v>
      </c>
      <c r="B49" s="7" t="s">
        <v>70</v>
      </c>
      <c r="C49" s="7"/>
      <c r="D49" s="7"/>
      <c r="E49" s="7"/>
    </row>
    <row r="50" spans="1:8">
      <c r="A50" s="9" t="s">
        <v>54</v>
      </c>
      <c r="B50" s="10" t="s">
        <v>98</v>
      </c>
      <c r="C50" s="7"/>
      <c r="D50" s="7"/>
      <c r="E50" s="7"/>
    </row>
    <row r="51" spans="1:8">
      <c r="A51" s="9" t="s">
        <v>55</v>
      </c>
      <c r="B51" s="7" t="s">
        <v>71</v>
      </c>
      <c r="C51" s="7"/>
      <c r="D51" s="7"/>
      <c r="E51" s="7"/>
    </row>
    <row r="52" spans="1:8">
      <c r="A52" s="9" t="s">
        <v>94</v>
      </c>
      <c r="B52" s="7" t="s">
        <v>91</v>
      </c>
      <c r="C52" s="7"/>
      <c r="D52" s="7"/>
      <c r="E52" s="7"/>
    </row>
    <row r="53" spans="1:8">
      <c r="A53" s="9" t="s">
        <v>56</v>
      </c>
      <c r="B53" s="7" t="s">
        <v>72</v>
      </c>
      <c r="C53" s="7"/>
      <c r="D53" s="7"/>
      <c r="E53" s="7"/>
    </row>
    <row r="54" spans="1:8">
      <c r="A54" s="7"/>
      <c r="B54" s="7"/>
      <c r="C54" s="7"/>
      <c r="D54" s="7"/>
      <c r="E54" s="7"/>
    </row>
    <row r="55" spans="1:8">
      <c r="A55" s="20" t="s">
        <v>77</v>
      </c>
      <c r="B55" s="21"/>
      <c r="C55" s="21"/>
      <c r="D55" s="21"/>
      <c r="E55" s="21"/>
      <c r="F55" s="21"/>
      <c r="G55" s="21"/>
      <c r="H55" s="21"/>
    </row>
    <row r="56" spans="1:8">
      <c r="A56" s="9" t="s">
        <v>57</v>
      </c>
      <c r="B56" s="7" t="s">
        <v>66</v>
      </c>
      <c r="C56" s="7"/>
      <c r="D56" s="7"/>
      <c r="E56" s="7"/>
    </row>
    <row r="57" spans="1:8">
      <c r="A57" s="9" t="s">
        <v>58</v>
      </c>
      <c r="B57" s="10" t="s">
        <v>97</v>
      </c>
      <c r="C57" s="7"/>
      <c r="D57" s="7"/>
      <c r="E57" s="7"/>
    </row>
    <row r="58" spans="1:8">
      <c r="A58" s="9" t="s">
        <v>78</v>
      </c>
      <c r="B58" s="7" t="s">
        <v>68</v>
      </c>
      <c r="C58" s="7"/>
      <c r="D58" s="7"/>
      <c r="E58" s="7"/>
    </row>
    <row r="59" spans="1:8">
      <c r="A59" s="9" t="s">
        <v>59</v>
      </c>
      <c r="B59" s="7" t="s">
        <v>69</v>
      </c>
      <c r="C59" s="7"/>
      <c r="D59" s="7"/>
      <c r="E59" s="7"/>
    </row>
    <row r="60" spans="1:8">
      <c r="A60" s="9" t="s">
        <v>60</v>
      </c>
      <c r="B60" s="7" t="s">
        <v>70</v>
      </c>
      <c r="C60" s="7"/>
      <c r="D60" s="7"/>
      <c r="E60" s="7"/>
    </row>
    <row r="61" spans="1:8">
      <c r="A61" s="9" t="s">
        <v>61</v>
      </c>
      <c r="B61" s="10" t="s">
        <v>98</v>
      </c>
      <c r="C61" s="7"/>
      <c r="D61" s="7"/>
      <c r="E61" s="7"/>
    </row>
    <row r="62" spans="1:8">
      <c r="A62" s="9" t="s">
        <v>62</v>
      </c>
      <c r="B62" s="7" t="s">
        <v>71</v>
      </c>
      <c r="C62" s="7"/>
      <c r="D62" s="7"/>
      <c r="E62" s="7"/>
    </row>
    <row r="63" spans="1:8">
      <c r="A63" s="9" t="s">
        <v>95</v>
      </c>
      <c r="B63" s="7" t="s">
        <v>91</v>
      </c>
      <c r="C63" s="7"/>
      <c r="D63" s="7"/>
      <c r="E63" s="7"/>
    </row>
    <row r="64" spans="1:8" ht="15" customHeight="1">
      <c r="A64" s="9" t="s">
        <v>63</v>
      </c>
      <c r="B64" s="7" t="s">
        <v>72</v>
      </c>
      <c r="C64" s="7"/>
      <c r="D64" s="7"/>
      <c r="E64" s="7"/>
    </row>
    <row r="65" spans="1:10">
      <c r="A65" s="7"/>
      <c r="B65" s="7"/>
      <c r="C65" s="7"/>
      <c r="D65" s="7"/>
      <c r="E65" s="7"/>
    </row>
    <row r="66" spans="1:10">
      <c r="A66" s="20" t="s">
        <v>64</v>
      </c>
      <c r="B66" s="21"/>
      <c r="C66" s="21"/>
      <c r="D66" s="21"/>
      <c r="E66" s="21"/>
      <c r="F66" s="21"/>
      <c r="G66" s="21"/>
      <c r="H66" s="21"/>
    </row>
    <row r="67" spans="1:10">
      <c r="A67" s="9" t="s">
        <v>65</v>
      </c>
      <c r="B67" s="10" t="s">
        <v>101</v>
      </c>
      <c r="C67" s="7"/>
      <c r="D67" s="7"/>
      <c r="E67" s="7"/>
    </row>
    <row r="70" spans="1:10">
      <c r="A70" s="20" t="s">
        <v>102</v>
      </c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42" customHeight="1">
      <c r="A71" s="38" t="s">
        <v>103</v>
      </c>
      <c r="B71" s="38"/>
      <c r="C71" s="38"/>
      <c r="D71" s="38"/>
      <c r="E71" s="38"/>
      <c r="F71" s="38"/>
      <c r="G71" s="38"/>
      <c r="H71" s="38"/>
      <c r="I71" s="38"/>
      <c r="J71" s="38"/>
    </row>
    <row r="72" spans="1:10">
      <c r="A72" s="22"/>
      <c r="B72" s="22"/>
      <c r="C72" s="22"/>
      <c r="D72" s="22"/>
      <c r="E72" s="22"/>
      <c r="F72" s="22"/>
      <c r="G72" s="22"/>
      <c r="H72" s="22"/>
      <c r="I72" s="22"/>
      <c r="J72" s="23"/>
    </row>
    <row r="73" spans="1:10">
      <c r="A73" s="22"/>
      <c r="B73" s="22"/>
      <c r="C73" s="22"/>
      <c r="D73" s="22"/>
      <c r="E73" s="22"/>
      <c r="F73" s="22"/>
      <c r="G73" s="22"/>
      <c r="H73" s="22"/>
      <c r="I73" s="22"/>
      <c r="J73" s="24" t="s">
        <v>109</v>
      </c>
    </row>
    <row r="74" spans="1:10">
      <c r="A74" s="22"/>
      <c r="B74" s="22"/>
      <c r="C74" s="22"/>
      <c r="D74" s="22"/>
      <c r="E74" s="22"/>
      <c r="F74" s="22"/>
      <c r="G74" s="22"/>
      <c r="H74" s="22"/>
      <c r="I74" s="22"/>
      <c r="J74" s="22"/>
    </row>
  </sheetData>
  <mergeCells count="2">
    <mergeCell ref="A71:J71"/>
    <mergeCell ref="A3:H4"/>
  </mergeCells>
  <hyperlinks>
    <hyperlink ref="A12" location="I_IT!A1" display="I_IT" xr:uid="{00000000-0004-0000-0000-000000000000}"/>
    <hyperlink ref="A18" location="I_RStruc!A1" display="I_RStruc" xr:uid="{00000000-0004-0000-0000-000001000000}"/>
    <hyperlink ref="A16" location="I_OMach!A1" display="I_OMach" xr:uid="{00000000-0004-0000-0000-000002000000}"/>
    <hyperlink ref="A13" location="I_CT!A1" display="I_CT" xr:uid="{00000000-0004-0000-0000-000003000000}"/>
    <hyperlink ref="A14" location="I_Soft_DB!A1" display="I_Soft_DB" xr:uid="{00000000-0004-0000-0000-000004000000}"/>
    <hyperlink ref="A15" location="I_TraEq!A1" display="I_TraEq" xr:uid="{00000000-0004-0000-0000-000005000000}"/>
    <hyperlink ref="A17" location="I_OCon!A1" display="I_OCon" xr:uid="{00000000-0004-0000-0000-000006000000}"/>
    <hyperlink ref="A20" location="I_GFCF!A1" display="I_GFCF" xr:uid="{00000000-0004-0000-0000-000007000000}"/>
    <hyperlink ref="A23" location="Iq_IT!A1" display="Iq_IT" xr:uid="{00000000-0004-0000-0000-000008000000}"/>
    <hyperlink ref="A24" location="Iq_CT!A1" display="Iq_CT" xr:uid="{00000000-0004-0000-0000-000009000000}"/>
    <hyperlink ref="A25" location="Iq_Soft_DB!A1" display="Iq_Soft_DB" xr:uid="{00000000-0004-0000-0000-00000A000000}"/>
    <hyperlink ref="A26" location="Iq_TraEq!A1" display="Iq_TraEq" xr:uid="{00000000-0004-0000-0000-00000B000000}"/>
    <hyperlink ref="A27" location="Iq_OMach!A1" display="Iq_OMach" xr:uid="{00000000-0004-0000-0000-00000C000000}"/>
    <hyperlink ref="A28" location="Iq_OCon!A1" display="Iq_OCon" xr:uid="{00000000-0004-0000-0000-00000D000000}"/>
    <hyperlink ref="A29" location="Iq_RStruc!A1" display="Iq_RStruc" xr:uid="{00000000-0004-0000-0000-00000E000000}"/>
    <hyperlink ref="A31" location="Iq_GFCF!A1" display="Iq_GFCF" xr:uid="{00000000-0004-0000-0000-00000F000000}"/>
    <hyperlink ref="A34" location="Ip_IT!A1" display="Ip_IT" xr:uid="{00000000-0004-0000-0000-000010000000}"/>
    <hyperlink ref="A35" location="Ip_CT!A1" display="Ip_CT" xr:uid="{00000000-0004-0000-0000-000011000000}"/>
    <hyperlink ref="A36" location="Ip_Soft_DB!A1" display="Ip_Soft_DB" xr:uid="{00000000-0004-0000-0000-000012000000}"/>
    <hyperlink ref="A37" location="Ip_TraEq!A1" display="Ip_TraEq" xr:uid="{00000000-0004-0000-0000-000013000000}"/>
    <hyperlink ref="A38" location="Ip_OMach!A1" display="Ip_OMach" xr:uid="{00000000-0004-0000-0000-000014000000}"/>
    <hyperlink ref="A39" location="Ip_OCon!A1" display="Ip_OCon" xr:uid="{00000000-0004-0000-0000-000015000000}"/>
    <hyperlink ref="A40" location="Ip_RStruc!A1" display="Ip_RStruc" xr:uid="{00000000-0004-0000-0000-000016000000}"/>
    <hyperlink ref="A42" location="Ip_GFCF!A1" display="Ip_GFCF" xr:uid="{00000000-0004-0000-0000-000017000000}"/>
    <hyperlink ref="A45" location="K_IT!A1" display="K_IT" xr:uid="{00000000-0004-0000-0000-000018000000}"/>
    <hyperlink ref="A46" location="K_CT!A1" display="K_CT" xr:uid="{00000000-0004-0000-0000-000019000000}"/>
    <hyperlink ref="A47" location="K_Soft_DB!A1" display="K_Soft_DB" xr:uid="{00000000-0004-0000-0000-00001A000000}"/>
    <hyperlink ref="A48" location="K_TraEq!A1" display="K_TraEq" xr:uid="{00000000-0004-0000-0000-00001B000000}"/>
    <hyperlink ref="A49" location="K_OMach!A1" display="K_OMach" xr:uid="{00000000-0004-0000-0000-00001C000000}"/>
    <hyperlink ref="A50" location="K_OCon!A1" display="K_OCon" xr:uid="{00000000-0004-0000-0000-00001D000000}"/>
    <hyperlink ref="A51" location="K_RStruc!A1" display="K_RStruc" xr:uid="{00000000-0004-0000-0000-00001E000000}"/>
    <hyperlink ref="A53" location="K_GFCF!A1" display="K_GFCF" xr:uid="{00000000-0004-0000-0000-00001F000000}"/>
    <hyperlink ref="A56" location="Kq_IT!A1" display="Kq_IT" xr:uid="{00000000-0004-0000-0000-000020000000}"/>
    <hyperlink ref="A57" location="Kq_CT!A1" display="Kq_CT" xr:uid="{00000000-0004-0000-0000-000021000000}"/>
    <hyperlink ref="A58" location="Kq_Soft_DB!A1" display="Kq_Soft_DB" xr:uid="{00000000-0004-0000-0000-000022000000}"/>
    <hyperlink ref="A59" location="Kq_TraEq!A1" display="Kq_TraEq" xr:uid="{00000000-0004-0000-0000-000023000000}"/>
    <hyperlink ref="A60" location="Kq_OMach!A1" display="Kq_OMach" xr:uid="{00000000-0004-0000-0000-000024000000}"/>
    <hyperlink ref="A61" location="Kq_OCon!A1" display="Kq_OCon" xr:uid="{00000000-0004-0000-0000-000025000000}"/>
    <hyperlink ref="A62" location="Kq_RStruc!A1" display="Kq_RStruc" xr:uid="{00000000-0004-0000-0000-000026000000}"/>
    <hyperlink ref="A64" location="Kq_GFCF!A1" display="Kq_GFCF" xr:uid="{00000000-0004-0000-0000-000027000000}"/>
    <hyperlink ref="A67" location="Deprate!A1" display="Deprate" xr:uid="{00000000-0004-0000-0000-000028000000}"/>
    <hyperlink ref="A19" location="I_Cult!A1" display="I_Cult" xr:uid="{00000000-0004-0000-0000-000029000000}"/>
    <hyperlink ref="A30" location="Iq_Cult!A1" display="Iq_Cult" xr:uid="{00000000-0004-0000-0000-00002A000000}"/>
    <hyperlink ref="A41" location="Ip_Cult!A1" display="Ip_Cult" xr:uid="{00000000-0004-0000-0000-00002B000000}"/>
    <hyperlink ref="A52" location="K_Cult!A1" display="K_Cult" xr:uid="{00000000-0004-0000-0000-00002C000000}"/>
    <hyperlink ref="A63" location="Kq_Cult!A1" display="Kq_Cult" xr:uid="{00000000-0004-0000-0000-00002D000000}"/>
    <hyperlink ref="J73" r:id="rId1" xr:uid="{73ACB336-3B02-40BE-8F10-C68CB5BCA21F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7" width="12.84375" bestFit="1" customWidth="1"/>
    <col min="18" max="29" width="12.84375" style="1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14241.673220372548</v>
      </c>
      <c r="D2" s="2">
        <v>17965.099999999999</v>
      </c>
      <c r="E2" s="2">
        <v>23232.999999999996</v>
      </c>
      <c r="F2" s="2">
        <v>27732.1</v>
      </c>
      <c r="G2" s="2">
        <v>33220.400000000001</v>
      </c>
      <c r="H2" s="2">
        <v>38301.799999999996</v>
      </c>
      <c r="I2" s="2">
        <v>45145</v>
      </c>
      <c r="J2" s="2">
        <v>56465.400000000009</v>
      </c>
      <c r="K2" s="2">
        <v>80561.699999999983</v>
      </c>
      <c r="L2" s="2">
        <v>81145.7</v>
      </c>
      <c r="M2" s="2">
        <v>98500.199999999983</v>
      </c>
      <c r="N2" s="2">
        <v>100754.4</v>
      </c>
      <c r="O2" s="2">
        <v>118174.69999999998</v>
      </c>
      <c r="P2" s="2">
        <v>126059.90000000001</v>
      </c>
      <c r="Q2" s="2">
        <v>191309.3</v>
      </c>
      <c r="R2" s="2">
        <v>244995.3</v>
      </c>
      <c r="S2" s="2">
        <v>326452</v>
      </c>
      <c r="T2" s="2">
        <v>394318.38006735517</v>
      </c>
      <c r="U2" s="2">
        <v>467113.26080797531</v>
      </c>
      <c r="V2" s="2">
        <v>402096.9198884879</v>
      </c>
      <c r="W2" s="2">
        <v>499705.33447482571</v>
      </c>
      <c r="X2" s="2">
        <v>546830.31536776805</v>
      </c>
      <c r="Y2" s="2">
        <v>574553.97974029812</v>
      </c>
      <c r="Z2" s="2">
        <v>584566.93279045774</v>
      </c>
      <c r="AA2" s="2">
        <v>666477.25510602735</v>
      </c>
      <c r="AB2" s="2">
        <v>745499.74382617569</v>
      </c>
      <c r="AC2" s="2">
        <v>800164.42000844318</v>
      </c>
    </row>
    <row r="3" spans="1:29" ht="14.6">
      <c r="A3" s="28" t="s">
        <v>83</v>
      </c>
      <c r="B3" s="4" t="s">
        <v>4</v>
      </c>
      <c r="C3" s="2">
        <v>802.21406319681148</v>
      </c>
      <c r="D3" s="2">
        <v>955.96088537054641</v>
      </c>
      <c r="E3" s="2">
        <v>1124.5128272204995</v>
      </c>
      <c r="F3" s="2">
        <v>1077.4252577088475</v>
      </c>
      <c r="G3" s="2">
        <v>1442.2422601321293</v>
      </c>
      <c r="H3" s="2">
        <v>1127.1713176193709</v>
      </c>
      <c r="I3" s="2">
        <v>1182.7060680324987</v>
      </c>
      <c r="J3" s="2">
        <v>1406.3812006779372</v>
      </c>
      <c r="K3" s="2">
        <v>1784.0004395113071</v>
      </c>
      <c r="L3" s="2">
        <v>2573.2388089657666</v>
      </c>
      <c r="M3" s="2">
        <v>1941.0913794104849</v>
      </c>
      <c r="N3" s="2">
        <v>1944.9707705244252</v>
      </c>
      <c r="O3" s="2">
        <v>2535.1862866232877</v>
      </c>
      <c r="P3" s="2">
        <v>2774.8513384230605</v>
      </c>
      <c r="Q3" s="2">
        <v>3102.9747768206598</v>
      </c>
      <c r="R3" s="2">
        <v>3028.4268713297083</v>
      </c>
      <c r="S3" s="2">
        <v>4663.4111007400088</v>
      </c>
      <c r="T3" s="2">
        <v>6159.616150560475</v>
      </c>
      <c r="U3" s="2">
        <v>6743.4468789556286</v>
      </c>
      <c r="V3" s="2">
        <v>4788.1982994210248</v>
      </c>
      <c r="W3" s="2">
        <v>5743.3301104023813</v>
      </c>
      <c r="X3" s="2">
        <v>5613.2532692778777</v>
      </c>
      <c r="Y3" s="2">
        <v>5369.4421278004274</v>
      </c>
      <c r="Z3" s="2">
        <v>6177.1674341319031</v>
      </c>
      <c r="AA3" s="2">
        <v>6154.8719617634088</v>
      </c>
      <c r="AB3" s="2">
        <v>6955.3820302369777</v>
      </c>
      <c r="AC3" s="2">
        <v>7286.6146883718575</v>
      </c>
    </row>
    <row r="4" spans="1:29" ht="14.6">
      <c r="A4" s="27" t="s">
        <v>84</v>
      </c>
      <c r="B4" s="4" t="s">
        <v>5</v>
      </c>
      <c r="C4" s="2">
        <v>207.84811908795993</v>
      </c>
      <c r="D4" s="2">
        <v>216.23624312589922</v>
      </c>
      <c r="E4" s="2">
        <v>202.36915270137877</v>
      </c>
      <c r="F4" s="2">
        <v>156.34979501815801</v>
      </c>
      <c r="G4" s="2">
        <v>77.464564037528334</v>
      </c>
      <c r="H4" s="2">
        <v>144.42224063103055</v>
      </c>
      <c r="I4" s="2">
        <v>92.559825626070563</v>
      </c>
      <c r="J4" s="2">
        <v>23.545857877949548</v>
      </c>
      <c r="K4" s="2">
        <v>176.97798203728473</v>
      </c>
      <c r="L4" s="2">
        <v>87.889131457384664</v>
      </c>
      <c r="M4" s="2">
        <v>109.34450252171069</v>
      </c>
      <c r="N4" s="2">
        <v>144.4654634326134</v>
      </c>
      <c r="O4" s="2">
        <v>465.36159798958022</v>
      </c>
      <c r="P4" s="2">
        <v>3597.6996467979234</v>
      </c>
      <c r="Q4" s="2">
        <v>3097.674953609052</v>
      </c>
      <c r="R4" s="2">
        <v>1098.5496016205047</v>
      </c>
      <c r="S4" s="2">
        <v>3761.8961575006547</v>
      </c>
      <c r="T4" s="2">
        <v>1769.8884469282921</v>
      </c>
      <c r="U4" s="2">
        <v>14165.602910094492</v>
      </c>
      <c r="V4" s="2">
        <v>28532.73129974083</v>
      </c>
      <c r="W4" s="2">
        <v>41468.741569767117</v>
      </c>
      <c r="X4" s="2">
        <v>46102.872213783376</v>
      </c>
      <c r="Y4" s="2">
        <v>38682.499168007525</v>
      </c>
      <c r="Z4" s="2">
        <v>22606.329705084325</v>
      </c>
      <c r="AA4" s="2">
        <v>8367.7025083103435</v>
      </c>
      <c r="AB4" s="2">
        <v>3371.0161094274199</v>
      </c>
      <c r="AC4" s="2">
        <v>3484.1213173976384</v>
      </c>
    </row>
    <row r="5" spans="1:29" ht="14.6">
      <c r="A5" s="29" t="s">
        <v>80</v>
      </c>
      <c r="B5" s="4" t="s">
        <v>6</v>
      </c>
      <c r="C5" s="2">
        <v>1648.3748764812847</v>
      </c>
      <c r="D5" s="2">
        <v>2112.4359754398215</v>
      </c>
      <c r="E5" s="2">
        <v>2316.207978144721</v>
      </c>
      <c r="F5" s="2">
        <v>3232.6379064584385</v>
      </c>
      <c r="G5" s="2">
        <v>3121.6934072198583</v>
      </c>
      <c r="H5" s="2">
        <v>6343.9273635864938</v>
      </c>
      <c r="I5" s="2">
        <v>5620.7489245686556</v>
      </c>
      <c r="J5" s="2">
        <v>10730.785188523992</v>
      </c>
      <c r="K5" s="2">
        <v>17074.280804805432</v>
      </c>
      <c r="L5" s="2">
        <v>7457.5651914570008</v>
      </c>
      <c r="M5" s="2">
        <v>15019.643737663257</v>
      </c>
      <c r="N5" s="2">
        <v>15753.279262193417</v>
      </c>
      <c r="O5" s="2">
        <v>14571.543572113993</v>
      </c>
      <c r="P5" s="2">
        <v>37672.085445485507</v>
      </c>
      <c r="Q5" s="2">
        <v>35138.018771558192</v>
      </c>
      <c r="R5" s="2">
        <v>63666.850869862988</v>
      </c>
      <c r="S5" s="2">
        <v>62253.079005571723</v>
      </c>
      <c r="T5" s="2">
        <v>53909.16280683966</v>
      </c>
      <c r="U5" s="2">
        <v>72489.206064700324</v>
      </c>
      <c r="V5" s="2">
        <v>50985.810146106436</v>
      </c>
      <c r="W5" s="2">
        <v>79231.172142675205</v>
      </c>
      <c r="X5" s="2">
        <v>75285.585394166352</v>
      </c>
      <c r="Y5" s="2">
        <v>72342.882205428294</v>
      </c>
      <c r="Z5" s="2">
        <v>68522.872554728689</v>
      </c>
      <c r="AA5" s="2">
        <v>102682.94275300807</v>
      </c>
      <c r="AB5" s="2">
        <v>121961.47692507744</v>
      </c>
      <c r="AC5" s="2">
        <v>148126.11475573425</v>
      </c>
    </row>
    <row r="6" spans="1:29" ht="14.6">
      <c r="A6" s="27" t="s">
        <v>24</v>
      </c>
      <c r="B6" s="4" t="s">
        <v>7</v>
      </c>
      <c r="C6" s="2">
        <v>2219.1391081262955</v>
      </c>
      <c r="D6" s="2">
        <v>3627.5703243909888</v>
      </c>
      <c r="E6" s="2">
        <v>4269.4428162773429</v>
      </c>
      <c r="F6" s="2">
        <v>3503.7058584335796</v>
      </c>
      <c r="G6" s="2">
        <v>3573.4747603533101</v>
      </c>
      <c r="H6" s="2">
        <v>3401.4265572282497</v>
      </c>
      <c r="I6" s="2">
        <v>3494.1102175851383</v>
      </c>
      <c r="J6" s="2">
        <v>2711.3118926243997</v>
      </c>
      <c r="K6" s="2">
        <v>1887.0872519300892</v>
      </c>
      <c r="L6" s="2">
        <v>2053.9470625318399</v>
      </c>
      <c r="M6" s="2">
        <v>1799.3706583983237</v>
      </c>
      <c r="N6" s="2">
        <v>2068.4202618542286</v>
      </c>
      <c r="O6" s="2">
        <v>4150.3279316468215</v>
      </c>
      <c r="P6" s="2">
        <v>2091.5288683172653</v>
      </c>
      <c r="Q6" s="2">
        <v>2397.8694019014279</v>
      </c>
      <c r="R6" s="2">
        <v>4146.2215040073779</v>
      </c>
      <c r="S6" s="2">
        <v>9380.0472118603939</v>
      </c>
      <c r="T6" s="2">
        <v>17882.489614465831</v>
      </c>
      <c r="U6" s="2">
        <v>32053.048583294953</v>
      </c>
      <c r="V6" s="2">
        <v>21639.71658159859</v>
      </c>
      <c r="W6" s="2">
        <v>22712.367949491461</v>
      </c>
      <c r="X6" s="2">
        <v>16540.596533657364</v>
      </c>
      <c r="Y6" s="2">
        <v>22806.480411526602</v>
      </c>
      <c r="Z6" s="2">
        <v>20374.331365561724</v>
      </c>
      <c r="AA6" s="2">
        <v>35652.101614129468</v>
      </c>
      <c r="AB6" s="2">
        <v>45677.856564852511</v>
      </c>
      <c r="AC6" s="2">
        <v>36629.047472877057</v>
      </c>
    </row>
    <row r="7" spans="1:29" ht="14.6">
      <c r="A7" s="30" t="s">
        <v>25</v>
      </c>
      <c r="B7" s="4" t="s">
        <v>8</v>
      </c>
      <c r="C7" s="2">
        <v>452.31767381313563</v>
      </c>
      <c r="D7" s="2">
        <v>561.06051105181427</v>
      </c>
      <c r="E7" s="2">
        <v>665.59137477798481</v>
      </c>
      <c r="F7" s="2">
        <v>806.20610203872866</v>
      </c>
      <c r="G7" s="2">
        <v>893.51003356472972</v>
      </c>
      <c r="H7" s="2">
        <v>1111.7560923364294</v>
      </c>
      <c r="I7" s="2">
        <v>1323.5575268527784</v>
      </c>
      <c r="J7" s="2">
        <v>1975.9080801319915</v>
      </c>
      <c r="K7" s="2">
        <v>2780.8624286991949</v>
      </c>
      <c r="L7" s="2">
        <v>4249.6439296877015</v>
      </c>
      <c r="M7" s="2">
        <v>3448.5706148327604</v>
      </c>
      <c r="N7" s="2">
        <v>4141.5935188683898</v>
      </c>
      <c r="O7" s="2">
        <v>4693.8410995667746</v>
      </c>
      <c r="P7" s="2">
        <v>3978.8722371599547</v>
      </c>
      <c r="Q7" s="2">
        <v>6821.0444146113114</v>
      </c>
      <c r="R7" s="2">
        <v>7640.1138995098272</v>
      </c>
      <c r="S7" s="2">
        <v>12028.493828151137</v>
      </c>
      <c r="T7" s="2">
        <v>16655.73396120235</v>
      </c>
      <c r="U7" s="2">
        <v>20478.982371987015</v>
      </c>
      <c r="V7" s="2">
        <v>16016.734864121283</v>
      </c>
      <c r="W7" s="2">
        <v>19304.048780018857</v>
      </c>
      <c r="X7" s="2">
        <v>24011.969005976349</v>
      </c>
      <c r="Y7" s="2">
        <v>24146.110708810411</v>
      </c>
      <c r="Z7" s="2">
        <v>24638.712931881626</v>
      </c>
      <c r="AA7" s="2">
        <v>27833.087341867842</v>
      </c>
      <c r="AB7" s="2">
        <v>29970.654057733071</v>
      </c>
      <c r="AC7" s="2">
        <v>31236.752822411683</v>
      </c>
    </row>
    <row r="8" spans="1:29" ht="14.6">
      <c r="A8" s="28" t="s">
        <v>85</v>
      </c>
      <c r="B8" s="4" t="s">
        <v>30</v>
      </c>
      <c r="C8" s="2">
        <v>1358.5389169448083</v>
      </c>
      <c r="D8" s="2">
        <v>1826.066417124362</v>
      </c>
      <c r="E8" s="2">
        <v>1886.4078791477878</v>
      </c>
      <c r="F8" s="2">
        <v>2169.9864345699216</v>
      </c>
      <c r="G8" s="2">
        <v>1900.4332808182901</v>
      </c>
      <c r="H8" s="2">
        <v>3407.3054458549173</v>
      </c>
      <c r="I8" s="2">
        <v>6997.901280283646</v>
      </c>
      <c r="J8" s="2">
        <v>9632.9101963624325</v>
      </c>
      <c r="K8" s="2">
        <v>13854.129415117955</v>
      </c>
      <c r="L8" s="2">
        <v>17051.005376335645</v>
      </c>
      <c r="M8" s="2">
        <v>17995.771010062435</v>
      </c>
      <c r="N8" s="2">
        <v>17927.149104514698</v>
      </c>
      <c r="O8" s="2">
        <v>19621.778415502562</v>
      </c>
      <c r="P8" s="2">
        <v>17288.381563239087</v>
      </c>
      <c r="Q8" s="2">
        <v>38267.197533914623</v>
      </c>
      <c r="R8" s="2">
        <v>47235.182119092693</v>
      </c>
      <c r="S8" s="2">
        <v>62593.711487520217</v>
      </c>
      <c r="T8" s="2">
        <v>58431.507738178385</v>
      </c>
      <c r="U8" s="2">
        <v>55908.310460471126</v>
      </c>
      <c r="V8" s="2">
        <v>43577.14907297476</v>
      </c>
      <c r="W8" s="2">
        <v>50131.640060058882</v>
      </c>
      <c r="X8" s="2">
        <v>52478.449213720916</v>
      </c>
      <c r="Y8" s="2">
        <v>52030.338712861419</v>
      </c>
      <c r="Z8" s="2">
        <v>60645.008413793941</v>
      </c>
      <c r="AA8" s="2">
        <v>80378.972165371932</v>
      </c>
      <c r="AB8" s="2">
        <v>106431.50929303799</v>
      </c>
      <c r="AC8" s="2">
        <v>130957.05331560002</v>
      </c>
    </row>
    <row r="9" spans="1:29" ht="14.6">
      <c r="A9" s="31" t="s">
        <v>81</v>
      </c>
      <c r="B9" s="4" t="s">
        <v>9</v>
      </c>
      <c r="C9" s="2">
        <v>1819.1765311294314</v>
      </c>
      <c r="D9" s="2">
        <v>2414.1642270451998</v>
      </c>
      <c r="E9" s="2">
        <v>3910.4401445857834</v>
      </c>
      <c r="F9" s="2">
        <v>5634.6862252080309</v>
      </c>
      <c r="G9" s="2">
        <v>8845.5501981355555</v>
      </c>
      <c r="H9" s="2">
        <v>7956.0756124999616</v>
      </c>
      <c r="I9" s="2">
        <v>9389.1745800260287</v>
      </c>
      <c r="J9" s="2">
        <v>9429.586154247927</v>
      </c>
      <c r="K9" s="2">
        <v>14185.459355262719</v>
      </c>
      <c r="L9" s="2">
        <v>17791.695296015543</v>
      </c>
      <c r="M9" s="2">
        <v>18661.919540159495</v>
      </c>
      <c r="N9" s="2">
        <v>19347.305790247847</v>
      </c>
      <c r="O9" s="2">
        <v>20138.159621315874</v>
      </c>
      <c r="P9" s="2">
        <v>16852.104945529019</v>
      </c>
      <c r="Q9" s="2">
        <v>22793.801546515941</v>
      </c>
      <c r="R9" s="2">
        <v>24768.18761586121</v>
      </c>
      <c r="S9" s="2">
        <v>33801.678877196413</v>
      </c>
      <c r="T9" s="2">
        <v>46565.792905802664</v>
      </c>
      <c r="U9" s="2">
        <v>45247.809248706246</v>
      </c>
      <c r="V9" s="2">
        <v>35797.323306932056</v>
      </c>
      <c r="W9" s="2">
        <v>42796.797161256633</v>
      </c>
      <c r="X9" s="2">
        <v>46324.221064452351</v>
      </c>
      <c r="Y9" s="2">
        <v>79457.341990371555</v>
      </c>
      <c r="Z9" s="2">
        <v>38402.145671301063</v>
      </c>
      <c r="AA9" s="2">
        <v>33834.17393901648</v>
      </c>
      <c r="AB9" s="2">
        <v>46481.003749067837</v>
      </c>
      <c r="AC9" s="2">
        <v>45714.500498417052</v>
      </c>
    </row>
    <row r="10" spans="1:29" ht="14.6">
      <c r="A10" s="28" t="s">
        <v>86</v>
      </c>
      <c r="B10" s="4" t="s">
        <v>10</v>
      </c>
      <c r="C10" s="2">
        <v>4026.8985493297255</v>
      </c>
      <c r="D10" s="2">
        <v>4938.2681590517832</v>
      </c>
      <c r="E10" s="2">
        <v>6558.2857668122197</v>
      </c>
      <c r="F10" s="2">
        <v>7883.23670992389</v>
      </c>
      <c r="G10" s="2">
        <v>9152.6206469853259</v>
      </c>
      <c r="H10" s="2">
        <v>10834.195837853626</v>
      </c>
      <c r="I10" s="2">
        <v>12418.943395804543</v>
      </c>
      <c r="J10" s="2">
        <v>16424.338487913941</v>
      </c>
      <c r="K10" s="2">
        <v>25306.270495594814</v>
      </c>
      <c r="L10" s="2">
        <v>26374.857946385579</v>
      </c>
      <c r="M10" s="2">
        <v>34616.353080819885</v>
      </c>
      <c r="N10" s="2">
        <v>33243.971706150376</v>
      </c>
      <c r="O10" s="2">
        <v>43859.239239164512</v>
      </c>
      <c r="P10" s="2">
        <v>31910.437204738537</v>
      </c>
      <c r="Q10" s="2">
        <v>66609.82841743216</v>
      </c>
      <c r="R10" s="2">
        <v>78358.164171098673</v>
      </c>
      <c r="S10" s="2">
        <v>121075.98255505544</v>
      </c>
      <c r="T10" s="2">
        <v>166709.42935623939</v>
      </c>
      <c r="U10" s="2">
        <v>192238.15625863511</v>
      </c>
      <c r="V10" s="2">
        <v>180173.04961232966</v>
      </c>
      <c r="W10" s="2">
        <v>217550.24806841876</v>
      </c>
      <c r="X10" s="2">
        <v>252998.44383586131</v>
      </c>
      <c r="Y10" s="2">
        <v>229857.2281017589</v>
      </c>
      <c r="Z10" s="2">
        <v>279046.66192260227</v>
      </c>
      <c r="AA10" s="2">
        <v>323351.5553403534</v>
      </c>
      <c r="AB10" s="2">
        <v>332443.63850944384</v>
      </c>
      <c r="AC10" s="2">
        <v>353542.35627697199</v>
      </c>
    </row>
    <row r="11" spans="1:29" ht="14.6">
      <c r="A11" s="28" t="s">
        <v>87</v>
      </c>
      <c r="B11" s="28" t="s">
        <v>11</v>
      </c>
      <c r="C11" s="2">
        <v>1707.1653822630931</v>
      </c>
      <c r="D11" s="2">
        <v>1313.3372573995839</v>
      </c>
      <c r="E11" s="2">
        <v>2299.7420603322798</v>
      </c>
      <c r="F11" s="2">
        <v>3267.8657106404044</v>
      </c>
      <c r="G11" s="2">
        <v>4213.4108487532694</v>
      </c>
      <c r="H11" s="2">
        <v>3975.5195323899216</v>
      </c>
      <c r="I11" s="2">
        <v>4625.2981812206399</v>
      </c>
      <c r="J11" s="2">
        <v>4130.6329416394365</v>
      </c>
      <c r="K11" s="2">
        <v>3512.6318270411771</v>
      </c>
      <c r="L11" s="2">
        <v>3505.8572571635377</v>
      </c>
      <c r="M11" s="2">
        <v>4908.1354761316452</v>
      </c>
      <c r="N11" s="2">
        <v>6183.2441222140033</v>
      </c>
      <c r="O11" s="2">
        <v>8139.2622360765909</v>
      </c>
      <c r="P11" s="2">
        <v>9893.9387503096532</v>
      </c>
      <c r="Q11" s="2">
        <v>13080.890183636617</v>
      </c>
      <c r="R11" s="2">
        <v>15053.603347617009</v>
      </c>
      <c r="S11" s="2">
        <v>16893.699776404017</v>
      </c>
      <c r="T11" s="2">
        <v>26234.759087138144</v>
      </c>
      <c r="U11" s="2">
        <v>27788.698031130403</v>
      </c>
      <c r="V11" s="2">
        <v>20586.206705263372</v>
      </c>
      <c r="W11" s="2">
        <v>20766.9886327364</v>
      </c>
      <c r="X11" s="2">
        <v>27474.924836872189</v>
      </c>
      <c r="Y11" s="2">
        <v>49861.656313732965</v>
      </c>
      <c r="Z11" s="2">
        <v>64153.702791372161</v>
      </c>
      <c r="AA11" s="2">
        <v>48221.847482206504</v>
      </c>
      <c r="AB11" s="2">
        <v>52207.206587298482</v>
      </c>
      <c r="AC11" s="2">
        <v>43187.858860661792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113.7378935704207</v>
      </c>
      <c r="D2" s="2">
        <v>139.33735282030381</v>
      </c>
      <c r="E2" s="2">
        <v>162.9370246516601</v>
      </c>
      <c r="F2" s="2">
        <v>242.16509980533846</v>
      </c>
      <c r="G2" s="2">
        <v>151.86179625768605</v>
      </c>
      <c r="H2" s="2">
        <v>70.245256995447676</v>
      </c>
      <c r="I2" s="2">
        <v>392.4176454856165</v>
      </c>
      <c r="J2" s="2">
        <v>820.94119399875729</v>
      </c>
      <c r="K2" s="2">
        <v>2210.6395654709436</v>
      </c>
      <c r="L2" s="2">
        <v>2987.5930110196809</v>
      </c>
      <c r="M2" s="2">
        <v>4575.315157412575</v>
      </c>
      <c r="N2" s="2">
        <v>5682.5038069467555</v>
      </c>
      <c r="O2" s="2">
        <v>4739.0332147520294</v>
      </c>
      <c r="P2" s="2">
        <v>2728.1343508271921</v>
      </c>
      <c r="Q2" s="2">
        <v>2675.7257423840847</v>
      </c>
      <c r="R2" s="2">
        <v>4481.6578475724036</v>
      </c>
      <c r="S2" s="2">
        <v>3255.0506030738261</v>
      </c>
      <c r="T2" s="2">
        <v>2625.9572816048958</v>
      </c>
      <c r="U2" s="2">
        <v>2906.5825882056838</v>
      </c>
      <c r="V2" s="2">
        <v>2258.9794680114651</v>
      </c>
      <c r="W2" s="2">
        <v>3188.1275654686056</v>
      </c>
      <c r="X2" s="2">
        <v>3142.6274881776767</v>
      </c>
      <c r="Y2" s="2">
        <v>3545.0774143107324</v>
      </c>
      <c r="Z2" s="2">
        <v>3871.7048623733149</v>
      </c>
      <c r="AA2" s="2">
        <v>4369.8344313630505</v>
      </c>
      <c r="AB2" s="2">
        <v>4067.7430897011918</v>
      </c>
      <c r="AC2" s="2">
        <v>5112.7470869471781</v>
      </c>
    </row>
    <row r="3" spans="1:29" ht="14.6">
      <c r="A3" s="28" t="s">
        <v>83</v>
      </c>
      <c r="B3" s="4" t="s">
        <v>4</v>
      </c>
      <c r="C3" s="2">
        <v>1.7060376518550728</v>
      </c>
      <c r="D3" s="2">
        <v>1.973863464100192</v>
      </c>
      <c r="E3" s="2">
        <v>2.3927421095874695</v>
      </c>
      <c r="F3" s="2">
        <v>0.29111998617043866</v>
      </c>
      <c r="G3" s="2">
        <v>1.0104236592015599</v>
      </c>
      <c r="H3" s="2">
        <v>0.66638456359331788</v>
      </c>
      <c r="I3" s="2">
        <v>3.5608619953112179</v>
      </c>
      <c r="J3" s="2">
        <v>9.7870089258079744</v>
      </c>
      <c r="K3" s="2">
        <v>24.903063695150433</v>
      </c>
      <c r="L3" s="2">
        <v>48.14995924547015</v>
      </c>
      <c r="M3" s="2">
        <v>45.831065317063974</v>
      </c>
      <c r="N3" s="2">
        <v>34.443331013067144</v>
      </c>
      <c r="O3" s="2">
        <v>44.364013477731099</v>
      </c>
      <c r="P3" s="2">
        <v>26.2818010734502</v>
      </c>
      <c r="Q3" s="2">
        <v>17.252291224656741</v>
      </c>
      <c r="R3" s="2">
        <v>22.296199513840424</v>
      </c>
      <c r="S3" s="2">
        <v>18.462041536907794</v>
      </c>
      <c r="T3" s="2">
        <v>15.444317416386841</v>
      </c>
      <c r="U3" s="2">
        <v>15.591401415634154</v>
      </c>
      <c r="V3" s="2">
        <v>8.8610521914598337</v>
      </c>
      <c r="W3" s="2">
        <v>17.745683543171914</v>
      </c>
      <c r="X3" s="2">
        <v>13.384468455687459</v>
      </c>
      <c r="Y3" s="2">
        <v>12.385946394208052</v>
      </c>
      <c r="Z3" s="2">
        <v>18.336115731534566</v>
      </c>
      <c r="AA3" s="2">
        <v>15.746518128506828</v>
      </c>
      <c r="AB3" s="2">
        <v>17.311739822001279</v>
      </c>
      <c r="AC3" s="2">
        <v>23.295671681502402</v>
      </c>
    </row>
    <row r="4" spans="1:29" ht="14.6">
      <c r="A4" s="27" t="s">
        <v>84</v>
      </c>
      <c r="B4" s="4" t="s">
        <v>5</v>
      </c>
      <c r="C4" s="2">
        <v>0.95573436310064408</v>
      </c>
      <c r="D4" s="2">
        <v>0.96555359028944443</v>
      </c>
      <c r="E4" s="2">
        <v>0.81713442777581224</v>
      </c>
      <c r="F4" s="2">
        <v>9.5695483451178703E-2</v>
      </c>
      <c r="G4" s="2">
        <v>6.5289323638633448E-2</v>
      </c>
      <c r="H4" s="2">
        <v>0.15181579793936129</v>
      </c>
      <c r="I4" s="2">
        <v>0.45542225364938677</v>
      </c>
      <c r="J4" s="2">
        <v>0.19293275563263224</v>
      </c>
      <c r="K4" s="2">
        <v>2.7051085581464678</v>
      </c>
      <c r="L4" s="2">
        <v>1.5693754157418804</v>
      </c>
      <c r="M4" s="2">
        <v>2.1988538270290729</v>
      </c>
      <c r="N4" s="2">
        <v>3.7160640071953148</v>
      </c>
      <c r="O4" s="2">
        <v>9.4790307636577911</v>
      </c>
      <c r="P4" s="2">
        <v>29.186832728869582</v>
      </c>
      <c r="Q4" s="2">
        <v>20.208185209320693</v>
      </c>
      <c r="R4" s="2">
        <v>9.6944922760668373</v>
      </c>
      <c r="S4" s="2">
        <v>20.365629408830813</v>
      </c>
      <c r="T4" s="2">
        <v>0.49073066570776513</v>
      </c>
      <c r="U4" s="2">
        <v>20.930443160684128</v>
      </c>
      <c r="V4" s="2">
        <v>18.198381499961496</v>
      </c>
      <c r="W4" s="2">
        <v>3.7704502956301114</v>
      </c>
      <c r="X4" s="2">
        <v>34.446862315302354</v>
      </c>
      <c r="Y4" s="2">
        <v>71.101447414013165</v>
      </c>
      <c r="Z4" s="2">
        <v>53.653846787099802</v>
      </c>
      <c r="AA4" s="2">
        <v>6.7255793275551294</v>
      </c>
      <c r="AB4" s="2">
        <v>10.593576280675583</v>
      </c>
      <c r="AC4" s="2">
        <v>12.821655248725461</v>
      </c>
    </row>
    <row r="5" spans="1:29" ht="14.6">
      <c r="A5" s="29" t="s">
        <v>80</v>
      </c>
      <c r="B5" s="4" t="s">
        <v>6</v>
      </c>
      <c r="C5" s="2">
        <v>20.58903710565458</v>
      </c>
      <c r="D5" s="2">
        <v>26.846918438562639</v>
      </c>
      <c r="E5" s="2">
        <v>28.985163938167563</v>
      </c>
      <c r="F5" s="2">
        <v>4.462076154172868</v>
      </c>
      <c r="G5" s="2">
        <v>9.0187411576050707</v>
      </c>
      <c r="H5" s="2">
        <v>14.73945228745227</v>
      </c>
      <c r="I5" s="2">
        <v>66.774864766235055</v>
      </c>
      <c r="J5" s="2">
        <v>198.62256119208621</v>
      </c>
      <c r="K5" s="2">
        <v>603.02308584256389</v>
      </c>
      <c r="L5" s="2">
        <v>685.20408423468484</v>
      </c>
      <c r="M5" s="2">
        <v>1177.5101564529075</v>
      </c>
      <c r="N5" s="2">
        <v>1546.1543601727349</v>
      </c>
      <c r="O5" s="2">
        <v>1082.0061404353398</v>
      </c>
      <c r="P5" s="2">
        <v>826.08980854841809</v>
      </c>
      <c r="Q5" s="2">
        <v>649.3409511547859</v>
      </c>
      <c r="R5" s="2">
        <v>1253.4976217745741</v>
      </c>
      <c r="S5" s="2">
        <v>735.55342227849906</v>
      </c>
      <c r="T5" s="2">
        <v>503.23015156602668</v>
      </c>
      <c r="U5" s="2">
        <v>474.50522439353301</v>
      </c>
      <c r="V5" s="2">
        <v>348.97270416106176</v>
      </c>
      <c r="W5" s="2">
        <v>512.8825463592317</v>
      </c>
      <c r="X5" s="2">
        <v>465.35590881301835</v>
      </c>
      <c r="Y5" s="2">
        <v>468.68628424394478</v>
      </c>
      <c r="Z5" s="2">
        <v>559.5429197375712</v>
      </c>
      <c r="AA5" s="2">
        <v>739.78215822757807</v>
      </c>
      <c r="AB5" s="2">
        <v>705.6348177738962</v>
      </c>
      <c r="AC5" s="2">
        <v>1006.1812352265653</v>
      </c>
    </row>
    <row r="6" spans="1:29" ht="14.6">
      <c r="A6" s="27" t="s">
        <v>24</v>
      </c>
      <c r="B6" s="4" t="s">
        <v>7</v>
      </c>
      <c r="C6" s="2">
        <v>8.8940718414450277</v>
      </c>
      <c r="D6" s="2">
        <v>14.333135733147936</v>
      </c>
      <c r="E6" s="2">
        <v>20.746984856469471</v>
      </c>
      <c r="F6" s="2">
        <v>1.1955264521048248</v>
      </c>
      <c r="G6" s="2">
        <v>0.45438283533637175</v>
      </c>
      <c r="H6" s="2">
        <v>2.0254156192857891</v>
      </c>
      <c r="I6" s="2">
        <v>2.6617311565950508</v>
      </c>
      <c r="J6" s="2">
        <v>5.823030033150677</v>
      </c>
      <c r="K6" s="2">
        <v>8.9628800638973019</v>
      </c>
      <c r="L6" s="2">
        <v>8.6744021539404326</v>
      </c>
      <c r="M6" s="2">
        <v>25.993693069890639</v>
      </c>
      <c r="N6" s="2">
        <v>52.362764050334789</v>
      </c>
      <c r="O6" s="2">
        <v>63.625811257790588</v>
      </c>
      <c r="P6" s="2">
        <v>16.383345357749292</v>
      </c>
      <c r="Q6" s="2">
        <v>9.8100015789855313</v>
      </c>
      <c r="R6" s="2">
        <v>15.978222193236173</v>
      </c>
      <c r="S6" s="2">
        <v>21.100421384755876</v>
      </c>
      <c r="T6" s="2">
        <v>40.40976741744641</v>
      </c>
      <c r="U6" s="2">
        <v>30.753835950991327</v>
      </c>
      <c r="V6" s="2">
        <v>30.560609947713584</v>
      </c>
      <c r="W6" s="2">
        <v>16.531335307125293</v>
      </c>
      <c r="X6" s="2">
        <v>34.153650359085006</v>
      </c>
      <c r="Y6" s="2">
        <v>42.319464416367992</v>
      </c>
      <c r="Z6" s="2">
        <v>67.44919397068719</v>
      </c>
      <c r="AA6" s="2">
        <v>21.590299735696842</v>
      </c>
      <c r="AB6" s="2">
        <v>19.197662887818126</v>
      </c>
      <c r="AC6" s="2">
        <v>54.577893671462029</v>
      </c>
    </row>
    <row r="7" spans="1:29" ht="14.6">
      <c r="A7" s="30" t="s">
        <v>25</v>
      </c>
      <c r="B7" s="4" t="s">
        <v>8</v>
      </c>
      <c r="C7" s="2">
        <v>1.4226102352290457</v>
      </c>
      <c r="D7" s="2">
        <v>1.5460439723077686</v>
      </c>
      <c r="E7" s="2">
        <v>1.3506816775171269</v>
      </c>
      <c r="F7" s="2">
        <v>0.26690247276810114</v>
      </c>
      <c r="G7" s="2">
        <v>0.37632166078270374</v>
      </c>
      <c r="H7" s="2">
        <v>0.67126650178814073</v>
      </c>
      <c r="I7" s="2">
        <v>3.3156878907160197</v>
      </c>
      <c r="J7" s="2">
        <v>8.7178398834928181</v>
      </c>
      <c r="K7" s="2">
        <v>22.140637755456588</v>
      </c>
      <c r="L7" s="2">
        <v>59.527659724911345</v>
      </c>
      <c r="M7" s="2">
        <v>49.31574135770024</v>
      </c>
      <c r="N7" s="2">
        <v>90.330719351074151</v>
      </c>
      <c r="O7" s="2">
        <v>58.300734816952563</v>
      </c>
      <c r="P7" s="2">
        <v>40.20334916681243</v>
      </c>
      <c r="Q7" s="2">
        <v>28.09325800771807</v>
      </c>
      <c r="R7" s="2">
        <v>30.353736961911469</v>
      </c>
      <c r="S7" s="2">
        <v>28.513573190652085</v>
      </c>
      <c r="T7" s="2">
        <v>26.15178997610726</v>
      </c>
      <c r="U7" s="2">
        <v>29.595782604642544</v>
      </c>
      <c r="V7" s="2">
        <v>15.865118502249276</v>
      </c>
      <c r="W7" s="2">
        <v>22.20557755534475</v>
      </c>
      <c r="X7" s="2">
        <v>20.295403148493403</v>
      </c>
      <c r="Y7" s="2">
        <v>27.3876083644974</v>
      </c>
      <c r="Z7" s="2">
        <v>23.646122097227849</v>
      </c>
      <c r="AA7" s="2">
        <v>22.621356659249841</v>
      </c>
      <c r="AB7" s="2">
        <v>27.821562011811984</v>
      </c>
      <c r="AC7" s="2">
        <v>34.502301619194839</v>
      </c>
    </row>
    <row r="8" spans="1:29" ht="14.6">
      <c r="A8" s="28" t="s">
        <v>85</v>
      </c>
      <c r="B8" s="4" t="s">
        <v>30</v>
      </c>
      <c r="C8" s="2">
        <v>12.650019237578814</v>
      </c>
      <c r="D8" s="2">
        <v>14.133543977911888</v>
      </c>
      <c r="E8" s="2">
        <v>13.208691811898232</v>
      </c>
      <c r="F8" s="2">
        <v>3.4002030412595681</v>
      </c>
      <c r="G8" s="2">
        <v>5.0634171747578938</v>
      </c>
      <c r="H8" s="2">
        <v>9.2710786976128912</v>
      </c>
      <c r="I8" s="2">
        <v>77.616742259288273</v>
      </c>
      <c r="J8" s="2">
        <v>179.25718084086395</v>
      </c>
      <c r="K8" s="2">
        <v>497.00610933350129</v>
      </c>
      <c r="L8" s="2">
        <v>623.80627384526713</v>
      </c>
      <c r="M8" s="2">
        <v>828.58804112643475</v>
      </c>
      <c r="N8" s="2">
        <v>993.14914035503307</v>
      </c>
      <c r="O8" s="2">
        <v>769.11001635505295</v>
      </c>
      <c r="P8" s="2">
        <v>608.65297226671976</v>
      </c>
      <c r="Q8" s="2">
        <v>527.80866192564724</v>
      </c>
      <c r="R8" s="2">
        <v>1022.9894463806083</v>
      </c>
      <c r="S8" s="2">
        <v>651.95210870054143</v>
      </c>
      <c r="T8" s="2">
        <v>387.11351013845751</v>
      </c>
      <c r="U8" s="2">
        <v>346.5148946232851</v>
      </c>
      <c r="V8" s="2">
        <v>243.6963997338955</v>
      </c>
      <c r="W8" s="2">
        <v>318.80489840560153</v>
      </c>
      <c r="X8" s="2">
        <v>300.80131829520508</v>
      </c>
      <c r="Y8" s="2">
        <v>320.13779422618722</v>
      </c>
      <c r="Z8" s="2">
        <v>400.20984150823693</v>
      </c>
      <c r="AA8" s="2">
        <v>522.45385876624914</v>
      </c>
      <c r="AB8" s="2">
        <v>578.61409646275411</v>
      </c>
      <c r="AC8" s="2">
        <v>832.67759659264209</v>
      </c>
    </row>
    <row r="9" spans="1:29" ht="14.6">
      <c r="A9" s="31" t="s">
        <v>81</v>
      </c>
      <c r="B9" s="4" t="s">
        <v>9</v>
      </c>
      <c r="C9" s="2">
        <v>32.683797796820897</v>
      </c>
      <c r="D9" s="2">
        <v>49.211735790196059</v>
      </c>
      <c r="E9" s="2">
        <v>27.417009319464686</v>
      </c>
      <c r="F9" s="2">
        <v>29.473127067831083</v>
      </c>
      <c r="G9" s="2">
        <v>48.618438094304388</v>
      </c>
      <c r="H9" s="2">
        <v>6.2746382419748779</v>
      </c>
      <c r="I9" s="2">
        <v>170.88877559295034</v>
      </c>
      <c r="J9" s="2">
        <v>241.14479777433922</v>
      </c>
      <c r="K9" s="2">
        <v>971.5788443329011</v>
      </c>
      <c r="L9" s="2">
        <v>1462.6653169969468</v>
      </c>
      <c r="M9" s="2">
        <v>2100.3716322846954</v>
      </c>
      <c r="N9" s="2">
        <v>2629.3323735424965</v>
      </c>
      <c r="O9" s="2">
        <v>2164.6770514952759</v>
      </c>
      <c r="P9" s="2">
        <v>823.44371087931916</v>
      </c>
      <c r="Q9" s="2">
        <v>1200.9526901454658</v>
      </c>
      <c r="R9" s="2">
        <v>1532.3402521539713</v>
      </c>
      <c r="S9" s="2">
        <v>1370.6570221760596</v>
      </c>
      <c r="T9" s="2">
        <v>1343.2280274985897</v>
      </c>
      <c r="U9" s="2">
        <v>1372.2539047639177</v>
      </c>
      <c r="V9" s="2">
        <v>1216.4863180976661</v>
      </c>
      <c r="W9" s="2">
        <v>1648.9058528725</v>
      </c>
      <c r="X9" s="2">
        <v>1440.6110434870295</v>
      </c>
      <c r="Y9" s="2">
        <v>1364.2275587960321</v>
      </c>
      <c r="Z9" s="2">
        <v>1666.927528866634</v>
      </c>
      <c r="AA9" s="2">
        <v>1892.0288195746909</v>
      </c>
      <c r="AB9" s="2">
        <v>1101.3646344660249</v>
      </c>
      <c r="AC9" s="2">
        <v>740.80704086617493</v>
      </c>
    </row>
    <row r="10" spans="1:29" ht="14.6">
      <c r="A10" s="28" t="s">
        <v>86</v>
      </c>
      <c r="B10" s="4" t="s">
        <v>10</v>
      </c>
      <c r="C10" s="2">
        <v>16.086365424102883</v>
      </c>
      <c r="D10" s="2">
        <v>16.208489224558921</v>
      </c>
      <c r="E10" s="2">
        <v>42.963181990308996</v>
      </c>
      <c r="F10" s="2">
        <v>52.069279657442657</v>
      </c>
      <c r="G10" s="2">
        <v>46.592893025511422</v>
      </c>
      <c r="H10" s="2">
        <v>15.587879739099547</v>
      </c>
      <c r="I10" s="2">
        <v>22.950350784642477</v>
      </c>
      <c r="J10" s="2">
        <v>42.591149412064745</v>
      </c>
      <c r="K10" s="2">
        <v>70.850413622333207</v>
      </c>
      <c r="L10" s="2">
        <v>66.920122032217805</v>
      </c>
      <c r="M10" s="2">
        <v>172.8912852184678</v>
      </c>
      <c r="N10" s="2">
        <v>71.004401569864058</v>
      </c>
      <c r="O10" s="2">
        <v>170.36356232203727</v>
      </c>
      <c r="P10" s="2">
        <v>90.235879529986519</v>
      </c>
      <c r="Q10" s="2">
        <v>32.260892249779808</v>
      </c>
      <c r="R10" s="2">
        <v>69.101882646184393</v>
      </c>
      <c r="S10" s="2">
        <v>88.605292162018699</v>
      </c>
      <c r="T10" s="2">
        <v>172.14767322226771</v>
      </c>
      <c r="U10" s="2">
        <v>202.27537545958242</v>
      </c>
      <c r="V10" s="2">
        <v>104.20422240962077</v>
      </c>
      <c r="W10" s="2">
        <v>333.74699026000002</v>
      </c>
      <c r="X10" s="2">
        <v>529.8588594030083</v>
      </c>
      <c r="Y10" s="2">
        <v>446.4960880822087</v>
      </c>
      <c r="Z10" s="2">
        <v>359.40256507511793</v>
      </c>
      <c r="AA10" s="2">
        <v>539.27436615687236</v>
      </c>
      <c r="AB10" s="2">
        <v>786.47521734584313</v>
      </c>
      <c r="AC10" s="2">
        <v>1013.0946892971069</v>
      </c>
    </row>
    <row r="11" spans="1:29" ht="14.6">
      <c r="A11" s="28" t="s">
        <v>87</v>
      </c>
      <c r="B11" s="28" t="s">
        <v>11</v>
      </c>
      <c r="C11" s="2">
        <v>18.75021991463375</v>
      </c>
      <c r="D11" s="2">
        <v>14.118068629228969</v>
      </c>
      <c r="E11" s="2">
        <v>25.055434520470758</v>
      </c>
      <c r="F11" s="2">
        <v>150.91116949013761</v>
      </c>
      <c r="G11" s="2">
        <v>40.661889326548014</v>
      </c>
      <c r="H11" s="2">
        <v>20.857325546701482</v>
      </c>
      <c r="I11" s="2">
        <v>44.193208786228851</v>
      </c>
      <c r="J11" s="2">
        <v>134.80469318131924</v>
      </c>
      <c r="K11" s="2">
        <v>9.4694222669935009</v>
      </c>
      <c r="L11" s="2">
        <v>31.075817370501106</v>
      </c>
      <c r="M11" s="2">
        <v>172.61468875838483</v>
      </c>
      <c r="N11" s="2">
        <v>262.01065288495556</v>
      </c>
      <c r="O11" s="2">
        <v>377.10685382819196</v>
      </c>
      <c r="P11" s="2">
        <v>267.65665127586732</v>
      </c>
      <c r="Q11" s="2">
        <v>189.99881088772491</v>
      </c>
      <c r="R11" s="2">
        <v>525.40599367201139</v>
      </c>
      <c r="S11" s="2">
        <v>319.84109223556175</v>
      </c>
      <c r="T11" s="2">
        <v>137.7413137039064</v>
      </c>
      <c r="U11" s="2">
        <v>414.16172583341381</v>
      </c>
      <c r="V11" s="2">
        <v>272.13466146783765</v>
      </c>
      <c r="W11" s="2">
        <v>313.53423086999999</v>
      </c>
      <c r="X11" s="2">
        <v>303.71997390084783</v>
      </c>
      <c r="Y11" s="2">
        <v>792.33522237327315</v>
      </c>
      <c r="Z11" s="2">
        <v>722.53672859920584</v>
      </c>
      <c r="AA11" s="2">
        <v>609.61147478665157</v>
      </c>
      <c r="AB11" s="2">
        <v>820.72978265036681</v>
      </c>
      <c r="AC11" s="2">
        <v>1394.789002743805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518.30161051616074</v>
      </c>
      <c r="D2" s="2">
        <v>686.99352721790069</v>
      </c>
      <c r="E2" s="2">
        <v>983.09323926936077</v>
      </c>
      <c r="F2" s="2">
        <v>1061.2014477503449</v>
      </c>
      <c r="G2" s="2">
        <v>1071.8119645675779</v>
      </c>
      <c r="H2" s="2">
        <v>873.12764559854975</v>
      </c>
      <c r="I2" s="2">
        <v>869.88627194251671</v>
      </c>
      <c r="J2" s="2">
        <v>2059.2441268962825</v>
      </c>
      <c r="K2" s="2">
        <v>3912.2210587726586</v>
      </c>
      <c r="L2" s="2">
        <v>4182.7703057946228</v>
      </c>
      <c r="M2" s="2">
        <v>5242.8004505343451</v>
      </c>
      <c r="N2" s="2">
        <v>4955.033196190715</v>
      </c>
      <c r="O2" s="2">
        <v>4338.3133261085623</v>
      </c>
      <c r="P2" s="2">
        <v>5485.6236251867185</v>
      </c>
      <c r="Q2" s="2">
        <v>7781.6519189867749</v>
      </c>
      <c r="R2" s="2">
        <v>11758.780859356031</v>
      </c>
      <c r="S2" s="2">
        <v>9079.1768580991557</v>
      </c>
      <c r="T2" s="2">
        <v>9682.7219458399923</v>
      </c>
      <c r="U2" s="2">
        <v>14590.305009106165</v>
      </c>
      <c r="V2" s="2">
        <v>10781.970063850249</v>
      </c>
      <c r="W2" s="2">
        <v>14258.002679020159</v>
      </c>
      <c r="X2" s="2">
        <v>10195.895386385193</v>
      </c>
      <c r="Y2" s="2">
        <v>6529.1955947416827</v>
      </c>
      <c r="Z2" s="2">
        <v>7393.8250084626961</v>
      </c>
      <c r="AA2" s="2">
        <v>7599.0051615882803</v>
      </c>
      <c r="AB2" s="2">
        <v>10267.08054427951</v>
      </c>
      <c r="AC2" s="2">
        <v>11095.519889782494</v>
      </c>
    </row>
    <row r="3" spans="1:29" ht="14.6">
      <c r="A3" s="28" t="s">
        <v>83</v>
      </c>
      <c r="B3" s="4" t="s">
        <v>4</v>
      </c>
      <c r="C3" s="2">
        <v>7.7743840227726357</v>
      </c>
      <c r="D3" s="2">
        <v>9.7320021946845703</v>
      </c>
      <c r="E3" s="2">
        <v>14.436796033801782</v>
      </c>
      <c r="F3" s="2">
        <v>10.481987543504463</v>
      </c>
      <c r="G3" s="2">
        <v>22.275173980573747</v>
      </c>
      <c r="H3" s="2">
        <v>8.2829618676056267</v>
      </c>
      <c r="I3" s="2">
        <v>7.8934905237756512</v>
      </c>
      <c r="J3" s="2">
        <v>24.549676392998833</v>
      </c>
      <c r="K3" s="2">
        <v>44.071540081826555</v>
      </c>
      <c r="L3" s="2">
        <v>67.412200729588292</v>
      </c>
      <c r="M3" s="2">
        <v>52.5172849576239</v>
      </c>
      <c r="N3" s="2">
        <v>30.033917152592949</v>
      </c>
      <c r="O3" s="2">
        <v>40.61271194955561</v>
      </c>
      <c r="P3" s="2">
        <v>52.84639623311147</v>
      </c>
      <c r="Q3" s="2">
        <v>50.173798827248326</v>
      </c>
      <c r="R3" s="2">
        <v>58.499808105998987</v>
      </c>
      <c r="S3" s="2">
        <v>51.49540228863745</v>
      </c>
      <c r="T3" s="2">
        <v>56.948006060011792</v>
      </c>
      <c r="U3" s="2">
        <v>78.264867854294778</v>
      </c>
      <c r="V3" s="2">
        <v>42.293257116956518</v>
      </c>
      <c r="W3" s="2">
        <v>79.362572012515884</v>
      </c>
      <c r="X3" s="2">
        <v>43.424376796148742</v>
      </c>
      <c r="Y3" s="2">
        <v>22.811988902502826</v>
      </c>
      <c r="Z3" s="2">
        <v>35.01662339282263</v>
      </c>
      <c r="AA3" s="2">
        <v>27.382701659532405</v>
      </c>
      <c r="AB3" s="2">
        <v>43.695244068905701</v>
      </c>
      <c r="AC3" s="2">
        <v>50.555520171894472</v>
      </c>
    </row>
    <row r="4" spans="1:29" ht="14.6">
      <c r="A4" s="27" t="s">
        <v>84</v>
      </c>
      <c r="B4" s="4" t="s">
        <v>5</v>
      </c>
      <c r="C4" s="2">
        <v>4.3552649347598491</v>
      </c>
      <c r="D4" s="2">
        <v>4.7605975948625519</v>
      </c>
      <c r="E4" s="2">
        <v>4.9302442660778896</v>
      </c>
      <c r="F4" s="2">
        <v>3.4455857143302828</v>
      </c>
      <c r="G4" s="2">
        <v>1.4393279787943243</v>
      </c>
      <c r="H4" s="2">
        <v>1.8870252012609194</v>
      </c>
      <c r="I4" s="2">
        <v>1.0095508470228691</v>
      </c>
      <c r="J4" s="2">
        <v>0.48395140459112468</v>
      </c>
      <c r="K4" s="2">
        <v>4.7872945154639908</v>
      </c>
      <c r="L4" s="2">
        <v>2.1971991711711709</v>
      </c>
      <c r="M4" s="2">
        <v>2.5196410385698051</v>
      </c>
      <c r="N4" s="2">
        <v>3.2403357992145039</v>
      </c>
      <c r="O4" s="2">
        <v>8.6775094448713155</v>
      </c>
      <c r="P4" s="2">
        <v>58.687717895313298</v>
      </c>
      <c r="Q4" s="2">
        <v>58.770247160397403</v>
      </c>
      <c r="R4" s="2">
        <v>25.435991343859037</v>
      </c>
      <c r="S4" s="2">
        <v>56.805000528923131</v>
      </c>
      <c r="T4" s="2">
        <v>1.8094767266896374</v>
      </c>
      <c r="U4" s="2">
        <v>105.06549888839123</v>
      </c>
      <c r="V4" s="2">
        <v>86.859755620459282</v>
      </c>
      <c r="W4" s="2">
        <v>16.862277092825401</v>
      </c>
      <c r="X4" s="2">
        <v>111.75890425361806</v>
      </c>
      <c r="Y4" s="2">
        <v>130.95207889151087</v>
      </c>
      <c r="Z4" s="2">
        <v>102.463170173438</v>
      </c>
      <c r="AA4" s="2">
        <v>11.695571726460406</v>
      </c>
      <c r="AB4" s="2">
        <v>26.738439111614305</v>
      </c>
      <c r="AC4" s="2">
        <v>27.825145350014317</v>
      </c>
    </row>
    <row r="5" spans="1:29" ht="14.6">
      <c r="A5" s="29" t="s">
        <v>80</v>
      </c>
      <c r="B5" s="4" t="s">
        <v>6</v>
      </c>
      <c r="C5" s="2">
        <v>69.555620117986663</v>
      </c>
      <c r="D5" s="2">
        <v>98.129219896183756</v>
      </c>
      <c r="E5" s="2">
        <v>139.73779144930276</v>
      </c>
      <c r="F5" s="2">
        <v>80.504566440986423</v>
      </c>
      <c r="G5" s="2">
        <v>86.40444581291456</v>
      </c>
      <c r="H5" s="2">
        <v>80.523739181777771</v>
      </c>
      <c r="I5" s="2">
        <v>37.811113623725326</v>
      </c>
      <c r="J5" s="2">
        <v>89.27275179110184</v>
      </c>
      <c r="K5" s="2">
        <v>207.84753033449414</v>
      </c>
      <c r="L5" s="2">
        <v>184.33842311149579</v>
      </c>
      <c r="M5" s="2">
        <v>236.05278534277639</v>
      </c>
      <c r="N5" s="2">
        <v>346.76513296184936</v>
      </c>
      <c r="O5" s="2">
        <v>212.80250745425059</v>
      </c>
      <c r="P5" s="2">
        <v>349.92050703111539</v>
      </c>
      <c r="Q5" s="2">
        <v>454.09315894530425</v>
      </c>
      <c r="R5" s="2">
        <v>478.42736036591964</v>
      </c>
      <c r="S5" s="2">
        <v>328.11620809726986</v>
      </c>
      <c r="T5" s="2">
        <v>351.33057307489071</v>
      </c>
      <c r="U5" s="2">
        <v>483.12789013084318</v>
      </c>
      <c r="V5" s="2">
        <v>378.67363704063206</v>
      </c>
      <c r="W5" s="2">
        <v>647.00118598015126</v>
      </c>
      <c r="X5" s="2">
        <v>366.37695842443225</v>
      </c>
      <c r="Y5" s="2">
        <v>239.33879831561723</v>
      </c>
      <c r="Z5" s="2">
        <v>268.6862898490607</v>
      </c>
      <c r="AA5" s="2">
        <v>256.08644706203319</v>
      </c>
      <c r="AB5" s="2">
        <v>414.57760133179562</v>
      </c>
      <c r="AC5" s="2">
        <v>538.79726221687793</v>
      </c>
    </row>
    <row r="6" spans="1:29" ht="14.6">
      <c r="A6" s="27" t="s">
        <v>24</v>
      </c>
      <c r="B6" s="4" t="s">
        <v>7</v>
      </c>
      <c r="C6" s="2">
        <v>40.530131293606495</v>
      </c>
      <c r="D6" s="2">
        <v>70.668570014439027</v>
      </c>
      <c r="E6" s="2">
        <v>125.17855037075603</v>
      </c>
      <c r="F6" s="2">
        <v>43.045802329614673</v>
      </c>
      <c r="G6" s="2">
        <v>10.017042473948088</v>
      </c>
      <c r="H6" s="2">
        <v>25.17531356088762</v>
      </c>
      <c r="I6" s="2">
        <v>5.9003549390812982</v>
      </c>
      <c r="J6" s="2">
        <v>14.606454742633304</v>
      </c>
      <c r="K6" s="2">
        <v>15.861820570357263</v>
      </c>
      <c r="L6" s="2">
        <v>12.144569764420281</v>
      </c>
      <c r="M6" s="2">
        <v>29.785870710367156</v>
      </c>
      <c r="N6" s="2">
        <v>45.659315493379268</v>
      </c>
      <c r="O6" s="2">
        <v>58.245783972329548</v>
      </c>
      <c r="P6" s="2">
        <v>32.942976700107351</v>
      </c>
      <c r="Q6" s="2">
        <v>28.529836374171314</v>
      </c>
      <c r="R6" s="2">
        <v>41.922971293789267</v>
      </c>
      <c r="S6" s="2">
        <v>58.854525134481015</v>
      </c>
      <c r="T6" s="2">
        <v>149.00339184499737</v>
      </c>
      <c r="U6" s="2">
        <v>154.37643112077481</v>
      </c>
      <c r="V6" s="2">
        <v>145.86391167127667</v>
      </c>
      <c r="W6" s="2">
        <v>73.931741518043097</v>
      </c>
      <c r="X6" s="2">
        <v>110.80761160347872</v>
      </c>
      <c r="Y6" s="2">
        <v>77.942461714309431</v>
      </c>
      <c r="Z6" s="2">
        <v>128.80825241297339</v>
      </c>
      <c r="AA6" s="2">
        <v>37.544854778542003</v>
      </c>
      <c r="AB6" s="2">
        <v>48.455358852476884</v>
      </c>
      <c r="AC6" s="2">
        <v>118.44319589368293</v>
      </c>
    </row>
    <row r="7" spans="1:29" ht="14.6">
      <c r="A7" s="30" t="s">
        <v>25</v>
      </c>
      <c r="B7" s="4" t="s">
        <v>8</v>
      </c>
      <c r="C7" s="2">
        <v>6.4828101955261248</v>
      </c>
      <c r="D7" s="2">
        <v>7.6226667169388005</v>
      </c>
      <c r="E7" s="2">
        <v>8.1494431877031186</v>
      </c>
      <c r="F7" s="2">
        <v>9.6100183010034126</v>
      </c>
      <c r="G7" s="2">
        <v>8.2961541827090297</v>
      </c>
      <c r="H7" s="2">
        <v>8.3436429069287463</v>
      </c>
      <c r="I7" s="2">
        <v>7.3500042909910981</v>
      </c>
      <c r="J7" s="2">
        <v>21.867778971914927</v>
      </c>
      <c r="K7" s="2">
        <v>39.182809642286188</v>
      </c>
      <c r="L7" s="2">
        <v>83.341514909296137</v>
      </c>
      <c r="M7" s="2">
        <v>56.510334722996944</v>
      </c>
      <c r="N7" s="2">
        <v>78.766636719747879</v>
      </c>
      <c r="O7" s="2">
        <v>53.370981657392988</v>
      </c>
      <c r="P7" s="2">
        <v>80.839289287284373</v>
      </c>
      <c r="Q7" s="2">
        <v>81.701929171397623</v>
      </c>
      <c r="R7" s="2">
        <v>79.640827867077817</v>
      </c>
      <c r="S7" s="2">
        <v>79.531720216520824</v>
      </c>
      <c r="T7" s="2">
        <v>96.429790575226846</v>
      </c>
      <c r="U7" s="2">
        <v>148.56329799027071</v>
      </c>
      <c r="V7" s="2">
        <v>75.723234838104403</v>
      </c>
      <c r="W7" s="2">
        <v>99.308191962751351</v>
      </c>
      <c r="X7" s="2">
        <v>65.846113834683067</v>
      </c>
      <c r="Y7" s="2">
        <v>50.441508318586216</v>
      </c>
      <c r="Z7" s="2">
        <v>45.157184013368564</v>
      </c>
      <c r="AA7" s="2">
        <v>39.337830463784776</v>
      </c>
      <c r="AB7" s="2">
        <v>70.222285858255546</v>
      </c>
      <c r="AC7" s="2">
        <v>74.875789345495193</v>
      </c>
    </row>
    <row r="8" spans="1:29" ht="14.6">
      <c r="A8" s="28" t="s">
        <v>85</v>
      </c>
      <c r="B8" s="4" t="s">
        <v>30</v>
      </c>
      <c r="C8" s="2">
        <v>57.645918506817139</v>
      </c>
      <c r="D8" s="2">
        <v>69.684496173808071</v>
      </c>
      <c r="E8" s="2">
        <v>79.695671672113164</v>
      </c>
      <c r="F8" s="2">
        <v>122.426791759335</v>
      </c>
      <c r="G8" s="2">
        <v>111.6249579835483</v>
      </c>
      <c r="H8" s="2">
        <v>115.23674994783215</v>
      </c>
      <c r="I8" s="2">
        <v>172.05581691083819</v>
      </c>
      <c r="J8" s="2">
        <v>449.64767214628603</v>
      </c>
      <c r="K8" s="2">
        <v>879.56345197276187</v>
      </c>
      <c r="L8" s="2">
        <v>873.35803410445931</v>
      </c>
      <c r="M8" s="2">
        <v>949.4694039353833</v>
      </c>
      <c r="N8" s="2">
        <v>866.00680376342609</v>
      </c>
      <c r="O8" s="2">
        <v>704.07614422497579</v>
      </c>
      <c r="P8" s="2">
        <v>1223.8550946708585</v>
      </c>
      <c r="Q8" s="2">
        <v>1534.9941221075953</v>
      </c>
      <c r="R8" s="2">
        <v>2684.075654713215</v>
      </c>
      <c r="S8" s="2">
        <v>1818.462819691116</v>
      </c>
      <c r="T8" s="2">
        <v>1427.4080185561709</v>
      </c>
      <c r="U8" s="2">
        <v>1739.4165998472708</v>
      </c>
      <c r="V8" s="2">
        <v>1163.147927551508</v>
      </c>
      <c r="W8" s="2">
        <v>1425.7651245782865</v>
      </c>
      <c r="X8" s="2">
        <v>975.91546722042392</v>
      </c>
      <c r="Y8" s="2">
        <v>589.6182315607756</v>
      </c>
      <c r="Z8" s="2">
        <v>764.28385942687976</v>
      </c>
      <c r="AA8" s="2">
        <v>908.53089100175998</v>
      </c>
      <c r="AB8" s="2">
        <v>1460.4357751794496</v>
      </c>
      <c r="AC8" s="2">
        <v>1807.050236918046</v>
      </c>
    </row>
    <row r="9" spans="1:29" ht="14.6">
      <c r="A9" s="31" t="s">
        <v>81</v>
      </c>
      <c r="B9" s="4" t="s">
        <v>9</v>
      </c>
      <c r="C9" s="2">
        <v>300.56175500832268</v>
      </c>
      <c r="D9" s="2">
        <v>397.57053770679693</v>
      </c>
      <c r="E9" s="2">
        <v>546.63767537377669</v>
      </c>
      <c r="F9" s="2">
        <v>764.35791454528339</v>
      </c>
      <c r="G9" s="2">
        <v>779.17590559511143</v>
      </c>
      <c r="H9" s="2">
        <v>572.13643813859471</v>
      </c>
      <c r="I9" s="2">
        <v>621.1722557890356</v>
      </c>
      <c r="J9" s="2">
        <v>1422.8014040567091</v>
      </c>
      <c r="K9" s="2">
        <v>2669.1077330555127</v>
      </c>
      <c r="L9" s="2">
        <v>2866.3644495233493</v>
      </c>
      <c r="M9" s="2">
        <v>3792.8442464117197</v>
      </c>
      <c r="N9" s="2">
        <v>3494.3376206267772</v>
      </c>
      <c r="O9" s="2">
        <v>3121.3754135005624</v>
      </c>
      <c r="P9" s="2">
        <v>3561.5469573679588</v>
      </c>
      <c r="Q9" s="2">
        <v>5518.0148313321242</v>
      </c>
      <c r="R9" s="2">
        <v>8276.6727284162789</v>
      </c>
      <c r="S9" s="2">
        <v>6559.6205948458446</v>
      </c>
      <c r="T9" s="2">
        <v>7514.2048918589226</v>
      </c>
      <c r="U9" s="2">
        <v>11746.734667745626</v>
      </c>
      <c r="V9" s="2">
        <v>8743.5453818720816</v>
      </c>
      <c r="W9" s="2">
        <v>11785.454337048606</v>
      </c>
      <c r="X9" s="2">
        <v>8412.921833806422</v>
      </c>
      <c r="Y9" s="2">
        <v>5313.0671727038971</v>
      </c>
      <c r="Z9" s="2">
        <v>5601.225312024475</v>
      </c>
      <c r="AA9" s="2">
        <v>5741.5696641202148</v>
      </c>
      <c r="AB9" s="2">
        <v>7927.7907078985918</v>
      </c>
      <c r="AC9" s="2">
        <v>8087.8239925858379</v>
      </c>
    </row>
    <row r="10" spans="1:29" ht="14.6">
      <c r="A10" s="28" t="s">
        <v>86</v>
      </c>
      <c r="B10" s="4" t="s">
        <v>10</v>
      </c>
      <c r="C10" s="2">
        <v>8.0031605369108494</v>
      </c>
      <c r="D10" s="2">
        <v>9.7684385487309324</v>
      </c>
      <c r="E10" s="2">
        <v>26.977463934208252</v>
      </c>
      <c r="F10" s="2">
        <v>26.874384555585213</v>
      </c>
      <c r="G10" s="2">
        <v>19.355659955846296</v>
      </c>
      <c r="H10" s="2">
        <v>4.4752250476419713</v>
      </c>
      <c r="I10" s="2">
        <v>5.1932830887686308</v>
      </c>
      <c r="J10" s="2">
        <v>17.080253137245403</v>
      </c>
      <c r="K10" s="2">
        <v>36.380644820818794</v>
      </c>
      <c r="L10" s="2">
        <v>35.412355460957009</v>
      </c>
      <c r="M10" s="2">
        <v>91.945438026262309</v>
      </c>
      <c r="N10" s="2">
        <v>34.630708782319758</v>
      </c>
      <c r="O10" s="2">
        <v>63.929440599828055</v>
      </c>
      <c r="P10" s="2">
        <v>64.356635858695938</v>
      </c>
      <c r="Q10" s="2">
        <v>28.964400343895271</v>
      </c>
      <c r="R10" s="2">
        <v>48.996188904617568</v>
      </c>
      <c r="S10" s="2">
        <v>38.355900893437664</v>
      </c>
      <c r="T10" s="2">
        <v>47.869983463209884</v>
      </c>
      <c r="U10" s="2">
        <v>70.406142865565954</v>
      </c>
      <c r="V10" s="2">
        <v>68.071168108770181</v>
      </c>
      <c r="W10" s="2">
        <v>70.757527946982037</v>
      </c>
      <c r="X10" s="2">
        <v>39.464895860061041</v>
      </c>
      <c r="Y10" s="2">
        <v>23.236790175936502</v>
      </c>
      <c r="Z10" s="2">
        <v>44.423564095521975</v>
      </c>
      <c r="AA10" s="2">
        <v>53.146899378244804</v>
      </c>
      <c r="AB10" s="2">
        <v>57.095245620812484</v>
      </c>
      <c r="AC10" s="2">
        <v>64.700749814645391</v>
      </c>
    </row>
    <row r="11" spans="1:29" ht="14.6">
      <c r="A11" s="28" t="s">
        <v>87</v>
      </c>
      <c r="B11" s="28" t="s">
        <v>11</v>
      </c>
      <c r="C11" s="2">
        <v>23.392565899458358</v>
      </c>
      <c r="D11" s="2">
        <v>19.056998371456036</v>
      </c>
      <c r="E11" s="2">
        <v>37.349602981621125</v>
      </c>
      <c r="F11" s="2">
        <v>0.45439656070175433</v>
      </c>
      <c r="G11" s="2">
        <v>33.223296604132038</v>
      </c>
      <c r="H11" s="2">
        <v>57.066549746020122</v>
      </c>
      <c r="I11" s="2">
        <v>11.500401929277912</v>
      </c>
      <c r="J11" s="2">
        <v>18.934184252802147</v>
      </c>
      <c r="K11" s="2">
        <v>15.418233779135889</v>
      </c>
      <c r="L11" s="2">
        <v>58.201559019885963</v>
      </c>
      <c r="M11" s="2">
        <v>31.155445388646051</v>
      </c>
      <c r="N11" s="2">
        <v>55.592724891408373</v>
      </c>
      <c r="O11" s="2">
        <v>75.222833304796751</v>
      </c>
      <c r="P11" s="2">
        <v>60.628050142273985</v>
      </c>
      <c r="Q11" s="2">
        <v>26.409594724636637</v>
      </c>
      <c r="R11" s="2">
        <v>65.109328345275898</v>
      </c>
      <c r="S11" s="2">
        <v>87.934686402925237</v>
      </c>
      <c r="T11" s="2">
        <v>37.717813679874105</v>
      </c>
      <c r="U11" s="2">
        <v>64.349612663126692</v>
      </c>
      <c r="V11" s="2">
        <v>77.79179003046211</v>
      </c>
      <c r="W11" s="2">
        <v>59.559720880000015</v>
      </c>
      <c r="X11" s="2">
        <v>69.379224585924291</v>
      </c>
      <c r="Y11" s="2">
        <v>81.786564158546696</v>
      </c>
      <c r="Z11" s="2">
        <v>403.76075307415402</v>
      </c>
      <c r="AA11" s="2">
        <v>523.71030139770971</v>
      </c>
      <c r="AB11" s="2">
        <v>218.06988635760743</v>
      </c>
      <c r="AC11" s="2">
        <v>325.44799748600343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23"/>
  <sheetViews>
    <sheetView zoomScale="85" zoomScaleNormal="85" workbookViewId="0">
      <pane xSplit="2" ySplit="1" topLeftCell="C2" activePane="bottomRight" state="frozen"/>
      <selection activeCell="C77" activeCellId="1" sqref="O23 C77"/>
      <selection pane="topRight" activeCell="C77" activeCellId="1" sqref="O23 C77"/>
      <selection pane="bottomLeft" activeCell="C77" activeCellId="1" sqref="O23 C77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8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20.921111961458934</v>
      </c>
      <c r="D2" s="2">
        <v>27.907080605044825</v>
      </c>
      <c r="E2" s="2">
        <v>37.312789269602895</v>
      </c>
      <c r="F2" s="2">
        <v>73.641469296635293</v>
      </c>
      <c r="G2" s="2">
        <v>55.555987415322591</v>
      </c>
      <c r="H2" s="2">
        <v>56.375324955818151</v>
      </c>
      <c r="I2" s="2">
        <v>173.56362035302467</v>
      </c>
      <c r="J2" s="2">
        <v>343.96085700222795</v>
      </c>
      <c r="K2" s="2">
        <v>946.43760512215033</v>
      </c>
      <c r="L2" s="2">
        <v>1325.286904850718</v>
      </c>
      <c r="M2" s="2">
        <v>1679.9879083431097</v>
      </c>
      <c r="N2" s="2">
        <v>2550.2360878523182</v>
      </c>
      <c r="O2" s="2">
        <v>3240.0338078164177</v>
      </c>
      <c r="P2" s="2">
        <v>2921.3138599623635</v>
      </c>
      <c r="Q2" s="2">
        <v>1923.6200566473781</v>
      </c>
      <c r="R2" s="2">
        <v>3288.1421970689362</v>
      </c>
      <c r="S2" s="2">
        <v>2322.0034212932915</v>
      </c>
      <c r="T2" s="2">
        <v>1576.4229342457215</v>
      </c>
      <c r="U2" s="2">
        <v>1965.6000196851735</v>
      </c>
      <c r="V2" s="2">
        <v>1898.7116146836722</v>
      </c>
      <c r="W2" s="2">
        <v>2201.0959739517571</v>
      </c>
      <c r="X2" s="2">
        <v>5052.5899145176982</v>
      </c>
      <c r="Y2" s="2">
        <v>4515.1142408592423</v>
      </c>
      <c r="Z2" s="2">
        <v>4689.2926214339614</v>
      </c>
      <c r="AA2" s="2">
        <v>3536.2756429723268</v>
      </c>
      <c r="AB2" s="2">
        <v>2143.5481895117528</v>
      </c>
      <c r="AC2" s="2">
        <v>3543.340609979562</v>
      </c>
    </row>
    <row r="3" spans="1:29" ht="14.6">
      <c r="A3" s="28" t="s">
        <v>83</v>
      </c>
      <c r="B3" s="4" t="s">
        <v>4</v>
      </c>
      <c r="C3" s="2">
        <v>0.84430324265848067</v>
      </c>
      <c r="D3" s="2">
        <v>1.0889593639967527</v>
      </c>
      <c r="E3" s="2">
        <v>1.3944964934085282</v>
      </c>
      <c r="F3" s="2">
        <v>0.22116040519489641</v>
      </c>
      <c r="G3" s="2">
        <v>2.475618145606278</v>
      </c>
      <c r="H3" s="2">
        <v>26.789051487748814</v>
      </c>
      <c r="I3" s="2">
        <v>47.990780689297338</v>
      </c>
      <c r="J3" s="2">
        <v>50.298027258476807</v>
      </c>
      <c r="K3" s="2">
        <v>34.67693510040197</v>
      </c>
      <c r="L3" s="2">
        <v>51.058940068499922</v>
      </c>
      <c r="M3" s="2">
        <v>159.78742772367715</v>
      </c>
      <c r="N3" s="2">
        <v>159.54863664112622</v>
      </c>
      <c r="O3" s="2">
        <v>353.79150539453008</v>
      </c>
      <c r="P3" s="2">
        <v>147.82950332635025</v>
      </c>
      <c r="Q3" s="2">
        <v>99.224022572565488</v>
      </c>
      <c r="R3" s="2">
        <v>167.32117112316939</v>
      </c>
      <c r="S3" s="2">
        <v>115.21129444295973</v>
      </c>
      <c r="T3" s="2">
        <v>185.36977289733133</v>
      </c>
      <c r="U3" s="2">
        <v>112.07402060569405</v>
      </c>
      <c r="V3" s="2">
        <v>65.499186569665284</v>
      </c>
      <c r="W3" s="2">
        <v>105.84972296857103</v>
      </c>
      <c r="X3" s="2">
        <v>76.644113407406905</v>
      </c>
      <c r="Y3" s="2">
        <v>66.684460836930612</v>
      </c>
      <c r="Z3" s="2">
        <v>120.26193912288137</v>
      </c>
      <c r="AA3" s="2">
        <v>138.94369516867971</v>
      </c>
      <c r="AB3" s="2">
        <v>152.75485545678052</v>
      </c>
      <c r="AC3" s="2">
        <v>205.55570942407684</v>
      </c>
    </row>
    <row r="4" spans="1:29" ht="14.6">
      <c r="A4" s="27" t="s">
        <v>84</v>
      </c>
      <c r="B4" s="4" t="s">
        <v>5</v>
      </c>
      <c r="C4" s="2">
        <v>6.0723320011350834E-2</v>
      </c>
      <c r="D4" s="2">
        <v>7.0516664094730661E-2</v>
      </c>
      <c r="E4" s="2">
        <v>5.9636410741003835E-2</v>
      </c>
      <c r="F4" s="2">
        <v>9.0174498885400127E-3</v>
      </c>
      <c r="G4" s="2">
        <v>6.1207274984506352E-3</v>
      </c>
      <c r="H4" s="2">
        <v>0.74165067989064493</v>
      </c>
      <c r="I4" s="2">
        <v>1.8228156756034255</v>
      </c>
      <c r="J4" s="2">
        <v>0.61834202582958975</v>
      </c>
      <c r="K4" s="2">
        <v>7.4012202614700469</v>
      </c>
      <c r="L4" s="2">
        <v>18.205904289500456</v>
      </c>
      <c r="M4" s="2">
        <v>36.595887992025801</v>
      </c>
      <c r="N4" s="2">
        <v>40.825135138640498</v>
      </c>
      <c r="O4" s="2">
        <v>72.391927783520458</v>
      </c>
      <c r="P4" s="2">
        <v>1032.0860730193401</v>
      </c>
      <c r="Q4" s="2">
        <v>359.36085231332407</v>
      </c>
      <c r="R4" s="2">
        <v>162.61129693693522</v>
      </c>
      <c r="S4" s="2">
        <v>186.48146490140678</v>
      </c>
      <c r="T4" s="2">
        <v>6.1329848876527704</v>
      </c>
      <c r="U4" s="2">
        <v>256.31908785504748</v>
      </c>
      <c r="V4" s="2">
        <v>246.89818157337604</v>
      </c>
      <c r="W4" s="2">
        <v>43.038034652246949</v>
      </c>
      <c r="X4" s="2">
        <v>2459.7274635265458</v>
      </c>
      <c r="Y4" s="2">
        <v>1718.0621950657978</v>
      </c>
      <c r="Z4" s="2">
        <v>1651.8964150738266</v>
      </c>
      <c r="AA4" s="2">
        <v>222.14281855342094</v>
      </c>
      <c r="AB4" s="2">
        <v>103.94963114351118</v>
      </c>
      <c r="AC4" s="2">
        <v>177.57664975427096</v>
      </c>
    </row>
    <row r="5" spans="1:29" ht="14.6">
      <c r="A5" s="29" t="s">
        <v>80</v>
      </c>
      <c r="B5" s="4" t="s">
        <v>6</v>
      </c>
      <c r="C5" s="2">
        <v>3.4084162255655284</v>
      </c>
      <c r="D5" s="2">
        <v>4.5250786131560794</v>
      </c>
      <c r="E5" s="2">
        <v>5.0271349568235744</v>
      </c>
      <c r="F5" s="2">
        <v>0.88822975598561793</v>
      </c>
      <c r="G5" s="2">
        <v>2.0820401043032524</v>
      </c>
      <c r="H5" s="2">
        <v>4.0233140817263164</v>
      </c>
      <c r="I5" s="2">
        <v>21.771179848523524</v>
      </c>
      <c r="J5" s="2">
        <v>70.395853585055164</v>
      </c>
      <c r="K5" s="2">
        <v>242.99606850873406</v>
      </c>
      <c r="L5" s="2">
        <v>439.46848054250091</v>
      </c>
      <c r="M5" s="2">
        <v>371.13650176874751</v>
      </c>
      <c r="N5" s="2">
        <v>651.62840409529326</v>
      </c>
      <c r="O5" s="2">
        <v>744.24816179471497</v>
      </c>
      <c r="P5" s="2">
        <v>617.30984424514486</v>
      </c>
      <c r="Q5" s="2">
        <v>590.74472184506067</v>
      </c>
      <c r="R5" s="2">
        <v>1307.0149109830386</v>
      </c>
      <c r="S5" s="2">
        <v>718.96564311857151</v>
      </c>
      <c r="T5" s="2">
        <v>412.36712809093365</v>
      </c>
      <c r="U5" s="2">
        <v>568.94536919443613</v>
      </c>
      <c r="V5" s="2">
        <v>489.2770101305656</v>
      </c>
      <c r="W5" s="2">
        <v>698.76652562953393</v>
      </c>
      <c r="X5" s="2">
        <v>608.88967922670565</v>
      </c>
      <c r="Y5" s="2">
        <v>583.4381728496578</v>
      </c>
      <c r="Z5" s="2">
        <v>734.6484181511189</v>
      </c>
      <c r="AA5" s="2">
        <v>1006.0953888418248</v>
      </c>
      <c r="AB5" s="2">
        <v>535.02238702672457</v>
      </c>
      <c r="AC5" s="2">
        <v>727.71005312313889</v>
      </c>
    </row>
    <row r="6" spans="1:29" ht="14.6">
      <c r="A6" s="27" t="s">
        <v>24</v>
      </c>
      <c r="B6" s="4" t="s">
        <v>7</v>
      </c>
      <c r="C6" s="2">
        <v>2.3986564685826202</v>
      </c>
      <c r="D6" s="2">
        <v>3.9584582442786238</v>
      </c>
      <c r="E6" s="2">
        <v>5.7646424121775937</v>
      </c>
      <c r="F6" s="2">
        <v>0.36625844915200739</v>
      </c>
      <c r="G6" s="2">
        <v>0.16419230498951387</v>
      </c>
      <c r="H6" s="2">
        <v>2.2425154028096825</v>
      </c>
      <c r="I6" s="2">
        <v>3.5198555853288309</v>
      </c>
      <c r="J6" s="2">
        <v>10.261004759047495</v>
      </c>
      <c r="K6" s="2">
        <v>23.06276903262799</v>
      </c>
      <c r="L6" s="2">
        <v>15.99445485909555</v>
      </c>
      <c r="M6" s="2">
        <v>78.472202129867725</v>
      </c>
      <c r="N6" s="2">
        <v>247.14922811036857</v>
      </c>
      <c r="O6" s="2">
        <v>372.14506828512651</v>
      </c>
      <c r="P6" s="2">
        <v>117.24913770295919</v>
      </c>
      <c r="Q6" s="2">
        <v>80.003984618649497</v>
      </c>
      <c r="R6" s="2">
        <v>130.07881257144845</v>
      </c>
      <c r="S6" s="2">
        <v>141.01745737151924</v>
      </c>
      <c r="T6" s="2">
        <v>263.41541628316685</v>
      </c>
      <c r="U6" s="2">
        <v>257.45510249944533</v>
      </c>
      <c r="V6" s="2">
        <v>343.62682025627612</v>
      </c>
      <c r="W6" s="2">
        <v>150.41737955411395</v>
      </c>
      <c r="X6" s="2">
        <v>384.1767586726022</v>
      </c>
      <c r="Y6" s="2">
        <v>431.80990239450125</v>
      </c>
      <c r="Z6" s="2">
        <v>623.23343051513734</v>
      </c>
      <c r="AA6" s="2">
        <v>210.98292608742179</v>
      </c>
      <c r="AB6" s="2">
        <v>81.360355517210962</v>
      </c>
      <c r="AC6" s="2">
        <v>280.78113453176678</v>
      </c>
    </row>
    <row r="7" spans="1:29" ht="14.6">
      <c r="A7" s="30" t="s">
        <v>25</v>
      </c>
      <c r="B7" s="4" t="s">
        <v>8</v>
      </c>
      <c r="C7" s="2">
        <v>0.90376667752881268</v>
      </c>
      <c r="D7" s="2">
        <v>1.0580972218357276</v>
      </c>
      <c r="E7" s="2">
        <v>0.93059208448631292</v>
      </c>
      <c r="F7" s="2">
        <v>0.21444982209902411</v>
      </c>
      <c r="G7" s="2">
        <v>0.30034554554869447</v>
      </c>
      <c r="H7" s="2">
        <v>0.33461435895603781</v>
      </c>
      <c r="I7" s="2">
        <v>1.4469171798607197</v>
      </c>
      <c r="J7" s="2">
        <v>3.5206789815117552</v>
      </c>
      <c r="K7" s="2">
        <v>10.366329011577839</v>
      </c>
      <c r="L7" s="2">
        <v>103.2519631334051</v>
      </c>
      <c r="M7" s="2">
        <v>13.757488566948792</v>
      </c>
      <c r="N7" s="2">
        <v>19.96622042551984</v>
      </c>
      <c r="O7" s="2">
        <v>15.971466127550634</v>
      </c>
      <c r="P7" s="2">
        <v>9.7200261096573364</v>
      </c>
      <c r="Q7" s="2">
        <v>9.5427654538604987</v>
      </c>
      <c r="R7" s="2">
        <v>4.949854582061989</v>
      </c>
      <c r="S7" s="2">
        <v>4.5631817901113045</v>
      </c>
      <c r="T7" s="2">
        <v>6.4441216461553665</v>
      </c>
      <c r="U7" s="2">
        <v>6.075376440797787</v>
      </c>
      <c r="V7" s="2">
        <v>20.96546885783011</v>
      </c>
      <c r="W7" s="2">
        <v>7.3297143926470447</v>
      </c>
      <c r="X7" s="2">
        <v>88.240677320292974</v>
      </c>
      <c r="Y7" s="2">
        <v>56.852481651669876</v>
      </c>
      <c r="Z7" s="2">
        <v>4.0383537919308923</v>
      </c>
      <c r="AA7" s="2">
        <v>53.02129571303071</v>
      </c>
      <c r="AB7" s="2">
        <v>20.365205447741712</v>
      </c>
      <c r="AC7" s="2">
        <v>25.200330683344035</v>
      </c>
    </row>
    <row r="8" spans="1:29" ht="14.6">
      <c r="A8" s="28" t="s">
        <v>85</v>
      </c>
      <c r="B8" s="4" t="s">
        <v>30</v>
      </c>
      <c r="C8" s="2">
        <v>3.9604314736801989</v>
      </c>
      <c r="D8" s="2">
        <v>4.657874750124777</v>
      </c>
      <c r="E8" s="2">
        <v>4.2313049156242197</v>
      </c>
      <c r="F8" s="2">
        <v>1.2312675860816411</v>
      </c>
      <c r="G8" s="2">
        <v>1.6082529428035988</v>
      </c>
      <c r="H8" s="2">
        <v>3.2648343808194933</v>
      </c>
      <c r="I8" s="2">
        <v>31.464752865709585</v>
      </c>
      <c r="J8" s="2">
        <v>88.241506340624682</v>
      </c>
      <c r="K8" s="2">
        <v>328.78481665629329</v>
      </c>
      <c r="L8" s="2">
        <v>279.86392330646515</v>
      </c>
      <c r="M8" s="2">
        <v>364.29945669592178</v>
      </c>
      <c r="N8" s="2">
        <v>654.66088904749802</v>
      </c>
      <c r="O8" s="2">
        <v>846.43186102541301</v>
      </c>
      <c r="P8" s="2">
        <v>644.1090418926002</v>
      </c>
      <c r="Q8" s="2">
        <v>495.27898836371065</v>
      </c>
      <c r="R8" s="2">
        <v>969.82023610155818</v>
      </c>
      <c r="S8" s="2">
        <v>721.59107723953525</v>
      </c>
      <c r="T8" s="2">
        <v>399.28993201559899</v>
      </c>
      <c r="U8" s="2">
        <v>332.75025354651024</v>
      </c>
      <c r="V8" s="2">
        <v>291.90888648960708</v>
      </c>
      <c r="W8" s="2">
        <v>260.04725718351784</v>
      </c>
      <c r="X8" s="2">
        <v>371.90552085427953</v>
      </c>
      <c r="Y8" s="2">
        <v>336.5601478216642</v>
      </c>
      <c r="Z8" s="2">
        <v>435.21624660693783</v>
      </c>
      <c r="AA8" s="2">
        <v>634.87704909743627</v>
      </c>
      <c r="AB8" s="2">
        <v>359.67066990486796</v>
      </c>
      <c r="AC8" s="2">
        <v>623.57084963428758</v>
      </c>
    </row>
    <row r="9" spans="1:29" ht="14.6">
      <c r="A9" s="31" t="s">
        <v>81</v>
      </c>
      <c r="B9" s="4" t="s">
        <v>9</v>
      </c>
      <c r="C9" s="2">
        <v>2.7875454730073508</v>
      </c>
      <c r="D9" s="2">
        <v>5.5273603891293819</v>
      </c>
      <c r="E9" s="2">
        <v>2.9924144909671373</v>
      </c>
      <c r="F9" s="2">
        <v>4.7851024821325323</v>
      </c>
      <c r="G9" s="2">
        <v>11.72189798416885</v>
      </c>
      <c r="H9" s="2">
        <v>1.6555748210437946</v>
      </c>
      <c r="I9" s="2">
        <v>39.129246338960058</v>
      </c>
      <c r="J9" s="2">
        <v>57.506511843054973</v>
      </c>
      <c r="K9" s="2">
        <v>250.77952325691513</v>
      </c>
      <c r="L9" s="2">
        <v>360.27250414115832</v>
      </c>
      <c r="M9" s="2">
        <v>496.52861267104578</v>
      </c>
      <c r="N9" s="2">
        <v>639.50477541375949</v>
      </c>
      <c r="O9" s="2">
        <v>505.30467127860612</v>
      </c>
      <c r="P9" s="2">
        <v>158.55232997315801</v>
      </c>
      <c r="Q9" s="2">
        <v>179.94213020318858</v>
      </c>
      <c r="R9" s="2">
        <v>229.59486367050718</v>
      </c>
      <c r="S9" s="2">
        <v>205.36940911339721</v>
      </c>
      <c r="T9" s="2">
        <v>75.044838630315908</v>
      </c>
      <c r="U9" s="2">
        <v>13.503984850567946</v>
      </c>
      <c r="V9" s="2">
        <v>182.26957750934693</v>
      </c>
      <c r="W9" s="2">
        <v>247.06021653063152</v>
      </c>
      <c r="X9" s="2">
        <v>215.85081751046906</v>
      </c>
      <c r="Y9" s="2">
        <v>204.40606447363012</v>
      </c>
      <c r="Z9" s="2">
        <v>249.76045509525275</v>
      </c>
      <c r="AA9" s="2">
        <v>283.48801663357517</v>
      </c>
      <c r="AB9" s="2">
        <v>165.02057082054407</v>
      </c>
      <c r="AC9" s="2">
        <v>110.99720921299061</v>
      </c>
    </row>
    <row r="10" spans="1:29" ht="14.6">
      <c r="A10" s="28" t="s">
        <v>86</v>
      </c>
      <c r="B10" s="4" t="s">
        <v>10</v>
      </c>
      <c r="C10" s="2">
        <v>3.2253052295158229</v>
      </c>
      <c r="D10" s="2">
        <v>3.9229777352916209</v>
      </c>
      <c r="E10" s="2">
        <v>11.154263047026713</v>
      </c>
      <c r="F10" s="2">
        <v>18.328595610261267</v>
      </c>
      <c r="G10" s="2">
        <v>19.639251317569737</v>
      </c>
      <c r="H10" s="2">
        <v>11.471753223121354</v>
      </c>
      <c r="I10" s="2">
        <v>14.912142701681544</v>
      </c>
      <c r="J10" s="2">
        <v>26.756462858498477</v>
      </c>
      <c r="K10" s="2">
        <v>45.621947313787352</v>
      </c>
      <c r="L10" s="2">
        <v>48.634414912237709</v>
      </c>
      <c r="M10" s="2">
        <v>114.77174547488411</v>
      </c>
      <c r="N10" s="2">
        <v>61.815705075905733</v>
      </c>
      <c r="O10" s="2">
        <v>208.67549860171272</v>
      </c>
      <c r="P10" s="2">
        <v>115.31346896639492</v>
      </c>
      <c r="Q10" s="2">
        <v>30.964212857230784</v>
      </c>
      <c r="R10" s="2">
        <v>61.372693677853306</v>
      </c>
      <c r="S10" s="2">
        <v>100.93541434332442</v>
      </c>
      <c r="T10" s="2">
        <v>178.86248760180641</v>
      </c>
      <c r="U10" s="2">
        <v>208.90076736993072</v>
      </c>
      <c r="V10" s="2">
        <v>133.4702869385774</v>
      </c>
      <c r="W10" s="2">
        <v>573.24429771906887</v>
      </c>
      <c r="X10" s="2">
        <v>744.12561755285844</v>
      </c>
      <c r="Y10" s="2">
        <v>666.3824895425762</v>
      </c>
      <c r="Z10" s="2">
        <v>599.25010632084832</v>
      </c>
      <c r="AA10" s="2">
        <v>765.88850341761633</v>
      </c>
      <c r="AB10" s="2">
        <v>499.02581370269337</v>
      </c>
      <c r="AC10" s="2">
        <v>918.55497220372069</v>
      </c>
    </row>
    <row r="11" spans="1:29" ht="14.6">
      <c r="A11" s="28" t="s">
        <v>87</v>
      </c>
      <c r="B11" s="28" t="s">
        <v>11</v>
      </c>
      <c r="C11" s="2">
        <v>3.3319638509087728</v>
      </c>
      <c r="D11" s="2">
        <v>3.0977576231371375</v>
      </c>
      <c r="E11" s="2">
        <v>5.7583044583478227</v>
      </c>
      <c r="F11" s="2">
        <v>47.597387735839781</v>
      </c>
      <c r="G11" s="2">
        <v>17.558268342834236</v>
      </c>
      <c r="H11" s="2">
        <v>5.8520165197020217</v>
      </c>
      <c r="I11" s="2">
        <v>11.505929468059655</v>
      </c>
      <c r="J11" s="2">
        <v>36.362469350129146</v>
      </c>
      <c r="K11" s="2">
        <v>2.7479959803427039</v>
      </c>
      <c r="L11" s="2">
        <v>8.5363195978553108</v>
      </c>
      <c r="M11" s="2">
        <v>44.638585319991833</v>
      </c>
      <c r="N11" s="2">
        <v>75.137093904206864</v>
      </c>
      <c r="O11" s="2">
        <v>121.07364752524397</v>
      </c>
      <c r="P11" s="2">
        <v>79.144434726758831</v>
      </c>
      <c r="Q11" s="2">
        <v>78.558378419788127</v>
      </c>
      <c r="R11" s="2">
        <v>255.37835742236373</v>
      </c>
      <c r="S11" s="2">
        <v>127.86847897246633</v>
      </c>
      <c r="T11" s="2">
        <v>49.496252192760529</v>
      </c>
      <c r="U11" s="2">
        <v>209.57605732274428</v>
      </c>
      <c r="V11" s="2">
        <v>124.79619635842745</v>
      </c>
      <c r="W11" s="2">
        <v>115.3428253214261</v>
      </c>
      <c r="X11" s="2">
        <v>103.02926644653905</v>
      </c>
      <c r="Y11" s="2">
        <v>450.91832622281584</v>
      </c>
      <c r="Z11" s="2">
        <v>270.98725675602884</v>
      </c>
      <c r="AA11" s="2">
        <v>220.83594945932171</v>
      </c>
      <c r="AB11" s="2">
        <v>226.37870049167822</v>
      </c>
      <c r="AC11" s="2">
        <v>473.39370141196565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1377.5902593033325</v>
      </c>
      <c r="D2" s="2">
        <v>1473.7127162417571</v>
      </c>
      <c r="E2" s="2">
        <v>2125.3877960582072</v>
      </c>
      <c r="F2" s="2">
        <v>2217.4967637517457</v>
      </c>
      <c r="G2" s="2">
        <v>6201.6725635688435</v>
      </c>
      <c r="H2" s="2">
        <v>4900.3072237926253</v>
      </c>
      <c r="I2" s="2">
        <v>5934.5398231704412</v>
      </c>
      <c r="J2" s="2">
        <v>8120.6677564936745</v>
      </c>
      <c r="K2" s="2">
        <v>12898.08011913112</v>
      </c>
      <c r="L2" s="2">
        <v>13126.283169422677</v>
      </c>
      <c r="M2" s="2">
        <v>14174.522586927469</v>
      </c>
      <c r="N2" s="2">
        <v>14495.422958360259</v>
      </c>
      <c r="O2" s="2">
        <v>15813.900760535989</v>
      </c>
      <c r="P2" s="2">
        <v>16420.311808440791</v>
      </c>
      <c r="Q2" s="2">
        <v>19586.105370404046</v>
      </c>
      <c r="R2" s="2">
        <v>21517.529453066611</v>
      </c>
      <c r="S2" s="2">
        <v>26974.320221715749</v>
      </c>
      <c r="T2" s="2">
        <v>31706.283988297735</v>
      </c>
      <c r="U2" s="2">
        <v>22421.129667445148</v>
      </c>
      <c r="V2" s="2">
        <v>13018.872326451381</v>
      </c>
      <c r="W2" s="2">
        <v>19394.18729682234</v>
      </c>
      <c r="X2" s="2">
        <v>14719.440778513843</v>
      </c>
      <c r="Y2" s="2">
        <v>20656.943430652871</v>
      </c>
      <c r="Z2" s="2">
        <v>15872.163692765653</v>
      </c>
      <c r="AA2" s="2">
        <v>19064.151556367931</v>
      </c>
      <c r="AB2" s="2">
        <v>25857.677339938669</v>
      </c>
      <c r="AC2" s="2">
        <v>32092.657721264633</v>
      </c>
    </row>
    <row r="3" spans="1:29" ht="14.6">
      <c r="A3" s="28" t="s">
        <v>83</v>
      </c>
      <c r="B3" s="4" t="s">
        <v>4</v>
      </c>
      <c r="C3" s="2">
        <v>20.663481425784816</v>
      </c>
      <c r="D3" s="2">
        <v>20.876725646718196</v>
      </c>
      <c r="E3" s="2">
        <v>31.211475045060993</v>
      </c>
      <c r="F3" s="2">
        <v>21.903262104176406</v>
      </c>
      <c r="G3" s="2">
        <v>128.887659301117</v>
      </c>
      <c r="H3" s="2">
        <v>46.486969091904044</v>
      </c>
      <c r="I3" s="2">
        <v>53.850986465803949</v>
      </c>
      <c r="J3" s="2">
        <v>96.812108342616483</v>
      </c>
      <c r="K3" s="2">
        <v>145.29809190466045</v>
      </c>
      <c r="L3" s="2">
        <v>211.551572560577</v>
      </c>
      <c r="M3" s="2">
        <v>141.98660598651557</v>
      </c>
      <c r="N3" s="2">
        <v>87.86103240597329</v>
      </c>
      <c r="O3" s="2">
        <v>148.04034381781187</v>
      </c>
      <c r="P3" s="2">
        <v>158.18699265401472</v>
      </c>
      <c r="Q3" s="2">
        <v>126.28543667780721</v>
      </c>
      <c r="R3" s="2">
        <v>107.04947723539043</v>
      </c>
      <c r="S3" s="2">
        <v>152.99332670677782</v>
      </c>
      <c r="T3" s="2">
        <v>186.47748668253166</v>
      </c>
      <c r="U3" s="2">
        <v>120.27073796410683</v>
      </c>
      <c r="V3" s="2">
        <v>51.067709464481183</v>
      </c>
      <c r="W3" s="2">
        <v>107.95148665760097</v>
      </c>
      <c r="X3" s="2">
        <v>62.690182507001488</v>
      </c>
      <c r="Y3" s="2">
        <v>72.172131690952241</v>
      </c>
      <c r="Z3" s="2">
        <v>75.169425543973773</v>
      </c>
      <c r="AA3" s="2">
        <v>68.696883784064113</v>
      </c>
      <c r="AB3" s="2">
        <v>110.04662109650572</v>
      </c>
      <c r="AC3" s="2">
        <v>146.22667715563028</v>
      </c>
    </row>
    <row r="4" spans="1:29" ht="14.6">
      <c r="A4" s="27" t="s">
        <v>84</v>
      </c>
      <c r="B4" s="4" t="s">
        <v>5</v>
      </c>
      <c r="C4" s="2">
        <v>2.0858252895518623</v>
      </c>
      <c r="D4" s="2">
        <v>2.1126446350901058</v>
      </c>
      <c r="E4" s="2">
        <v>1.9410465428131161</v>
      </c>
      <c r="F4" s="2">
        <v>1.4840523383003159</v>
      </c>
      <c r="G4" s="2">
        <v>0.72770525517201656</v>
      </c>
      <c r="H4" s="2">
        <v>1.3337563820828595</v>
      </c>
      <c r="I4" s="2">
        <v>0.83474904190884491</v>
      </c>
      <c r="J4" s="2">
        <v>0.20942847868754194</v>
      </c>
      <c r="K4" s="2">
        <v>1.5503951630627637</v>
      </c>
      <c r="L4" s="2">
        <v>0.66490666859279957</v>
      </c>
      <c r="M4" s="2">
        <v>0.73164964841321534</v>
      </c>
      <c r="N4" s="2">
        <v>1.0142115946569346</v>
      </c>
      <c r="O4" s="2">
        <v>3.6171655326215379</v>
      </c>
      <c r="P4" s="2">
        <v>20.499331975484878</v>
      </c>
      <c r="Q4" s="2">
        <v>21.814978281464377</v>
      </c>
      <c r="R4" s="2">
        <v>7.9127197788371797</v>
      </c>
      <c r="S4" s="2">
        <v>30.105709223229759</v>
      </c>
      <c r="T4" s="2">
        <v>64.880821794400916</v>
      </c>
      <c r="U4" s="2">
        <v>35.900116325704126</v>
      </c>
      <c r="V4" s="2">
        <v>179.54518356820114</v>
      </c>
      <c r="W4" s="2">
        <v>210.24487911492423</v>
      </c>
      <c r="X4" s="2">
        <v>21.043473431474048</v>
      </c>
      <c r="Y4" s="2">
        <v>37.855768728878658</v>
      </c>
      <c r="Z4" s="2">
        <v>6.1249348313942482</v>
      </c>
      <c r="AA4" s="2">
        <v>6.3094658463500393</v>
      </c>
      <c r="AB4" s="2">
        <v>26.366811768791159</v>
      </c>
      <c r="AC4" s="2">
        <v>27.450452463379648</v>
      </c>
    </row>
    <row r="5" spans="1:29" ht="14.6">
      <c r="A5" s="29" t="s">
        <v>80</v>
      </c>
      <c r="B5" s="4" t="s">
        <v>6</v>
      </c>
      <c r="C5" s="2">
        <v>174.56169841352374</v>
      </c>
      <c r="D5" s="2">
        <v>198.7640141411878</v>
      </c>
      <c r="E5" s="2">
        <v>264.66237298024743</v>
      </c>
      <c r="F5" s="2">
        <v>235.00212875627571</v>
      </c>
      <c r="G5" s="2">
        <v>805.28904775985689</v>
      </c>
      <c r="H5" s="2">
        <v>719.7566544107159</v>
      </c>
      <c r="I5" s="2">
        <v>706.88632147556473</v>
      </c>
      <c r="J5" s="2">
        <v>1375.3280845485817</v>
      </c>
      <c r="K5" s="2">
        <v>2462.8565133178022</v>
      </c>
      <c r="L5" s="2">
        <v>2107.357984750327</v>
      </c>
      <c r="M5" s="2">
        <v>2553.583876589601</v>
      </c>
      <c r="N5" s="2">
        <v>2760.8451344199289</v>
      </c>
      <c r="O5" s="2">
        <v>2527.4176960207787</v>
      </c>
      <c r="P5" s="2">
        <v>3480.4944865780108</v>
      </c>
      <c r="Q5" s="2">
        <v>3327.1878587649708</v>
      </c>
      <c r="R5" s="2">
        <v>4212.8428896787436</v>
      </c>
      <c r="S5" s="2">
        <v>4266.8269039467186</v>
      </c>
      <c r="T5" s="2">
        <v>4191.474089211687</v>
      </c>
      <c r="U5" s="2">
        <v>3821.8293769619181</v>
      </c>
      <c r="V5" s="2">
        <v>2813.4295344183643</v>
      </c>
      <c r="W5" s="2">
        <v>1434.0497507243556</v>
      </c>
      <c r="X5" s="2">
        <v>3225.0315413124708</v>
      </c>
      <c r="Y5" s="2">
        <v>1445.1377982484721</v>
      </c>
      <c r="Z5" s="2">
        <v>1043.8778460772148</v>
      </c>
      <c r="AA5" s="2">
        <v>2485.7602917217923</v>
      </c>
      <c r="AB5" s="2">
        <v>2955.689691620727</v>
      </c>
      <c r="AC5" s="2">
        <v>3119.3594303330665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16.148077650425972</v>
      </c>
      <c r="D7" s="2">
        <v>57.854308938308876</v>
      </c>
      <c r="E7" s="2">
        <v>96.489617422067781</v>
      </c>
      <c r="F7" s="2">
        <v>78.789311786118901</v>
      </c>
      <c r="G7" s="2">
        <v>61.954968555293277</v>
      </c>
      <c r="H7" s="2">
        <v>87.621713224016517</v>
      </c>
      <c r="I7" s="2">
        <v>334.07681421775004</v>
      </c>
      <c r="J7" s="2">
        <v>527.76349414824483</v>
      </c>
      <c r="K7" s="2">
        <v>306.52706953334348</v>
      </c>
      <c r="L7" s="2">
        <v>519.50384198699021</v>
      </c>
      <c r="M7" s="2">
        <v>751.23399145790063</v>
      </c>
      <c r="N7" s="2">
        <v>416.93177029804832</v>
      </c>
      <c r="O7" s="2">
        <v>715.46008943837296</v>
      </c>
      <c r="P7" s="2">
        <v>291.79003500219335</v>
      </c>
      <c r="Q7" s="2">
        <v>449.33326811549551</v>
      </c>
      <c r="R7" s="2">
        <v>889.12999786340924</v>
      </c>
      <c r="S7" s="2">
        <v>992.5641854976941</v>
      </c>
      <c r="T7" s="2">
        <v>1783.5397091166215</v>
      </c>
      <c r="U7" s="2">
        <v>1579.8628973137072</v>
      </c>
      <c r="V7" s="2">
        <v>663.90566311459668</v>
      </c>
      <c r="W7" s="2">
        <v>1240.5556579686026</v>
      </c>
      <c r="X7" s="2">
        <v>600.52224193362008</v>
      </c>
      <c r="Y7" s="2">
        <v>513.83444206971581</v>
      </c>
      <c r="Z7" s="2">
        <v>431.19642629506797</v>
      </c>
      <c r="AA7" s="2">
        <v>437.97309557351286</v>
      </c>
      <c r="AB7" s="2">
        <v>399.65533809251599</v>
      </c>
      <c r="AC7" s="2">
        <v>847.43322568612814</v>
      </c>
    </row>
    <row r="8" spans="1:29" ht="14.6">
      <c r="A8" s="28" t="s">
        <v>85</v>
      </c>
      <c r="B8" s="4" t="s">
        <v>30</v>
      </c>
      <c r="C8" s="2">
        <v>153.21668737340127</v>
      </c>
      <c r="D8" s="2">
        <v>149.48456436281418</v>
      </c>
      <c r="E8" s="2">
        <v>172.29719542823645</v>
      </c>
      <c r="F8" s="2">
        <v>255.82420293371317</v>
      </c>
      <c r="G8" s="2">
        <v>645.87955930813769</v>
      </c>
      <c r="H8" s="2">
        <v>646.75019862489194</v>
      </c>
      <c r="I8" s="2">
        <v>1173.7995301217557</v>
      </c>
      <c r="J8" s="2">
        <v>1773.1940109909538</v>
      </c>
      <c r="K8" s="2">
        <v>2899.8054309751287</v>
      </c>
      <c r="L8" s="2">
        <v>2740.7540997562796</v>
      </c>
      <c r="M8" s="2">
        <v>2567.0012884634948</v>
      </c>
      <c r="N8" s="2">
        <v>2533.4108588856752</v>
      </c>
      <c r="O8" s="2">
        <v>2566.4790520379224</v>
      </c>
      <c r="P8" s="2">
        <v>3663.4088730723461</v>
      </c>
      <c r="Q8" s="2">
        <v>3863.5185602679649</v>
      </c>
      <c r="R8" s="2">
        <v>4911.6211659474357</v>
      </c>
      <c r="S8" s="2">
        <v>5402.6702173859803</v>
      </c>
      <c r="T8" s="2">
        <v>5986.2254141962203</v>
      </c>
      <c r="U8" s="2">
        <v>4142.2283142844508</v>
      </c>
      <c r="V8" s="2">
        <v>2611.7801908610982</v>
      </c>
      <c r="W8" s="2">
        <v>5206.7551955363642</v>
      </c>
      <c r="X8" s="2">
        <v>3063.5720927671114</v>
      </c>
      <c r="Y8" s="2">
        <v>2474.1124286840104</v>
      </c>
      <c r="Z8" s="2">
        <v>1565.4427516225712</v>
      </c>
      <c r="AA8" s="2">
        <v>3618.6220582396422</v>
      </c>
      <c r="AB8" s="2">
        <v>7242.3572333826996</v>
      </c>
      <c r="AC8" s="2">
        <v>8965.163292021125</v>
      </c>
    </row>
    <row r="9" spans="1:29" ht="14.6">
      <c r="A9" s="31" t="s">
        <v>81</v>
      </c>
      <c r="B9" s="4" t="s">
        <v>9</v>
      </c>
      <c r="C9" s="2">
        <v>934.38038615766993</v>
      </c>
      <c r="D9" s="2">
        <v>970.00233142341153</v>
      </c>
      <c r="E9" s="2">
        <v>1376.9638796248846</v>
      </c>
      <c r="F9" s="2">
        <v>1315.1595432486549</v>
      </c>
      <c r="G9" s="2">
        <v>4246.0845668923557</v>
      </c>
      <c r="H9" s="2">
        <v>3127.53332460414</v>
      </c>
      <c r="I9" s="2">
        <v>3443.9656475716142</v>
      </c>
      <c r="J9" s="2">
        <v>3970.8321871495082</v>
      </c>
      <c r="K9" s="2">
        <v>6821.4034107155821</v>
      </c>
      <c r="L9" s="2">
        <v>7421.5768582983155</v>
      </c>
      <c r="M9" s="2">
        <v>7873.3751453856912</v>
      </c>
      <c r="N9" s="2">
        <v>8065.638850794282</v>
      </c>
      <c r="O9" s="2">
        <v>9359.9544613879079</v>
      </c>
      <c r="P9" s="2">
        <v>8537.5041293268223</v>
      </c>
      <c r="Q9" s="2">
        <v>11483.583052651098</v>
      </c>
      <c r="R9" s="2">
        <v>9899.6853741525538</v>
      </c>
      <c r="S9" s="2">
        <v>15427.705045820278</v>
      </c>
      <c r="T9" s="2">
        <v>18542.429113198683</v>
      </c>
      <c r="U9" s="2">
        <v>7779.0445007780472</v>
      </c>
      <c r="V9" s="2">
        <v>5161.1879712876744</v>
      </c>
      <c r="W9" s="2">
        <v>10322.365038688851</v>
      </c>
      <c r="X9" s="2">
        <v>6972.2500434104786</v>
      </c>
      <c r="Y9" s="2">
        <v>15667.336823675296</v>
      </c>
      <c r="Z9" s="2">
        <v>12164.713891375419</v>
      </c>
      <c r="AA9" s="2">
        <v>10457.672810788474</v>
      </c>
      <c r="AB9" s="2">
        <v>13287.340516579425</v>
      </c>
      <c r="AC9" s="2">
        <v>16966.909331318682</v>
      </c>
    </row>
    <row r="10" spans="1:29" ht="14.6">
      <c r="A10" s="28" t="s">
        <v>86</v>
      </c>
      <c r="B10" s="4" t="s">
        <v>10</v>
      </c>
      <c r="C10" s="2">
        <v>34.751822679889862</v>
      </c>
      <c r="D10" s="2">
        <v>39.304550692762554</v>
      </c>
      <c r="E10" s="2">
        <v>69.17302690029257</v>
      </c>
      <c r="F10" s="2">
        <v>77.829508500947554</v>
      </c>
      <c r="G10" s="2">
        <v>63.550268791345943</v>
      </c>
      <c r="H10" s="2">
        <v>165.89085148175809</v>
      </c>
      <c r="I10" s="2">
        <v>1.2218949201168177</v>
      </c>
      <c r="J10" s="2">
        <v>35.165304504041508</v>
      </c>
      <c r="K10" s="2">
        <v>63.056101646599942</v>
      </c>
      <c r="L10" s="2">
        <v>2.5855603222605312</v>
      </c>
      <c r="M10" s="2">
        <v>60.600374053828801</v>
      </c>
      <c r="N10" s="2">
        <v>47.804811346721962</v>
      </c>
      <c r="O10" s="2">
        <v>5.8445773855292424</v>
      </c>
      <c r="P10" s="2">
        <v>21.927976408424144</v>
      </c>
      <c r="Q10" s="2">
        <v>49.107150354415921</v>
      </c>
      <c r="R10" s="2">
        <v>291.6378972045398</v>
      </c>
      <c r="S10" s="2">
        <v>227.42787134746206</v>
      </c>
      <c r="T10" s="2">
        <v>282.29170625901997</v>
      </c>
      <c r="U10" s="2">
        <v>161.14357991901724</v>
      </c>
      <c r="V10" s="2">
        <v>125.17259867040835</v>
      </c>
      <c r="W10" s="2">
        <v>74.377206451642394</v>
      </c>
      <c r="X10" s="2">
        <v>65.438041166423517</v>
      </c>
      <c r="Y10" s="2">
        <v>8.011833410827732</v>
      </c>
      <c r="Z10" s="2">
        <v>141.00768044249651</v>
      </c>
      <c r="AA10" s="2">
        <v>147.97398079997993</v>
      </c>
      <c r="AB10" s="2">
        <v>179.74676325974181</v>
      </c>
      <c r="AC10" s="2">
        <v>133.44241101226606</v>
      </c>
    </row>
    <row r="11" spans="1:29" ht="14.6">
      <c r="A11" s="28" t="s">
        <v>87</v>
      </c>
      <c r="B11" s="28" t="s">
        <v>11</v>
      </c>
      <c r="C11" s="2">
        <v>41.782280313085145</v>
      </c>
      <c r="D11" s="2">
        <v>35.313576401463841</v>
      </c>
      <c r="E11" s="2">
        <v>112.64918211460389</v>
      </c>
      <c r="F11" s="2">
        <v>231.50475408355945</v>
      </c>
      <c r="G11" s="2">
        <v>249.29878770556661</v>
      </c>
      <c r="H11" s="2">
        <v>104.93375597311496</v>
      </c>
      <c r="I11" s="2">
        <v>219.90387935592835</v>
      </c>
      <c r="J11" s="2">
        <v>341.36313833103992</v>
      </c>
      <c r="K11" s="2">
        <v>197.58310587494134</v>
      </c>
      <c r="L11" s="2">
        <v>122.28834507933526</v>
      </c>
      <c r="M11" s="2">
        <v>226.00965534202632</v>
      </c>
      <c r="N11" s="2">
        <v>581.91628861497384</v>
      </c>
      <c r="O11" s="2">
        <v>487.08737491504462</v>
      </c>
      <c r="P11" s="2">
        <v>246.49998342349235</v>
      </c>
      <c r="Q11" s="2">
        <v>265.27506529082768</v>
      </c>
      <c r="R11" s="2">
        <v>1197.6499312057049</v>
      </c>
      <c r="S11" s="2">
        <v>474.02696178761266</v>
      </c>
      <c r="T11" s="2">
        <v>668.96564783857616</v>
      </c>
      <c r="U11" s="2">
        <v>4780.850143898193</v>
      </c>
      <c r="V11" s="2">
        <v>1412.7834750665584</v>
      </c>
      <c r="W11" s="2">
        <v>797.88808168000003</v>
      </c>
      <c r="X11" s="2">
        <v>708.89316198526114</v>
      </c>
      <c r="Y11" s="2">
        <v>438.48220414471461</v>
      </c>
      <c r="Z11" s="2">
        <v>444.6307365775142</v>
      </c>
      <c r="AA11" s="2">
        <v>1841.1429696141233</v>
      </c>
      <c r="AB11" s="2">
        <v>1656.4743641382647</v>
      </c>
      <c r="AC11" s="2">
        <v>1886.6729012743647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5815.9634361454227</v>
      </c>
      <c r="D2" s="2">
        <v>9118.063412032765</v>
      </c>
      <c r="E2" s="2">
        <v>19283.195192296549</v>
      </c>
      <c r="F2" s="2">
        <v>17362.963710057407</v>
      </c>
      <c r="G2" s="2">
        <v>28199.964358793681</v>
      </c>
      <c r="H2" s="2">
        <v>33282.893454558121</v>
      </c>
      <c r="I2" s="2">
        <v>40941.033591833911</v>
      </c>
      <c r="J2" s="2">
        <v>61060.159272766155</v>
      </c>
      <c r="K2" s="2">
        <v>100059.86245636742</v>
      </c>
      <c r="L2" s="2">
        <v>46494.128789921073</v>
      </c>
      <c r="M2" s="2">
        <v>80021.871186001561</v>
      </c>
      <c r="N2" s="2">
        <v>58995.950510143448</v>
      </c>
      <c r="O2" s="2">
        <v>64363.403362062876</v>
      </c>
      <c r="P2" s="2">
        <v>122282.38361867887</v>
      </c>
      <c r="Q2" s="2">
        <v>43874.964753214634</v>
      </c>
      <c r="R2" s="2">
        <v>112545.919965632</v>
      </c>
      <c r="S2" s="2">
        <v>88767.961072756094</v>
      </c>
      <c r="T2" s="2">
        <v>75300.151690376195</v>
      </c>
      <c r="U2" s="2">
        <v>91933.641266936436</v>
      </c>
      <c r="V2" s="2">
        <v>77015.512249692692</v>
      </c>
      <c r="W2" s="2">
        <v>85081.676418243616</v>
      </c>
      <c r="X2" s="2">
        <v>80088.142488019454</v>
      </c>
      <c r="Y2" s="2">
        <v>100564.25903845191</v>
      </c>
      <c r="Z2" s="2">
        <v>92819.687546054614</v>
      </c>
      <c r="AA2" s="2">
        <v>104603.37277451277</v>
      </c>
      <c r="AB2" s="2">
        <v>140714.8664914511</v>
      </c>
      <c r="AC2" s="2">
        <v>160107.4161557316</v>
      </c>
    </row>
    <row r="3" spans="1:29" ht="14.6">
      <c r="A3" s="28" t="s">
        <v>83</v>
      </c>
      <c r="B3" s="4" t="s">
        <v>4</v>
      </c>
      <c r="C3" s="2">
        <v>330.23300451647765</v>
      </c>
      <c r="D3" s="2">
        <v>460.87288945832302</v>
      </c>
      <c r="E3" s="2">
        <v>905.01617781088987</v>
      </c>
      <c r="F3" s="2">
        <v>717.37583235536363</v>
      </c>
      <c r="G3" s="2">
        <v>3501.0552937674079</v>
      </c>
      <c r="H3" s="2">
        <v>1557.9759136538937</v>
      </c>
      <c r="I3" s="2">
        <v>1969.4178729733992</v>
      </c>
      <c r="J3" s="2">
        <v>2917.2537605020616</v>
      </c>
      <c r="K3" s="2">
        <v>4089.8929563223874</v>
      </c>
      <c r="L3" s="2">
        <v>5146.5730003088802</v>
      </c>
      <c r="M3" s="2">
        <v>3642.7440130141404</v>
      </c>
      <c r="N3" s="2">
        <v>1819.9687121234899</v>
      </c>
      <c r="O3" s="2">
        <v>3325.1410008398175</v>
      </c>
      <c r="P3" s="2">
        <v>2758.2443802093176</v>
      </c>
      <c r="Q3" s="2">
        <v>1230.0490924092571</v>
      </c>
      <c r="R3" s="2">
        <v>1769.0088515453035</v>
      </c>
      <c r="S3" s="2">
        <v>2054.2197335202923</v>
      </c>
      <c r="T3" s="2">
        <v>2643.0981238986601</v>
      </c>
      <c r="U3" s="2">
        <v>2844.227208712723</v>
      </c>
      <c r="V3" s="2">
        <v>1861.215934208604</v>
      </c>
      <c r="W3" s="2">
        <v>2576.3887877867114</v>
      </c>
      <c r="X3" s="2">
        <v>2210.2531610062711</v>
      </c>
      <c r="Y3" s="2">
        <v>2136.3903642073274</v>
      </c>
      <c r="Z3" s="2">
        <v>3219.8334341343502</v>
      </c>
      <c r="AA3" s="2">
        <v>2608.109172326273</v>
      </c>
      <c r="AB3" s="2">
        <v>3438.8442482520509</v>
      </c>
      <c r="AC3" s="2">
        <v>3339.7800896180624</v>
      </c>
    </row>
    <row r="4" spans="1:29" ht="14.6">
      <c r="A4" s="27" t="s">
        <v>84</v>
      </c>
      <c r="B4" s="4" t="s">
        <v>5</v>
      </c>
      <c r="C4" s="2">
        <v>198.70032519353097</v>
      </c>
      <c r="D4" s="2">
        <v>239.44239247500701</v>
      </c>
      <c r="E4" s="2">
        <v>331.90287796840494</v>
      </c>
      <c r="F4" s="2">
        <v>250.41207847285074</v>
      </c>
      <c r="G4" s="2">
        <v>268.31773678167895</v>
      </c>
      <c r="H4" s="2">
        <v>395.72383274479046</v>
      </c>
      <c r="I4" s="2">
        <v>282.34482822883274</v>
      </c>
      <c r="J4" s="2">
        <v>65.633399028884327</v>
      </c>
      <c r="K4" s="2">
        <v>518.70942970529552</v>
      </c>
      <c r="L4" s="2">
        <v>196.87692095456819</v>
      </c>
      <c r="M4" s="2">
        <v>201.44804743648342</v>
      </c>
      <c r="N4" s="2">
        <v>226.55729988243607</v>
      </c>
      <c r="O4" s="2">
        <v>807.5435116321612</v>
      </c>
      <c r="P4" s="2">
        <v>3471.5691674203563</v>
      </c>
      <c r="Q4" s="2">
        <v>1581.7521336987008</v>
      </c>
      <c r="R4" s="2">
        <v>832.03458439398582</v>
      </c>
      <c r="S4" s="2">
        <v>2434.32717804304</v>
      </c>
      <c r="T4" s="2">
        <v>10.294598724054357</v>
      </c>
      <c r="U4" s="2">
        <v>3972.3099299647083</v>
      </c>
      <c r="V4" s="2">
        <v>3728.7744141651906</v>
      </c>
      <c r="W4" s="2">
        <v>360.10066754871713</v>
      </c>
      <c r="X4" s="2">
        <v>5831.2457324695624</v>
      </c>
      <c r="Y4" s="2">
        <v>12703.531198711864</v>
      </c>
      <c r="Z4" s="2">
        <v>9694.0049659074612</v>
      </c>
      <c r="AA4" s="2">
        <v>924.83237726801178</v>
      </c>
      <c r="AB4" s="2">
        <v>2142.6035038054897</v>
      </c>
      <c r="AC4" s="2">
        <v>1826.7626137636007</v>
      </c>
    </row>
    <row r="5" spans="1:29" ht="14.6">
      <c r="A5" s="29" t="s">
        <v>80</v>
      </c>
      <c r="B5" s="4" t="s">
        <v>6</v>
      </c>
      <c r="C5" s="2">
        <v>2069.5725484153759</v>
      </c>
      <c r="D5" s="2">
        <v>3063.5919770011474</v>
      </c>
      <c r="E5" s="2">
        <v>5158.7673134167944</v>
      </c>
      <c r="F5" s="2">
        <v>7927.6797154333199</v>
      </c>
      <c r="G5" s="2">
        <v>12478.159514329092</v>
      </c>
      <c r="H5" s="2">
        <v>19129.904278370264</v>
      </c>
      <c r="I5" s="2">
        <v>26448.240842893232</v>
      </c>
      <c r="J5" s="2">
        <v>42746.745333538936</v>
      </c>
      <c r="K5" s="2">
        <v>70711.290352139127</v>
      </c>
      <c r="L5" s="2">
        <v>19690.787663798863</v>
      </c>
      <c r="M5" s="2">
        <v>52368.466047663627</v>
      </c>
      <c r="N5" s="2">
        <v>36500.498792450373</v>
      </c>
      <c r="O5" s="2">
        <v>34431.002367992158</v>
      </c>
      <c r="P5" s="2">
        <v>88186.380430289471</v>
      </c>
      <c r="Q5" s="2">
        <v>32237.463706425991</v>
      </c>
      <c r="R5" s="2">
        <v>88308.215643183416</v>
      </c>
      <c r="S5" s="2">
        <v>65344.892215714353</v>
      </c>
      <c r="T5" s="2">
        <v>48072.515379314922</v>
      </c>
      <c r="U5" s="2">
        <v>59879.385432345887</v>
      </c>
      <c r="V5" s="2">
        <v>51051.041956406072</v>
      </c>
      <c r="W5" s="2">
        <v>67066.541714918669</v>
      </c>
      <c r="X5" s="2">
        <v>54658.572482458985</v>
      </c>
      <c r="Y5" s="2">
        <v>60172.453787747851</v>
      </c>
      <c r="Z5" s="2">
        <v>51529.952142222115</v>
      </c>
      <c r="AA5" s="2">
        <v>76005.983501598967</v>
      </c>
      <c r="AB5" s="2">
        <v>104941.59416514118</v>
      </c>
      <c r="AC5" s="2">
        <v>120179.35175579143</v>
      </c>
    </row>
    <row r="6" spans="1:29" ht="14.6">
      <c r="A6" s="27" t="s">
        <v>24</v>
      </c>
      <c r="B6" s="4" t="s">
        <v>7</v>
      </c>
      <c r="C6" s="2">
        <v>1877.1316158001234</v>
      </c>
      <c r="D6" s="2">
        <v>3608.5937342840048</v>
      </c>
      <c r="E6" s="2">
        <v>8556.0791190044729</v>
      </c>
      <c r="F6" s="2">
        <v>3175.7624662694629</v>
      </c>
      <c r="G6" s="2">
        <v>1895.4136585673371</v>
      </c>
      <c r="H6" s="2">
        <v>5357.8584092750089</v>
      </c>
      <c r="I6" s="2">
        <v>1674.7288396950996</v>
      </c>
      <c r="J6" s="2">
        <v>2011.1523897068289</v>
      </c>
      <c r="K6" s="2">
        <v>1745.5166604535261</v>
      </c>
      <c r="L6" s="2">
        <v>1105.3814718297647</v>
      </c>
      <c r="M6" s="2">
        <v>2419.3619703462145</v>
      </c>
      <c r="N6" s="2">
        <v>3243.390247501778</v>
      </c>
      <c r="O6" s="2">
        <v>5504.5863801876831</v>
      </c>
      <c r="P6" s="2">
        <v>1978.9723082147925</v>
      </c>
      <c r="Q6" s="2">
        <v>779.69354738733193</v>
      </c>
      <c r="R6" s="2">
        <v>1392.5592643442283</v>
      </c>
      <c r="S6" s="2">
        <v>2560.0166725410913</v>
      </c>
      <c r="T6" s="2">
        <v>7525.4534819509972</v>
      </c>
      <c r="U6" s="2">
        <v>5901.4045328368547</v>
      </c>
      <c r="V6" s="2">
        <v>6640.1103829307776</v>
      </c>
      <c r="W6" s="2">
        <v>2500.6491887056272</v>
      </c>
      <c r="X6" s="2">
        <v>5802.8523882923919</v>
      </c>
      <c r="Y6" s="2">
        <v>7587.4321649753565</v>
      </c>
      <c r="Z6" s="2">
        <v>12196.31123511547</v>
      </c>
      <c r="AA6" s="2">
        <v>3669.1517937397675</v>
      </c>
      <c r="AB6" s="2">
        <v>4084.1814716521276</v>
      </c>
      <c r="AC6" s="2">
        <v>8408.4013133365734</v>
      </c>
    </row>
    <row r="7" spans="1:29" ht="14.6">
      <c r="A7" s="30" t="s">
        <v>25</v>
      </c>
      <c r="B7" s="4" t="s">
        <v>8</v>
      </c>
      <c r="C7" s="2">
        <v>276.93368661052102</v>
      </c>
      <c r="D7" s="2">
        <v>289.25911520006258</v>
      </c>
      <c r="E7" s="2">
        <v>304.28407971622715</v>
      </c>
      <c r="F7" s="2">
        <v>507.74233627242768</v>
      </c>
      <c r="G7" s="2">
        <v>1226.6591350374551</v>
      </c>
      <c r="H7" s="2">
        <v>1389.651993689308</v>
      </c>
      <c r="I7" s="2">
        <v>404.77484243569342</v>
      </c>
      <c r="J7" s="2">
        <v>487.09439285369581</v>
      </c>
      <c r="K7" s="2">
        <v>2708.6199862755902</v>
      </c>
      <c r="L7" s="2">
        <v>5156.4888286199002</v>
      </c>
      <c r="M7" s="2">
        <v>1293.9455230295018</v>
      </c>
      <c r="N7" s="2">
        <v>4107.5908048246629</v>
      </c>
      <c r="O7" s="2">
        <v>2564.5700266495119</v>
      </c>
      <c r="P7" s="2">
        <v>4088.1824614607267</v>
      </c>
      <c r="Q7" s="2">
        <v>1730.6015682904288</v>
      </c>
      <c r="R7" s="2">
        <v>1198.6956323148227</v>
      </c>
      <c r="S7" s="2">
        <v>2254.7028405728479</v>
      </c>
      <c r="T7" s="2">
        <v>2640.993608077225</v>
      </c>
      <c r="U7" s="2">
        <v>3739.8979851172789</v>
      </c>
      <c r="V7" s="2">
        <v>2613.9873035286078</v>
      </c>
      <c r="W7" s="2">
        <v>2118.420399735523</v>
      </c>
      <c r="X7" s="2">
        <v>2836.8770471838925</v>
      </c>
      <c r="Y7" s="2">
        <v>4310.2797509814718</v>
      </c>
      <c r="Z7" s="2">
        <v>3726.5291096923343</v>
      </c>
      <c r="AA7" s="2">
        <v>3509.1355132721274</v>
      </c>
      <c r="AB7" s="2">
        <v>5539.4973220605298</v>
      </c>
      <c r="AC7" s="2">
        <v>4562.8474876415739</v>
      </c>
    </row>
    <row r="8" spans="1:29" ht="14.6">
      <c r="A8" s="28" t="s">
        <v>85</v>
      </c>
      <c r="B8" s="4" t="s">
        <v>30</v>
      </c>
      <c r="C8" s="2">
        <v>323.42804602206957</v>
      </c>
      <c r="D8" s="2">
        <v>462.44078712171364</v>
      </c>
      <c r="E8" s="2">
        <v>781.60805681904787</v>
      </c>
      <c r="F8" s="2">
        <v>1037.922092725453</v>
      </c>
      <c r="G8" s="2">
        <v>1501.1085764736408</v>
      </c>
      <c r="H8" s="2">
        <v>2196.3641226443974</v>
      </c>
      <c r="I8" s="2">
        <v>4048.8873126408757</v>
      </c>
      <c r="J8" s="2">
        <v>6666.4166038589401</v>
      </c>
      <c r="K8" s="2">
        <v>11247.958219116137</v>
      </c>
      <c r="L8" s="2">
        <v>4853.9625593486762</v>
      </c>
      <c r="M8" s="2">
        <v>7245.9670221687784</v>
      </c>
      <c r="N8" s="2">
        <v>5155.454314166027</v>
      </c>
      <c r="O8" s="2">
        <v>5222.8520005269957</v>
      </c>
      <c r="P8" s="2">
        <v>13640.73881163534</v>
      </c>
      <c r="Q8" s="2">
        <v>4361.854352256837</v>
      </c>
      <c r="R8" s="2">
        <v>12893.666751875977</v>
      </c>
      <c r="S8" s="2">
        <v>8918.415332823859</v>
      </c>
      <c r="T8" s="2">
        <v>5550.3003900988087</v>
      </c>
      <c r="U8" s="2">
        <v>5480.0397114491134</v>
      </c>
      <c r="V8" s="2">
        <v>4166.5810581484266</v>
      </c>
      <c r="W8" s="2">
        <v>4266.3220877788472</v>
      </c>
      <c r="X8" s="2">
        <v>3843.0047528840573</v>
      </c>
      <c r="Y8" s="2">
        <v>4551.3546023318277</v>
      </c>
      <c r="Z8" s="2">
        <v>4814.0826146096524</v>
      </c>
      <c r="AA8" s="2">
        <v>6121.4577332192721</v>
      </c>
      <c r="AB8" s="2">
        <v>9981.6151912012283</v>
      </c>
      <c r="AC8" s="2">
        <v>13037.791251358047</v>
      </c>
    </row>
    <row r="9" spans="1:29" ht="14.6">
      <c r="A9" s="31" t="s">
        <v>81</v>
      </c>
      <c r="B9" s="4" t="s">
        <v>9</v>
      </c>
      <c r="C9" s="2">
        <v>263.48173519275679</v>
      </c>
      <c r="D9" s="2">
        <v>413.45709177676054</v>
      </c>
      <c r="E9" s="2">
        <v>873.6606945686683</v>
      </c>
      <c r="F9" s="2">
        <v>819.75821293619208</v>
      </c>
      <c r="G9" s="2">
        <v>1312.7592795572364</v>
      </c>
      <c r="H9" s="2">
        <v>1509.9875486559845</v>
      </c>
      <c r="I9" s="2">
        <v>1881.2647093933897</v>
      </c>
      <c r="J9" s="2">
        <v>2815.5498105750848</v>
      </c>
      <c r="K9" s="2">
        <v>4034.8948938190179</v>
      </c>
      <c r="L9" s="2">
        <v>5575.3639005576479</v>
      </c>
      <c r="M9" s="2">
        <v>4365.2102995333989</v>
      </c>
      <c r="N9" s="2">
        <v>3755.0198669701153</v>
      </c>
      <c r="O9" s="2">
        <v>4131.5818066292677</v>
      </c>
      <c r="P9" s="2">
        <v>3075.1005088454149</v>
      </c>
      <c r="Q9" s="2">
        <v>591.01173171901053</v>
      </c>
      <c r="R9" s="2">
        <v>2290.5261117010609</v>
      </c>
      <c r="S9" s="2">
        <v>2249.7159313442339</v>
      </c>
      <c r="T9" s="2">
        <v>3195.9940971443457</v>
      </c>
      <c r="U9" s="2">
        <v>3610.5166268723524</v>
      </c>
      <c r="V9" s="2">
        <v>1491.5823741643987</v>
      </c>
      <c r="W9" s="2">
        <v>1926.7676984156417</v>
      </c>
      <c r="X9" s="2">
        <v>1496.132880439179</v>
      </c>
      <c r="Y9" s="2">
        <v>3468.8575939460989</v>
      </c>
      <c r="Z9" s="2">
        <v>1780.7954296172948</v>
      </c>
      <c r="AA9" s="2">
        <v>3859.2828279132254</v>
      </c>
      <c r="AB9" s="2">
        <v>4110.6470671294328</v>
      </c>
      <c r="AC9" s="2">
        <v>3276.1140341746432</v>
      </c>
    </row>
    <row r="10" spans="1:29" ht="14.6">
      <c r="A10" s="28" t="s">
        <v>86</v>
      </c>
      <c r="B10" s="4" t="s">
        <v>10</v>
      </c>
      <c r="C10" s="2">
        <v>294.75001029409884</v>
      </c>
      <c r="D10" s="2">
        <v>396.55384458712257</v>
      </c>
      <c r="E10" s="2">
        <v>1532.6143848149688</v>
      </c>
      <c r="F10" s="2">
        <v>1631.7419576578941</v>
      </c>
      <c r="G10" s="2">
        <v>3032.8490073553512</v>
      </c>
      <c r="H10" s="2">
        <v>150.43377039044472</v>
      </c>
      <c r="I10" s="2">
        <v>1366.5665633433805</v>
      </c>
      <c r="J10" s="2">
        <v>2028.5549274848083</v>
      </c>
      <c r="K10" s="2">
        <v>3445.3112825271751</v>
      </c>
      <c r="L10" s="2">
        <v>3048.3567438801419</v>
      </c>
      <c r="M10" s="2">
        <v>6874.6261913264989</v>
      </c>
      <c r="N10" s="2">
        <v>2200.4375856037118</v>
      </c>
      <c r="O10" s="2">
        <v>5736.9638231477174</v>
      </c>
      <c r="P10" s="2">
        <v>3608.998906914625</v>
      </c>
      <c r="Q10" s="2">
        <v>693.30812581734131</v>
      </c>
      <c r="R10" s="2">
        <v>1058.480096415316</v>
      </c>
      <c r="S10" s="2">
        <v>1283.5144909937515</v>
      </c>
      <c r="T10" s="2">
        <v>1847.6783420446193</v>
      </c>
      <c r="U10" s="2">
        <v>2255.0722210614204</v>
      </c>
      <c r="V10" s="2">
        <v>2828.2113088670153</v>
      </c>
      <c r="W10" s="2">
        <v>2000.9827392038794</v>
      </c>
      <c r="X10" s="2">
        <v>1492.2124376473294</v>
      </c>
      <c r="Y10" s="2">
        <v>1752.6592409260868</v>
      </c>
      <c r="Z10" s="2">
        <v>3589.0066398333902</v>
      </c>
      <c r="AA10" s="2">
        <v>3693.7569316774452</v>
      </c>
      <c r="AB10" s="2">
        <v>3050.0985970004731</v>
      </c>
      <c r="AC10" s="2">
        <v>2585.9642119002433</v>
      </c>
    </row>
    <row r="11" spans="1:29" ht="14.6">
      <c r="A11" s="28" t="s">
        <v>87</v>
      </c>
      <c r="B11" s="28" t="s">
        <v>11</v>
      </c>
      <c r="C11" s="2">
        <v>181.73246410046846</v>
      </c>
      <c r="D11" s="2">
        <v>183.85158012862485</v>
      </c>
      <c r="E11" s="2">
        <v>839.26248817707631</v>
      </c>
      <c r="F11" s="2">
        <v>1294.5690179344247</v>
      </c>
      <c r="G11" s="2">
        <v>2983.6421569244712</v>
      </c>
      <c r="H11" s="2">
        <v>1594.9935851340356</v>
      </c>
      <c r="I11" s="2">
        <v>2864.8077802300108</v>
      </c>
      <c r="J11" s="2">
        <v>1321.7586552169228</v>
      </c>
      <c r="K11" s="2">
        <v>1557.6686760092323</v>
      </c>
      <c r="L11" s="2">
        <v>1720.3377006226297</v>
      </c>
      <c r="M11" s="2">
        <v>1610.1020714829315</v>
      </c>
      <c r="N11" s="2">
        <v>1987.0328866208524</v>
      </c>
      <c r="O11" s="2">
        <v>2639.1624444575818</v>
      </c>
      <c r="P11" s="2">
        <v>1474.1966436887956</v>
      </c>
      <c r="Q11" s="2">
        <v>669.23049520973848</v>
      </c>
      <c r="R11" s="2">
        <v>2802.73302985789</v>
      </c>
      <c r="S11" s="2">
        <v>1668.1566772026511</v>
      </c>
      <c r="T11" s="2">
        <v>3813.8236691225743</v>
      </c>
      <c r="U11" s="2">
        <v>4250.7876185760961</v>
      </c>
      <c r="V11" s="2">
        <v>2634.0075172735997</v>
      </c>
      <c r="W11" s="2">
        <v>2265.5031341500012</v>
      </c>
      <c r="X11" s="2">
        <v>1916.9916056377701</v>
      </c>
      <c r="Y11" s="2">
        <v>3881.300334624038</v>
      </c>
      <c r="Z11" s="2">
        <v>2269.1719749225517</v>
      </c>
      <c r="AA11" s="2">
        <v>4211.6629234977099</v>
      </c>
      <c r="AB11" s="2">
        <v>3425.7849252086039</v>
      </c>
      <c r="AC11" s="2">
        <v>2890.4033981473981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49432.115868038687</v>
      </c>
      <c r="D2" s="2">
        <v>43465.204072590335</v>
      </c>
      <c r="E2" s="2">
        <v>47857.63496641699</v>
      </c>
      <c r="F2" s="2">
        <v>63926.020533563089</v>
      </c>
      <c r="G2" s="2">
        <v>68328.728964335693</v>
      </c>
      <c r="H2" s="2">
        <v>71000.663088874615</v>
      </c>
      <c r="I2" s="2">
        <v>76884.86242351956</v>
      </c>
      <c r="J2" s="2">
        <v>79133.071858884708</v>
      </c>
      <c r="K2" s="2">
        <v>80245.786454585555</v>
      </c>
      <c r="L2" s="2">
        <v>103607.65276650793</v>
      </c>
      <c r="M2" s="2">
        <v>99330.543627851177</v>
      </c>
      <c r="N2" s="2">
        <v>108646.84789113938</v>
      </c>
      <c r="O2" s="2">
        <v>111591.10616829927</v>
      </c>
      <c r="P2" s="2">
        <v>64451.889972611898</v>
      </c>
      <c r="Q2" s="2">
        <v>101679.66467258708</v>
      </c>
      <c r="R2" s="2">
        <v>91689.103290696585</v>
      </c>
      <c r="S2" s="2">
        <v>134091.53821715055</v>
      </c>
      <c r="T2" s="2">
        <v>161485.69791985268</v>
      </c>
      <c r="U2" s="2">
        <v>180183.86305822979</v>
      </c>
      <c r="V2" s="2">
        <v>108964.93651066258</v>
      </c>
      <c r="W2" s="2">
        <v>143701.95301617979</v>
      </c>
      <c r="X2" s="2">
        <v>150286.12998800579</v>
      </c>
      <c r="Y2" s="2">
        <v>161736.64135858152</v>
      </c>
      <c r="Z2" s="2">
        <v>125258.79263811177</v>
      </c>
      <c r="AA2" s="2">
        <v>147397.72808987219</v>
      </c>
      <c r="AB2" s="2">
        <v>222998.50891021866</v>
      </c>
      <c r="AC2" s="2">
        <v>243590.3218359414</v>
      </c>
    </row>
    <row r="3" spans="1:29" ht="14.6">
      <c r="A3" s="28" t="s">
        <v>83</v>
      </c>
      <c r="B3" s="4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4.6">
      <c r="A4" s="27" t="s">
        <v>84</v>
      </c>
      <c r="B4" s="4" t="s">
        <v>5</v>
      </c>
      <c r="C4" s="2">
        <v>934.63388852328001</v>
      </c>
      <c r="D4" s="2">
        <v>686.33550721691881</v>
      </c>
      <c r="E4" s="2">
        <v>602.43177352452108</v>
      </c>
      <c r="F4" s="2">
        <v>418.2900571092502</v>
      </c>
      <c r="G4" s="2">
        <v>183.80112877590119</v>
      </c>
      <c r="H4" s="2">
        <v>291.7384710843163</v>
      </c>
      <c r="I4" s="2">
        <v>170.86316277331562</v>
      </c>
      <c r="J4" s="2">
        <v>46.793798120348228</v>
      </c>
      <c r="K4" s="2">
        <v>319.13944518375058</v>
      </c>
      <c r="L4" s="2">
        <v>139.1739445382149</v>
      </c>
      <c r="M4" s="2">
        <v>147.14071111037799</v>
      </c>
      <c r="N4" s="2">
        <v>212.60957563046978</v>
      </c>
      <c r="O4" s="2">
        <v>633.60833313519936</v>
      </c>
      <c r="P4" s="2">
        <v>2851.5785797570547</v>
      </c>
      <c r="Q4" s="2">
        <v>2182.5454928568111</v>
      </c>
      <c r="R4" s="2">
        <v>650.64424894046454</v>
      </c>
      <c r="S4" s="2">
        <v>2421.5982056023167</v>
      </c>
      <c r="T4" s="2">
        <v>2443.8696230274045</v>
      </c>
      <c r="U4" s="2">
        <v>13074.717132964435</v>
      </c>
      <c r="V4" s="2">
        <v>22815.728424526464</v>
      </c>
      <c r="W4" s="2">
        <v>40834.725261062784</v>
      </c>
      <c r="X4" s="2">
        <v>34387.17501612247</v>
      </c>
      <c r="Y4" s="2">
        <v>20359.97399974208</v>
      </c>
      <c r="Z4" s="2">
        <v>8971.7029825493173</v>
      </c>
      <c r="AA4" s="2">
        <v>5340.1538804083693</v>
      </c>
      <c r="AB4" s="2">
        <v>1361.8413977612192</v>
      </c>
      <c r="AC4" s="2">
        <v>1632.1001705213303</v>
      </c>
    </row>
    <row r="5" spans="1:29" ht="14.6">
      <c r="A5" s="29" t="s">
        <v>80</v>
      </c>
      <c r="B5" s="4" t="s">
        <v>6</v>
      </c>
      <c r="C5" s="2">
        <v>2512.2379299767495</v>
      </c>
      <c r="D5" s="2">
        <v>2325.8634186699819</v>
      </c>
      <c r="E5" s="2">
        <v>1457.4709512378868</v>
      </c>
      <c r="F5" s="2">
        <v>1584.9542022933679</v>
      </c>
      <c r="G5" s="2">
        <v>1925.2486816212911</v>
      </c>
      <c r="H5" s="2">
        <v>8450.8276949151023</v>
      </c>
      <c r="I5" s="2">
        <v>787.03709538124372</v>
      </c>
      <c r="J5" s="2">
        <v>5334.6908140987262</v>
      </c>
      <c r="K5" s="2">
        <v>7579.6684849074636</v>
      </c>
      <c r="L5" s="2">
        <v>2816.4508714853137</v>
      </c>
      <c r="M5" s="2">
        <v>1169.759772075721</v>
      </c>
      <c r="N5" s="2">
        <v>7679.8872810015055</v>
      </c>
      <c r="O5" s="2">
        <v>5008.3495946831408</v>
      </c>
      <c r="P5" s="2">
        <v>2739.6119161392799</v>
      </c>
      <c r="Q5" s="2">
        <v>4829.9065321189555</v>
      </c>
      <c r="R5" s="2">
        <v>7810.6282779548665</v>
      </c>
      <c r="S5" s="2">
        <v>6750.3789594478822</v>
      </c>
      <c r="T5" s="2">
        <v>15810.968600418588</v>
      </c>
      <c r="U5" s="2">
        <v>23412.253954544383</v>
      </c>
      <c r="V5" s="2">
        <v>5926.9052965557721</v>
      </c>
      <c r="W5" s="2">
        <v>8871.9304190632847</v>
      </c>
      <c r="X5" s="2">
        <v>14544.511451398535</v>
      </c>
      <c r="Y5" s="2">
        <v>12883.240204517646</v>
      </c>
      <c r="Z5" s="2">
        <v>16599.566841118631</v>
      </c>
      <c r="AA5" s="2">
        <v>25965.661586065482</v>
      </c>
      <c r="AB5" s="2">
        <v>29183.71875365192</v>
      </c>
      <c r="AC5" s="2">
        <v>29738.725660630593</v>
      </c>
    </row>
    <row r="6" spans="1:29" ht="14.6">
      <c r="A6" s="27" t="s">
        <v>24</v>
      </c>
      <c r="B6" s="4" t="s">
        <v>7</v>
      </c>
      <c r="C6" s="2">
        <v>11699.94863598825</v>
      </c>
      <c r="D6" s="2">
        <v>13290.037109736559</v>
      </c>
      <c r="E6" s="2">
        <v>9162.6275750559107</v>
      </c>
      <c r="F6" s="2">
        <v>15006.076182663222</v>
      </c>
      <c r="G6" s="2">
        <v>18257.646776457899</v>
      </c>
      <c r="H6" s="2">
        <v>10984.875849910384</v>
      </c>
      <c r="I6" s="2">
        <v>14106.045592102686</v>
      </c>
      <c r="J6" s="2">
        <v>11026.623295339494</v>
      </c>
      <c r="K6" s="2">
        <v>6781.3130852908671</v>
      </c>
      <c r="L6" s="2">
        <v>8009.1651996906267</v>
      </c>
      <c r="M6" s="2">
        <v>4987.8819001910406</v>
      </c>
      <c r="N6" s="2">
        <v>4198.4006363177241</v>
      </c>
      <c r="O6" s="2">
        <v>8305.0730392654168</v>
      </c>
      <c r="P6" s="2">
        <v>3422.4650205876096</v>
      </c>
      <c r="Q6" s="2">
        <v>3211.4303990624071</v>
      </c>
      <c r="R6" s="2">
        <v>5219.136152616662</v>
      </c>
      <c r="S6" s="2">
        <v>11434.086047460962</v>
      </c>
      <c r="T6" s="2">
        <v>16681.836276734528</v>
      </c>
      <c r="U6" s="2">
        <v>33304.167008775061</v>
      </c>
      <c r="V6" s="2">
        <v>14444.037922826052</v>
      </c>
      <c r="W6" s="2">
        <v>19970.838304406552</v>
      </c>
      <c r="X6" s="2">
        <v>9323.666937625334</v>
      </c>
      <c r="Y6" s="2">
        <v>12428.987672103534</v>
      </c>
      <c r="Z6" s="2">
        <v>6706.6168078896708</v>
      </c>
      <c r="AA6" s="2">
        <v>23536.45986012253</v>
      </c>
      <c r="AB6" s="2">
        <v>40163.505917801849</v>
      </c>
      <c r="AC6" s="2">
        <v>31026.710439301241</v>
      </c>
    </row>
    <row r="7" spans="1:29" ht="14.6">
      <c r="A7" s="30" t="s">
        <v>25</v>
      </c>
      <c r="B7" s="4" t="s">
        <v>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4.6">
      <c r="A8" s="28" t="s">
        <v>85</v>
      </c>
      <c r="B8" s="4" t="s">
        <v>30</v>
      </c>
      <c r="C8" s="2">
        <v>10306.315577295958</v>
      </c>
      <c r="D8" s="2">
        <v>10291.006863629436</v>
      </c>
      <c r="E8" s="2">
        <v>9633.776329353801</v>
      </c>
      <c r="F8" s="2">
        <v>9144.2062357043287</v>
      </c>
      <c r="G8" s="2">
        <v>5398.2794088669652</v>
      </c>
      <c r="H8" s="2">
        <v>10776.986483589148</v>
      </c>
      <c r="I8" s="2">
        <v>21865.430627089292</v>
      </c>
      <c r="J8" s="2">
        <v>28945.161546060677</v>
      </c>
      <c r="K8" s="2">
        <v>33641.651261186336</v>
      </c>
      <c r="L8" s="2">
        <v>52987.534242225316</v>
      </c>
      <c r="M8" s="2">
        <v>51415.307022424931</v>
      </c>
      <c r="N8" s="2">
        <v>52986.12555589249</v>
      </c>
      <c r="O8" s="2">
        <v>50457.894258519824</v>
      </c>
      <c r="P8" s="2">
        <v>17913.234346008336</v>
      </c>
      <c r="Q8" s="2">
        <v>56943.080506774437</v>
      </c>
      <c r="R8" s="2">
        <v>50381.076543332878</v>
      </c>
      <c r="S8" s="2">
        <v>75604.497295493507</v>
      </c>
      <c r="T8" s="2">
        <v>66576.435545283253</v>
      </c>
      <c r="U8" s="2">
        <v>55804.330028914395</v>
      </c>
      <c r="V8" s="2">
        <v>32770.905892393661</v>
      </c>
      <c r="W8" s="2">
        <v>38653.945496576271</v>
      </c>
      <c r="X8" s="2">
        <v>40056.307225702774</v>
      </c>
      <c r="Y8" s="2">
        <v>35423.402769667533</v>
      </c>
      <c r="Z8" s="2">
        <v>37659.245939842534</v>
      </c>
      <c r="AA8" s="2">
        <v>50553.59894424487</v>
      </c>
      <c r="AB8" s="2">
        <v>84159.052285387224</v>
      </c>
      <c r="AC8" s="2">
        <v>117146.47845477035</v>
      </c>
    </row>
    <row r="9" spans="1:29" ht="14.6">
      <c r="A9" s="31" t="s">
        <v>81</v>
      </c>
      <c r="B9" s="4" t="s">
        <v>9</v>
      </c>
      <c r="C9" s="2">
        <v>5806.5746629309569</v>
      </c>
      <c r="D9" s="2">
        <v>6585.0543430317502</v>
      </c>
      <c r="E9" s="2">
        <v>12468.851278081966</v>
      </c>
      <c r="F9" s="2">
        <v>20730.042590353165</v>
      </c>
      <c r="G9" s="2">
        <v>22228.661340335206</v>
      </c>
      <c r="H9" s="2">
        <v>20220.108420450735</v>
      </c>
      <c r="I9" s="2">
        <v>22480.063745804131</v>
      </c>
      <c r="J9" s="2">
        <v>16487.745926165608</v>
      </c>
      <c r="K9" s="2">
        <v>14788.944222945596</v>
      </c>
      <c r="L9" s="2">
        <v>23825.147651177387</v>
      </c>
      <c r="M9" s="2">
        <v>18498.498731674244</v>
      </c>
      <c r="N9" s="2">
        <v>20563.947190940682</v>
      </c>
      <c r="O9" s="2">
        <v>18133.901951090029</v>
      </c>
      <c r="P9" s="2">
        <v>8443.4697868191379</v>
      </c>
      <c r="Q9" s="2">
        <v>7700.2025996736602</v>
      </c>
      <c r="R9" s="2">
        <v>6709.0152779838772</v>
      </c>
      <c r="S9" s="2">
        <v>14475.448822457698</v>
      </c>
      <c r="T9" s="2">
        <v>24861.400714966912</v>
      </c>
      <c r="U9" s="2">
        <v>26896.338791952207</v>
      </c>
      <c r="V9" s="2">
        <v>17595.438613904669</v>
      </c>
      <c r="W9" s="2">
        <v>16866.244017700403</v>
      </c>
      <c r="X9" s="2">
        <v>25491.302460374649</v>
      </c>
      <c r="Y9" s="2">
        <v>42896.356963410515</v>
      </c>
      <c r="Z9" s="2">
        <v>12089.972224601339</v>
      </c>
      <c r="AA9" s="2">
        <v>8936.7764040831808</v>
      </c>
      <c r="AB9" s="2">
        <v>19980.749229235073</v>
      </c>
      <c r="AC9" s="2">
        <v>18952.591857298023</v>
      </c>
    </row>
    <row r="10" spans="1:29" ht="14.6">
      <c r="A10" s="28" t="s">
        <v>86</v>
      </c>
      <c r="B10" s="4" t="s">
        <v>10</v>
      </c>
      <c r="C10" s="2">
        <v>2021.0490260478025</v>
      </c>
      <c r="D10" s="2">
        <v>1657.2518719916286</v>
      </c>
      <c r="E10" s="2">
        <v>1525.3061301551747</v>
      </c>
      <c r="F10" s="2">
        <v>1702.1507322300106</v>
      </c>
      <c r="G10" s="2">
        <v>1130.7203590113525</v>
      </c>
      <c r="H10" s="2">
        <v>3655.2089116070979</v>
      </c>
      <c r="I10" s="2">
        <v>383.59018852089577</v>
      </c>
      <c r="J10" s="2">
        <v>949.44792696979073</v>
      </c>
      <c r="K10" s="2">
        <v>3778.8745587680874</v>
      </c>
      <c r="L10" s="2">
        <v>2685.6048193091151</v>
      </c>
      <c r="M10" s="2">
        <v>5521.5342150203123</v>
      </c>
      <c r="N10" s="2">
        <v>1873.8035763712965</v>
      </c>
      <c r="O10" s="2">
        <v>5313.8216529399506</v>
      </c>
      <c r="P10" s="2">
        <v>4226.3574332633216</v>
      </c>
      <c r="Q10" s="2">
        <v>2602.4054585488484</v>
      </c>
      <c r="R10" s="2">
        <v>1989.4925951272128</v>
      </c>
      <c r="S10" s="2">
        <v>44.129161179544965</v>
      </c>
      <c r="T10" s="2">
        <v>2763.4434502260374</v>
      </c>
      <c r="U10" s="2">
        <v>4213.2140864205248</v>
      </c>
      <c r="V10" s="2">
        <v>273.7183341918323</v>
      </c>
      <c r="W10" s="2">
        <v>1289.1088775354972</v>
      </c>
      <c r="X10" s="2">
        <v>4252.0952664765973</v>
      </c>
      <c r="Y10" s="2">
        <v>1987.8514996925705</v>
      </c>
      <c r="Z10" s="2">
        <v>700.6852773025048</v>
      </c>
      <c r="AA10" s="2">
        <v>2901.2740773143842</v>
      </c>
      <c r="AB10" s="2">
        <v>4017.8937783400329</v>
      </c>
      <c r="AC10" s="2">
        <v>5051.2634840787787</v>
      </c>
    </row>
    <row r="11" spans="1:29" ht="14.6">
      <c r="A11" s="28" t="s">
        <v>87</v>
      </c>
      <c r="B11" s="28" t="s">
        <v>11</v>
      </c>
      <c r="C11" s="2">
        <v>16151.356147275692</v>
      </c>
      <c r="D11" s="2">
        <v>8629.6549583140641</v>
      </c>
      <c r="E11" s="2">
        <v>13007.17092900774</v>
      </c>
      <c r="F11" s="2">
        <v>15340.300533209745</v>
      </c>
      <c r="G11" s="2">
        <v>19204.371269267092</v>
      </c>
      <c r="H11" s="2">
        <v>16620.91725731784</v>
      </c>
      <c r="I11" s="2">
        <v>17091.832011848011</v>
      </c>
      <c r="J11" s="2">
        <v>16342.608552130063</v>
      </c>
      <c r="K11" s="2">
        <v>13356.195396303448</v>
      </c>
      <c r="L11" s="2">
        <v>13144.576038081963</v>
      </c>
      <c r="M11" s="2">
        <v>17590.421275354551</v>
      </c>
      <c r="N11" s="2">
        <v>21132.074074985179</v>
      </c>
      <c r="O11" s="2">
        <v>23738.457338665714</v>
      </c>
      <c r="P11" s="2">
        <v>24855.172890037145</v>
      </c>
      <c r="Q11" s="2">
        <v>24210.093683551935</v>
      </c>
      <c r="R11" s="2">
        <v>18929.11019474061</v>
      </c>
      <c r="S11" s="2">
        <v>23361.399725508665</v>
      </c>
      <c r="T11" s="2">
        <v>32347.743709195955</v>
      </c>
      <c r="U11" s="2">
        <v>23478.84205465878</v>
      </c>
      <c r="V11" s="2">
        <v>15138.202026264158</v>
      </c>
      <c r="W11" s="2">
        <v>17215.160639834976</v>
      </c>
      <c r="X11" s="2">
        <v>22231.071630305421</v>
      </c>
      <c r="Y11" s="2">
        <v>35756.828249447703</v>
      </c>
      <c r="Z11" s="2">
        <v>42531.002564807815</v>
      </c>
      <c r="AA11" s="2">
        <v>30163.803337633424</v>
      </c>
      <c r="AB11" s="2">
        <v>44131.747548041312</v>
      </c>
      <c r="AC11" s="2">
        <v>40042.451769341133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38011.702533071264</v>
      </c>
      <c r="D2" s="2">
        <v>33260.239716437369</v>
      </c>
      <c r="E2" s="2">
        <v>40207.403556498903</v>
      </c>
      <c r="F2" s="2">
        <v>44504.565906709657</v>
      </c>
      <c r="G2" s="2">
        <v>49000.605113332793</v>
      </c>
      <c r="H2" s="2">
        <v>52909.244857737576</v>
      </c>
      <c r="I2" s="2">
        <v>61510.15411810331</v>
      </c>
      <c r="J2" s="2">
        <v>75733.489234931796</v>
      </c>
      <c r="K2" s="2">
        <v>108591.75761952256</v>
      </c>
      <c r="L2" s="2">
        <v>109687.45174339574</v>
      </c>
      <c r="M2" s="2">
        <v>125755.06228401602</v>
      </c>
      <c r="N2" s="2">
        <v>123006.89092089189</v>
      </c>
      <c r="O2" s="2">
        <v>135403.27132630537</v>
      </c>
      <c r="P2" s="2">
        <v>80548.668081683587</v>
      </c>
      <c r="Q2" s="2">
        <v>117223.30896026238</v>
      </c>
      <c r="R2" s="2">
        <v>99877.832408523842</v>
      </c>
      <c r="S2" s="2">
        <v>150709.00064137744</v>
      </c>
      <c r="T2" s="2">
        <v>184092.45722841789</v>
      </c>
      <c r="U2" s="2">
        <v>184320.66705439397</v>
      </c>
      <c r="V2" s="2">
        <v>207596.24196074379</v>
      </c>
      <c r="W2" s="2">
        <v>229024.25966770569</v>
      </c>
      <c r="X2" s="2">
        <v>221670.58345480697</v>
      </c>
      <c r="Y2" s="2">
        <v>189713.03601612512</v>
      </c>
      <c r="Z2" s="2">
        <v>220960.73082044141</v>
      </c>
      <c r="AA2" s="2">
        <v>243537.08787704824</v>
      </c>
      <c r="AB2" s="2">
        <v>271767.10274544189</v>
      </c>
      <c r="AC2" s="2">
        <v>306641.47701558698</v>
      </c>
    </row>
    <row r="3" spans="1:29" ht="14.6">
      <c r="A3" s="28" t="s">
        <v>83</v>
      </c>
      <c r="B3" s="4" t="s">
        <v>4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2672.722419641078</v>
      </c>
      <c r="D7" s="2">
        <v>2488.8789220473982</v>
      </c>
      <c r="E7" s="2">
        <v>3079.0509777446323</v>
      </c>
      <c r="F7" s="2">
        <v>3315.6234994605284</v>
      </c>
      <c r="G7" s="2">
        <v>3475.5637042786398</v>
      </c>
      <c r="H7" s="2">
        <v>3717.631681656173</v>
      </c>
      <c r="I7" s="2">
        <v>4454.8705940884283</v>
      </c>
      <c r="J7" s="2">
        <v>6079.3278272040443</v>
      </c>
      <c r="K7" s="2">
        <v>8329.9012560533065</v>
      </c>
      <c r="L7" s="2">
        <v>10150.774161948113</v>
      </c>
      <c r="M7" s="2">
        <v>8823.6130412128441</v>
      </c>
      <c r="N7" s="2">
        <v>8979.6969767352912</v>
      </c>
      <c r="O7" s="2">
        <v>9995.236173976471</v>
      </c>
      <c r="P7" s="2">
        <v>5493.4418863580977</v>
      </c>
      <c r="Q7" s="2">
        <v>8105.1259216462413</v>
      </c>
      <c r="R7" s="2">
        <v>7273.491210975978</v>
      </c>
      <c r="S7" s="2">
        <v>10729.266539522032</v>
      </c>
      <c r="T7" s="2">
        <v>13353.816878653939</v>
      </c>
      <c r="U7" s="2">
        <v>14334.510780543784</v>
      </c>
      <c r="V7" s="2">
        <v>14363.506962205702</v>
      </c>
      <c r="W7" s="2">
        <v>15816.229238403988</v>
      </c>
      <c r="X7" s="2">
        <v>17002.616655014663</v>
      </c>
      <c r="Y7" s="2">
        <v>15258.748068479494</v>
      </c>
      <c r="Z7" s="2">
        <v>15779.427734744262</v>
      </c>
      <c r="AA7" s="2">
        <v>17512.30150859895</v>
      </c>
      <c r="AB7" s="2">
        <v>19370.359182769971</v>
      </c>
      <c r="AC7" s="2">
        <v>21404.562474074821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35338.980113430182</v>
      </c>
      <c r="D10" s="2">
        <v>30771.360794389966</v>
      </c>
      <c r="E10" s="2">
        <v>37128.352578754275</v>
      </c>
      <c r="F10" s="2">
        <v>41188.942407249131</v>
      </c>
      <c r="G10" s="2">
        <v>45525.041409054145</v>
      </c>
      <c r="H10" s="2">
        <v>49191.613176081424</v>
      </c>
      <c r="I10" s="2">
        <v>57055.283524014885</v>
      </c>
      <c r="J10" s="2">
        <v>69654.161407727777</v>
      </c>
      <c r="K10" s="2">
        <v>100261.85636346924</v>
      </c>
      <c r="L10" s="2">
        <v>99536.677581447628</v>
      </c>
      <c r="M10" s="2">
        <v>116931.44924280318</v>
      </c>
      <c r="N10" s="2">
        <v>114027.19394415661</v>
      </c>
      <c r="O10" s="2">
        <v>125408.0351523289</v>
      </c>
      <c r="P10" s="2">
        <v>75055.226195325493</v>
      </c>
      <c r="Q10" s="2">
        <v>109118.18303861615</v>
      </c>
      <c r="R10" s="2">
        <v>92604.341197547881</v>
      </c>
      <c r="S10" s="2">
        <v>139979.7341018554</v>
      </c>
      <c r="T10" s="2">
        <v>170738.64034976394</v>
      </c>
      <c r="U10" s="2">
        <v>169986.15627385021</v>
      </c>
      <c r="V10" s="2">
        <v>193232.73499853801</v>
      </c>
      <c r="W10" s="2">
        <v>213208.0304293017</v>
      </c>
      <c r="X10" s="2">
        <v>204667.96679979228</v>
      </c>
      <c r="Y10" s="2">
        <v>174454.28794764561</v>
      </c>
      <c r="Z10" s="2">
        <v>205181.30308569717</v>
      </c>
      <c r="AA10" s="2">
        <v>226024.78636844925</v>
      </c>
      <c r="AB10" s="2">
        <v>252396.743562672</v>
      </c>
      <c r="AC10" s="2">
        <v>285236.91454151215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C2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2318.2849354508799</v>
      </c>
      <c r="D2" s="2">
        <v>1877.8059934675714</v>
      </c>
      <c r="E2" s="2">
        <v>2012.4086417413921</v>
      </c>
      <c r="F2" s="2">
        <v>2101.434094908308</v>
      </c>
      <c r="G2" s="2">
        <v>1884.4297097361612</v>
      </c>
      <c r="H2" s="2">
        <v>1816.3092498308433</v>
      </c>
      <c r="I2" s="2">
        <v>1879.4697987901518</v>
      </c>
      <c r="J2" s="2">
        <v>1869.4020307157477</v>
      </c>
      <c r="K2" s="2">
        <v>1671.573775326922</v>
      </c>
      <c r="L2" s="2">
        <v>1896.1338112257693</v>
      </c>
      <c r="M2" s="2">
        <v>1914.7928831214622</v>
      </c>
      <c r="N2" s="2">
        <v>1926.5834784732999</v>
      </c>
      <c r="O2" s="2">
        <v>2001.0778464011323</v>
      </c>
      <c r="P2" s="2">
        <v>2034.079617283857</v>
      </c>
      <c r="Q2" s="2">
        <v>2039.8670026804193</v>
      </c>
      <c r="R2" s="2">
        <v>2043.7584583250421</v>
      </c>
      <c r="S2" s="2">
        <v>3129.8137990060718</v>
      </c>
      <c r="T2" s="2">
        <v>4009.9649059349995</v>
      </c>
      <c r="U2" s="2">
        <v>3388.0209957541283</v>
      </c>
      <c r="V2" s="2">
        <v>3085.5841685390051</v>
      </c>
      <c r="W2" s="2">
        <v>2856.0318574338107</v>
      </c>
      <c r="X2" s="2">
        <v>2856.4619743449612</v>
      </c>
      <c r="Y2" s="2">
        <v>2817.0408062832612</v>
      </c>
      <c r="Z2" s="2">
        <v>2871.0335191087456</v>
      </c>
      <c r="AA2" s="2">
        <v>3168.4333525159318</v>
      </c>
      <c r="AB2" s="2">
        <v>2751.2810391225885</v>
      </c>
      <c r="AC2" s="2">
        <v>2615.4504512691587</v>
      </c>
    </row>
    <row r="3" spans="1:29" ht="14.6">
      <c r="A3" s="28" t="s">
        <v>83</v>
      </c>
      <c r="B3" s="4" t="s">
        <v>4</v>
      </c>
      <c r="C3" s="2">
        <v>2318.2849354508799</v>
      </c>
      <c r="D3" s="2">
        <v>1877.8059934675714</v>
      </c>
      <c r="E3" s="2">
        <v>2012.4086417413921</v>
      </c>
      <c r="F3" s="2">
        <v>2101.434094908308</v>
      </c>
      <c r="G3" s="2">
        <v>1884.4297097361612</v>
      </c>
      <c r="H3" s="2">
        <v>1816.3092498308433</v>
      </c>
      <c r="I3" s="2">
        <v>1879.4697987901518</v>
      </c>
      <c r="J3" s="2">
        <v>1869.4020307157477</v>
      </c>
      <c r="K3" s="2">
        <v>1671.573775326922</v>
      </c>
      <c r="L3" s="2">
        <v>1896.1338112257693</v>
      </c>
      <c r="M3" s="2">
        <v>1914.7928831214622</v>
      </c>
      <c r="N3" s="2">
        <v>1926.5834784732999</v>
      </c>
      <c r="O3" s="2">
        <v>2001.0778464011323</v>
      </c>
      <c r="P3" s="2">
        <v>2034.079617283857</v>
      </c>
      <c r="Q3" s="2">
        <v>2039.8670026804193</v>
      </c>
      <c r="R3" s="2">
        <v>2043.7584583250421</v>
      </c>
      <c r="S3" s="2">
        <v>3129.8137990060718</v>
      </c>
      <c r="T3" s="2">
        <v>4009.9649059349995</v>
      </c>
      <c r="U3" s="2">
        <v>3388.0209957541283</v>
      </c>
      <c r="V3" s="2">
        <v>3085.5841685390051</v>
      </c>
      <c r="W3" s="2">
        <v>2856.0318574338107</v>
      </c>
      <c r="X3" s="2">
        <v>2856.4619743449612</v>
      </c>
      <c r="Y3" s="2">
        <v>2817.0408062832612</v>
      </c>
      <c r="Z3" s="2">
        <v>2871.0335191087456</v>
      </c>
      <c r="AA3" s="2">
        <v>3168.4333525159318</v>
      </c>
      <c r="AB3" s="2">
        <v>2751.2810391225885</v>
      </c>
      <c r="AC3" s="2">
        <v>2615.4504512691587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34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21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97608.617648057625</v>
      </c>
      <c r="D2" s="2">
        <v>90049.263871413044</v>
      </c>
      <c r="E2" s="2">
        <v>112669.37320620267</v>
      </c>
      <c r="F2" s="2">
        <v>131489.48902584251</v>
      </c>
      <c r="G2" s="2">
        <v>154894.63045800777</v>
      </c>
      <c r="H2" s="2">
        <v>164909.16610234359</v>
      </c>
      <c r="I2" s="2">
        <v>188585.9272931985</v>
      </c>
      <c r="J2" s="2">
        <v>229140.93633168936</v>
      </c>
      <c r="K2" s="2">
        <v>310536.35865429934</v>
      </c>
      <c r="L2" s="2">
        <v>283307.30050213821</v>
      </c>
      <c r="M2" s="2">
        <v>332694.89608420775</v>
      </c>
      <c r="N2" s="2">
        <v>320259.46884999808</v>
      </c>
      <c r="O2" s="2">
        <v>341490.1398122817</v>
      </c>
      <c r="P2" s="2">
        <v>296872.40493467526</v>
      </c>
      <c r="Q2" s="2">
        <v>296784.90847716684</v>
      </c>
      <c r="R2" s="2">
        <v>347202.72448024142</v>
      </c>
      <c r="S2" s="2">
        <v>418328.86483447219</v>
      </c>
      <c r="T2" s="2">
        <v>470479.65789457015</v>
      </c>
      <c r="U2" s="2">
        <v>501709.80965975649</v>
      </c>
      <c r="V2" s="2">
        <v>424620.80836263485</v>
      </c>
      <c r="W2" s="2">
        <v>499705.33447482577</v>
      </c>
      <c r="X2" s="2">
        <v>488011.87147277157</v>
      </c>
      <c r="Y2" s="2">
        <v>490077.3079000063</v>
      </c>
      <c r="Z2" s="2">
        <v>473737.23070875212</v>
      </c>
      <c r="AA2" s="2">
        <v>533275.88888624066</v>
      </c>
      <c r="AB2" s="2">
        <v>680567.80834966537</v>
      </c>
      <c r="AC2" s="2">
        <v>764798.93076650298</v>
      </c>
    </row>
    <row r="3" spans="1:29" ht="14.6">
      <c r="A3" s="28" t="s">
        <v>83</v>
      </c>
      <c r="B3" s="4" t="s">
        <v>4</v>
      </c>
      <c r="C3" s="2">
        <v>2679.5061463104284</v>
      </c>
      <c r="D3" s="2">
        <v>2372.350433595394</v>
      </c>
      <c r="E3" s="2">
        <v>2966.8603292341409</v>
      </c>
      <c r="F3" s="2">
        <v>2851.7074573027176</v>
      </c>
      <c r="G3" s="2">
        <v>5540.133878590068</v>
      </c>
      <c r="H3" s="2">
        <v>3456.5105304955887</v>
      </c>
      <c r="I3" s="2">
        <v>3962.1837914377393</v>
      </c>
      <c r="J3" s="2">
        <v>4968.102612137709</v>
      </c>
      <c r="K3" s="2">
        <v>6010.4163624313487</v>
      </c>
      <c r="L3" s="2">
        <v>7420.8794841387844</v>
      </c>
      <c r="M3" s="2">
        <v>5957.6592801204833</v>
      </c>
      <c r="N3" s="2">
        <v>4058.4391078095496</v>
      </c>
      <c r="O3" s="2">
        <v>5913.0274218805789</v>
      </c>
      <c r="P3" s="2">
        <v>5177.4686907801015</v>
      </c>
      <c r="Q3" s="2">
        <v>3562.8516443919543</v>
      </c>
      <c r="R3" s="2">
        <v>4167.9339658487452</v>
      </c>
      <c r="S3" s="2">
        <v>5522.1955975016463</v>
      </c>
      <c r="T3" s="2">
        <v>7097.302612889921</v>
      </c>
      <c r="U3" s="2">
        <v>6558.4492323065806</v>
      </c>
      <c r="V3" s="2">
        <v>5114.5213080901722</v>
      </c>
      <c r="W3" s="2">
        <v>5743.3301104023822</v>
      </c>
      <c r="X3" s="2">
        <v>5262.858276517477</v>
      </c>
      <c r="Y3" s="2">
        <v>5127.4856983151822</v>
      </c>
      <c r="Z3" s="2">
        <v>6339.651057034308</v>
      </c>
      <c r="AA3" s="2">
        <v>6027.312323582988</v>
      </c>
      <c r="AB3" s="2">
        <v>6513.9337478188327</v>
      </c>
      <c r="AC3" s="2">
        <v>6380.8641193203257</v>
      </c>
    </row>
    <row r="4" spans="1:29" ht="14.6">
      <c r="A4" s="27" t="s">
        <v>84</v>
      </c>
      <c r="B4" s="4" t="s">
        <v>5</v>
      </c>
      <c r="C4" s="2">
        <v>1140.7917616242346</v>
      </c>
      <c r="D4" s="2">
        <v>933.68721217626262</v>
      </c>
      <c r="E4" s="2">
        <v>942.08271314033391</v>
      </c>
      <c r="F4" s="2">
        <v>673.73648656807131</v>
      </c>
      <c r="G4" s="2">
        <v>454.35730884268355</v>
      </c>
      <c r="H4" s="2">
        <v>691.5765518902806</v>
      </c>
      <c r="I4" s="2">
        <v>457.33052882033292</v>
      </c>
      <c r="J4" s="2">
        <v>113.93185181397344</v>
      </c>
      <c r="K4" s="2">
        <v>854.29289338718934</v>
      </c>
      <c r="L4" s="2">
        <v>358.68825103778943</v>
      </c>
      <c r="M4" s="2">
        <v>390.63479105289935</v>
      </c>
      <c r="N4" s="2">
        <v>487.96262205261314</v>
      </c>
      <c r="O4" s="2">
        <v>1535.3174782920316</v>
      </c>
      <c r="P4" s="2">
        <v>7463.6077027964184</v>
      </c>
      <c r="Q4" s="2">
        <v>4224.4518895200181</v>
      </c>
      <c r="R4" s="2">
        <v>1688.3333336701485</v>
      </c>
      <c r="S4" s="2">
        <v>5149.6831877077475</v>
      </c>
      <c r="T4" s="2">
        <v>2527.4782358259099</v>
      </c>
      <c r="U4" s="2">
        <v>17465.242209158969</v>
      </c>
      <c r="V4" s="2">
        <v>27076.004340953652</v>
      </c>
      <c r="W4" s="2">
        <v>41468.741569767124</v>
      </c>
      <c r="X4" s="2">
        <v>42845.397452118974</v>
      </c>
      <c r="Y4" s="2">
        <v>35021.476688554147</v>
      </c>
      <c r="Z4" s="2">
        <v>20479.846315322538</v>
      </c>
      <c r="AA4" s="2">
        <v>6511.8596931301672</v>
      </c>
      <c r="AB4" s="2">
        <v>3672.0933598713009</v>
      </c>
      <c r="AC4" s="2">
        <v>3704.5366871013211</v>
      </c>
    </row>
    <row r="5" spans="1:29" ht="14.6">
      <c r="A5" s="29" t="s">
        <v>80</v>
      </c>
      <c r="B5" s="4" t="s">
        <v>6</v>
      </c>
      <c r="C5" s="2">
        <v>4849.9252502548552</v>
      </c>
      <c r="D5" s="2">
        <v>5717.7206267602196</v>
      </c>
      <c r="E5" s="2">
        <v>7054.6507279792222</v>
      </c>
      <c r="F5" s="2">
        <v>9833.490918834108</v>
      </c>
      <c r="G5" s="2">
        <v>15306.202470785063</v>
      </c>
      <c r="H5" s="2">
        <v>28399.775133247036</v>
      </c>
      <c r="I5" s="2">
        <v>28068.521417988526</v>
      </c>
      <c r="J5" s="2">
        <v>49815.055398754492</v>
      </c>
      <c r="K5" s="2">
        <v>81807.682035050195</v>
      </c>
      <c r="L5" s="2">
        <v>25923.607507923185</v>
      </c>
      <c r="M5" s="2">
        <v>57876.50913989338</v>
      </c>
      <c r="N5" s="2">
        <v>49485.779105101683</v>
      </c>
      <c r="O5" s="2">
        <v>44005.826468380379</v>
      </c>
      <c r="P5" s="2">
        <v>96199.806992831451</v>
      </c>
      <c r="Q5" s="2">
        <v>42088.736929255072</v>
      </c>
      <c r="R5" s="2">
        <v>103370.62670394055</v>
      </c>
      <c r="S5" s="2">
        <v>78144.733352603304</v>
      </c>
      <c r="T5" s="2">
        <v>69341.885921677051</v>
      </c>
      <c r="U5" s="2">
        <v>88640.047247570998</v>
      </c>
      <c r="V5" s="2">
        <v>61008.300138712468</v>
      </c>
      <c r="W5" s="2">
        <v>79231.172142675219</v>
      </c>
      <c r="X5" s="2">
        <v>73868.738021634141</v>
      </c>
      <c r="Y5" s="2">
        <v>75792.295045923194</v>
      </c>
      <c r="Z5" s="2">
        <v>70736.274457155712</v>
      </c>
      <c r="AA5" s="2">
        <v>106459.36937351768</v>
      </c>
      <c r="AB5" s="2">
        <v>138736.23741654627</v>
      </c>
      <c r="AC5" s="2">
        <v>155310.12539732168</v>
      </c>
    </row>
    <row r="6" spans="1:29" ht="14.6">
      <c r="A6" s="27" t="s">
        <v>24</v>
      </c>
      <c r="B6" s="4" t="s">
        <v>7</v>
      </c>
      <c r="C6" s="2">
        <v>13628.903111392008</v>
      </c>
      <c r="D6" s="2">
        <v>16987.59100801243</v>
      </c>
      <c r="E6" s="2">
        <v>17870.396871699784</v>
      </c>
      <c r="F6" s="2">
        <v>18226.446236163556</v>
      </c>
      <c r="G6" s="2">
        <v>20163.696052639509</v>
      </c>
      <c r="H6" s="2">
        <v>16372.177503768376</v>
      </c>
      <c r="I6" s="2">
        <v>15792.856373478791</v>
      </c>
      <c r="J6" s="2">
        <v>13068.466174581154</v>
      </c>
      <c r="K6" s="2">
        <v>8574.7172154112759</v>
      </c>
      <c r="L6" s="2">
        <v>9151.3600982978478</v>
      </c>
      <c r="M6" s="2">
        <v>7541.4956364473801</v>
      </c>
      <c r="N6" s="2">
        <v>7786.9621914735853</v>
      </c>
      <c r="O6" s="2">
        <v>14303.676082968346</v>
      </c>
      <c r="P6" s="2">
        <v>5568.0127885632173</v>
      </c>
      <c r="Q6" s="2">
        <v>4109.4677690215449</v>
      </c>
      <c r="R6" s="2">
        <v>6799.6754230193637</v>
      </c>
      <c r="S6" s="2">
        <v>14215.07512389281</v>
      </c>
      <c r="T6" s="2">
        <v>24660.118334231134</v>
      </c>
      <c r="U6" s="2">
        <v>39648.156911183127</v>
      </c>
      <c r="V6" s="2">
        <v>21604.199647632096</v>
      </c>
      <c r="W6" s="2">
        <v>22712.367949491461</v>
      </c>
      <c r="X6" s="2">
        <v>15655.657346552893</v>
      </c>
      <c r="Y6" s="2">
        <v>20568.49166560407</v>
      </c>
      <c r="Z6" s="2">
        <v>19722.418919903939</v>
      </c>
      <c r="AA6" s="2">
        <v>27475.729734463959</v>
      </c>
      <c r="AB6" s="2">
        <v>44396.700766711481</v>
      </c>
      <c r="AC6" s="2">
        <v>39888.913976734722</v>
      </c>
    </row>
    <row r="7" spans="1:29" ht="14.6">
      <c r="A7" s="30" t="s">
        <v>25</v>
      </c>
      <c r="B7" s="4" t="s">
        <v>8</v>
      </c>
      <c r="C7" s="2">
        <v>2974.613371010309</v>
      </c>
      <c r="D7" s="2">
        <v>2846.219154096852</v>
      </c>
      <c r="E7" s="2">
        <v>3490.2553918326339</v>
      </c>
      <c r="F7" s="2">
        <v>3912.2465181149455</v>
      </c>
      <c r="G7" s="2">
        <v>4773.1506292604281</v>
      </c>
      <c r="H7" s="2">
        <v>5204.25491233717</v>
      </c>
      <c r="I7" s="2">
        <v>5205.8348601034395</v>
      </c>
      <c r="J7" s="2">
        <v>7128.2920120429044</v>
      </c>
      <c r="K7" s="2">
        <v>11416.738088271561</v>
      </c>
      <c r="L7" s="2">
        <v>16072.887970322616</v>
      </c>
      <c r="M7" s="2">
        <v>10988.376120347893</v>
      </c>
      <c r="N7" s="2">
        <v>13693.283128354346</v>
      </c>
      <c r="O7" s="2">
        <v>13402.909472666252</v>
      </c>
      <c r="P7" s="2">
        <v>10004.177047384772</v>
      </c>
      <c r="Q7" s="2">
        <v>10404.398710685142</v>
      </c>
      <c r="R7" s="2">
        <v>9476.2612605652612</v>
      </c>
      <c r="S7" s="2">
        <v>14089.142040789859</v>
      </c>
      <c r="T7" s="2">
        <v>17907.375898045277</v>
      </c>
      <c r="U7" s="2">
        <v>19838.506120010483</v>
      </c>
      <c r="V7" s="2">
        <v>17753.953751047091</v>
      </c>
      <c r="W7" s="2">
        <v>19304.048780018857</v>
      </c>
      <c r="X7" s="2">
        <v>20614.398138435645</v>
      </c>
      <c r="Y7" s="2">
        <v>20217.543859865436</v>
      </c>
      <c r="Z7" s="2">
        <v>20009.994930634191</v>
      </c>
      <c r="AA7" s="2">
        <v>21574.390600280654</v>
      </c>
      <c r="AB7" s="2">
        <v>25427.920896240827</v>
      </c>
      <c r="AC7" s="2">
        <v>26949.421609050558</v>
      </c>
    </row>
    <row r="8" spans="1:29" ht="14.6">
      <c r="A8" s="28" t="s">
        <v>85</v>
      </c>
      <c r="B8" s="4" t="s">
        <v>30</v>
      </c>
      <c r="C8" s="2">
        <v>10857.216679909505</v>
      </c>
      <c r="D8" s="2">
        <v>10991.408130015809</v>
      </c>
      <c r="E8" s="2">
        <v>10684.81725000072</v>
      </c>
      <c r="F8" s="2">
        <v>10565.010793750171</v>
      </c>
      <c r="G8" s="2">
        <v>7663.5641727498532</v>
      </c>
      <c r="H8" s="2">
        <v>13747.873467884701</v>
      </c>
      <c r="I8" s="2">
        <v>27369.254781887757</v>
      </c>
      <c r="J8" s="2">
        <v>38101.918520238345</v>
      </c>
      <c r="K8" s="2">
        <v>49494.769289240154</v>
      </c>
      <c r="L8" s="2">
        <v>62359.279132586467</v>
      </c>
      <c r="M8" s="2">
        <v>63370.632234814941</v>
      </c>
      <c r="N8" s="2">
        <v>63188.807562110145</v>
      </c>
      <c r="O8" s="2">
        <v>60566.843332690187</v>
      </c>
      <c r="P8" s="2">
        <v>37693.999139546198</v>
      </c>
      <c r="Q8" s="2">
        <v>67726.535191696195</v>
      </c>
      <c r="R8" s="2">
        <v>72863.249798351666</v>
      </c>
      <c r="S8" s="2">
        <v>93117.588851334542</v>
      </c>
      <c r="T8" s="2">
        <v>80326.772810288501</v>
      </c>
      <c r="U8" s="2">
        <v>67845.279802665027</v>
      </c>
      <c r="V8" s="2">
        <v>41248.020355178196</v>
      </c>
      <c r="W8" s="2">
        <v>50131.64006005889</v>
      </c>
      <c r="X8" s="2">
        <v>48611.506377723854</v>
      </c>
      <c r="Y8" s="2">
        <v>43695.185974291999</v>
      </c>
      <c r="Z8" s="2">
        <v>45638.48125361681</v>
      </c>
      <c r="AA8" s="2">
        <v>62359.540534569227</v>
      </c>
      <c r="AB8" s="2">
        <v>103781.74525151822</v>
      </c>
      <c r="AC8" s="2">
        <v>142412.73168129451</v>
      </c>
    </row>
    <row r="9" spans="1:29" ht="14.6">
      <c r="A9" s="31" t="s">
        <v>81</v>
      </c>
      <c r="B9" s="4" t="s">
        <v>9</v>
      </c>
      <c r="C9" s="2">
        <v>7340.4698825595351</v>
      </c>
      <c r="D9" s="2">
        <v>8420.8234001180444</v>
      </c>
      <c r="E9" s="2">
        <v>15296.522951459727</v>
      </c>
      <c r="F9" s="2">
        <v>23663.576490633259</v>
      </c>
      <c r="G9" s="2">
        <v>28627.021428458382</v>
      </c>
      <c r="H9" s="2">
        <v>25437.695944912473</v>
      </c>
      <c r="I9" s="2">
        <v>28636.484380490081</v>
      </c>
      <c r="J9" s="2">
        <v>24995.580637564304</v>
      </c>
      <c r="K9" s="2">
        <v>29536.708628125525</v>
      </c>
      <c r="L9" s="2">
        <v>41511.390680694807</v>
      </c>
      <c r="M9" s="2">
        <v>37126.828667960799</v>
      </c>
      <c r="N9" s="2">
        <v>39147.780678288109</v>
      </c>
      <c r="O9" s="2">
        <v>37416.795355381648</v>
      </c>
      <c r="P9" s="2">
        <v>24599.617423211814</v>
      </c>
      <c r="Q9" s="2">
        <v>26673.707035724543</v>
      </c>
      <c r="R9" s="2">
        <v>28937.83460807825</v>
      </c>
      <c r="S9" s="2">
        <v>40288.516825757513</v>
      </c>
      <c r="T9" s="2">
        <v>55532.301683297774</v>
      </c>
      <c r="U9" s="2">
        <v>51418.392476962719</v>
      </c>
      <c r="V9" s="2">
        <v>34390.510236835835</v>
      </c>
      <c r="W9" s="2">
        <v>42796.797161256633</v>
      </c>
      <c r="X9" s="2">
        <v>44029.069079028224</v>
      </c>
      <c r="Y9" s="2">
        <v>68914.252177005459</v>
      </c>
      <c r="Z9" s="2">
        <v>33553.394841580412</v>
      </c>
      <c r="AA9" s="2">
        <v>31170.818543113361</v>
      </c>
      <c r="AB9" s="2">
        <v>46572.912726129092</v>
      </c>
      <c r="AC9" s="2">
        <v>48135.243465456355</v>
      </c>
    </row>
    <row r="10" spans="1:29" ht="14.6">
      <c r="A10" s="28" t="s">
        <v>86</v>
      </c>
      <c r="B10" s="4" t="s">
        <v>10</v>
      </c>
      <c r="C10" s="2">
        <v>37716.8458036425</v>
      </c>
      <c r="D10" s="2">
        <v>32894.370967170064</v>
      </c>
      <c r="E10" s="2">
        <v>40336.541029596257</v>
      </c>
      <c r="F10" s="2">
        <v>44697.93686546127</v>
      </c>
      <c r="G10" s="2">
        <v>49837.748848511124</v>
      </c>
      <c r="H10" s="2">
        <v>53194.681567570588</v>
      </c>
      <c r="I10" s="2">
        <v>58849.717947374374</v>
      </c>
      <c r="J10" s="2">
        <v>72753.757432094222</v>
      </c>
      <c r="K10" s="2">
        <v>107701.95131216804</v>
      </c>
      <c r="L10" s="2">
        <v>105424.19159736455</v>
      </c>
      <c r="M10" s="2">
        <v>129767.81849192343</v>
      </c>
      <c r="N10" s="2">
        <v>118316.69073290643</v>
      </c>
      <c r="O10" s="2">
        <v>136907.63370732567</v>
      </c>
      <c r="P10" s="2">
        <v>83182.416496266946</v>
      </c>
      <c r="Q10" s="2">
        <v>112555.19327878766</v>
      </c>
      <c r="R10" s="2">
        <v>96123.422551523603</v>
      </c>
      <c r="S10" s="2">
        <v>141762.70223277493</v>
      </c>
      <c r="T10" s="2">
        <v>176030.93399258089</v>
      </c>
      <c r="U10" s="2">
        <v>177097.16844694625</v>
      </c>
      <c r="V10" s="2">
        <v>196765.58291772424</v>
      </c>
      <c r="W10" s="2">
        <v>217550.24806841876</v>
      </c>
      <c r="X10" s="2">
        <v>211791.16191789857</v>
      </c>
      <c r="Y10" s="2">
        <v>179338.92588947582</v>
      </c>
      <c r="Z10" s="2">
        <v>210615.07891876705</v>
      </c>
      <c r="AA10" s="2">
        <v>234126.1011271938</v>
      </c>
      <c r="AB10" s="2">
        <v>260987.07897794159</v>
      </c>
      <c r="AC10" s="2">
        <v>295003.9350598189</v>
      </c>
    </row>
    <row r="11" spans="1:29" ht="14.6">
      <c r="A11" s="28" t="s">
        <v>87</v>
      </c>
      <c r="B11" s="28" t="s">
        <v>11</v>
      </c>
      <c r="C11" s="2">
        <v>16420.345641354248</v>
      </c>
      <c r="D11" s="2">
        <v>8885.0929394679752</v>
      </c>
      <c r="E11" s="2">
        <v>14027.24594125986</v>
      </c>
      <c r="F11" s="2">
        <v>17065.33725901441</v>
      </c>
      <c r="G11" s="2">
        <v>22528.755668170645</v>
      </c>
      <c r="H11" s="2">
        <v>18404.620490237416</v>
      </c>
      <c r="I11" s="2">
        <v>20243.743211617519</v>
      </c>
      <c r="J11" s="2">
        <v>18195.831692462278</v>
      </c>
      <c r="K11" s="2">
        <v>15139.082830214094</v>
      </c>
      <c r="L11" s="2">
        <v>15085.015779772169</v>
      </c>
      <c r="M11" s="2">
        <v>19674.94172164653</v>
      </c>
      <c r="N11" s="2">
        <v>24093.763721901578</v>
      </c>
      <c r="O11" s="2">
        <v>27438.110492696575</v>
      </c>
      <c r="P11" s="2">
        <v>26983.298653294332</v>
      </c>
      <c r="Q11" s="2">
        <v>25439.56602808465</v>
      </c>
      <c r="R11" s="2">
        <v>23775.386835243855</v>
      </c>
      <c r="S11" s="2">
        <v>26039.227622109884</v>
      </c>
      <c r="T11" s="2">
        <v>37055.488405733646</v>
      </c>
      <c r="U11" s="2">
        <v>33198.567212952359</v>
      </c>
      <c r="V11" s="2">
        <v>19659.715666461045</v>
      </c>
      <c r="W11" s="2">
        <v>20766.988632736404</v>
      </c>
      <c r="X11" s="2">
        <v>25333.084862861764</v>
      </c>
      <c r="Y11" s="2">
        <v>41401.650900971094</v>
      </c>
      <c r="Z11" s="2">
        <v>46642.090014737274</v>
      </c>
      <c r="AA11" s="2">
        <v>37570.766956388943</v>
      </c>
      <c r="AB11" s="2">
        <v>50479.185206887836</v>
      </c>
      <c r="AC11" s="2">
        <v>47013.158770404669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5" spans="3:29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3:29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3:29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3:29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3:29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3:29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3:29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3:29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3:29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3:29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8" width="10.69140625" bestFit="1" customWidth="1"/>
    <col min="19" max="29" width="10.69140625" style="1" bestFit="1" customWidth="1"/>
    <col min="37" max="37" width="12.23046875" bestFit="1" customWidth="1"/>
    <col min="38" max="38" width="9.23046875" bestFit="1" customWidth="1"/>
    <col min="67" max="67" width="9.23046875" bestFit="1" customWidth="1"/>
    <col min="91" max="91" width="9.23046875" bestFit="1" customWidth="1"/>
  </cols>
  <sheetData>
    <row r="1" spans="1:30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30" ht="14.6">
      <c r="A2" s="27" t="s">
        <v>88</v>
      </c>
      <c r="B2" s="4" t="s">
        <v>3</v>
      </c>
      <c r="C2" s="2">
        <v>115.45487609897735</v>
      </c>
      <c r="D2" s="2">
        <v>163.0617892110925</v>
      </c>
      <c r="E2" s="2">
        <v>179.53953166077244</v>
      </c>
      <c r="F2" s="2">
        <v>242.53726590986125</v>
      </c>
      <c r="G2" s="2">
        <v>145.19382202826773</v>
      </c>
      <c r="H2" s="2">
        <v>65.691824772563763</v>
      </c>
      <c r="I2" s="2">
        <v>342.19481040308705</v>
      </c>
      <c r="J2" s="2">
        <v>670.32683533136628</v>
      </c>
      <c r="K2" s="2">
        <v>1735.7062152641233</v>
      </c>
      <c r="L2" s="2">
        <v>2277.4353755240763</v>
      </c>
      <c r="M2" s="2">
        <v>3394.5086851579581</v>
      </c>
      <c r="N2" s="2">
        <v>4184.6422817113289</v>
      </c>
      <c r="O2" s="2">
        <v>3597.0177407226647</v>
      </c>
      <c r="P2" s="2">
        <v>3320.1356320222685</v>
      </c>
      <c r="Q2" s="2">
        <v>4385.4997242886548</v>
      </c>
      <c r="R2" s="2">
        <v>4916.2234734881249</v>
      </c>
      <c r="S2" s="2">
        <v>3762.081242866861</v>
      </c>
      <c r="T2" s="2">
        <v>2800.0855623405778</v>
      </c>
      <c r="U2" s="2">
        <v>2970.6325872495759</v>
      </c>
      <c r="V2" s="2">
        <v>2259.2086931167578</v>
      </c>
      <c r="W2" s="2">
        <v>3188.1275654686056</v>
      </c>
      <c r="X2" s="2">
        <v>3082.5920772577083</v>
      </c>
      <c r="Y2" s="2">
        <v>3630.2275164563093</v>
      </c>
      <c r="Z2" s="2">
        <v>4131.7769823668477</v>
      </c>
      <c r="AA2" s="2">
        <v>4805.0328714585285</v>
      </c>
      <c r="AB2" s="2">
        <v>4408.9150283831486</v>
      </c>
      <c r="AC2" s="2">
        <v>5246.0866714071235</v>
      </c>
      <c r="AD2" s="1"/>
    </row>
    <row r="3" spans="1:30" ht="14.6">
      <c r="A3" s="28" t="s">
        <v>83</v>
      </c>
      <c r="B3" s="4" t="s">
        <v>4</v>
      </c>
      <c r="C3" s="2">
        <v>1.7317919255570149</v>
      </c>
      <c r="D3" s="2">
        <v>2.3099456219013348</v>
      </c>
      <c r="E3" s="2">
        <v>2.6365511378322943</v>
      </c>
      <c r="F3" s="2">
        <v>0.2915673875147648</v>
      </c>
      <c r="G3" s="2">
        <v>0.96605780099112426</v>
      </c>
      <c r="H3" s="2">
        <v>0.62318823868137563</v>
      </c>
      <c r="I3" s="2">
        <v>3.1051317629949526</v>
      </c>
      <c r="J3" s="2">
        <v>7.9914307730629304</v>
      </c>
      <c r="K3" s="2">
        <v>19.552894605676091</v>
      </c>
      <c r="L3" s="2">
        <v>36.704604713963128</v>
      </c>
      <c r="M3" s="2">
        <v>34.002892460154655</v>
      </c>
      <c r="N3" s="2">
        <v>25.364350676555631</v>
      </c>
      <c r="O3" s="2">
        <v>33.673143085874763</v>
      </c>
      <c r="P3" s="2">
        <v>31.984914596022538</v>
      </c>
      <c r="Q3" s="2">
        <v>28.276410100859724</v>
      </c>
      <c r="R3" s="2">
        <v>24.458158821493111</v>
      </c>
      <c r="S3" s="2">
        <v>21.33782501121209</v>
      </c>
      <c r="T3" s="2">
        <v>16.46843629969479</v>
      </c>
      <c r="U3" s="2">
        <v>15.934976461399767</v>
      </c>
      <c r="V3" s="2">
        <v>8.8619513477604315</v>
      </c>
      <c r="W3" s="2">
        <v>17.745683543171914</v>
      </c>
      <c r="X3" s="2">
        <v>13.128777297029483</v>
      </c>
      <c r="Y3" s="2">
        <v>12.683447542244762</v>
      </c>
      <c r="Z3" s="2">
        <v>19.567798584504867</v>
      </c>
      <c r="AA3" s="2">
        <v>17.314737756526871</v>
      </c>
      <c r="AB3" s="2">
        <v>18.763719385800055</v>
      </c>
      <c r="AC3" s="2">
        <v>23.90321888243027</v>
      </c>
    </row>
    <row r="4" spans="1:30" ht="14.6">
      <c r="A4" s="31" t="s">
        <v>84</v>
      </c>
      <c r="B4" s="4" t="s">
        <v>5</v>
      </c>
      <c r="C4" s="2">
        <v>0.97016208944471449</v>
      </c>
      <c r="D4" s="2">
        <v>1.12995469502596</v>
      </c>
      <c r="E4" s="2">
        <v>0.90039653528967201</v>
      </c>
      <c r="F4" s="2">
        <v>9.5842550949034835E-2</v>
      </c>
      <c r="G4" s="2">
        <v>6.2422588632155301E-2</v>
      </c>
      <c r="H4" s="2">
        <v>0.14197480687679434</v>
      </c>
      <c r="I4" s="2">
        <v>0.39713589216418321</v>
      </c>
      <c r="J4" s="2">
        <v>0.15753625772515195</v>
      </c>
      <c r="K4" s="2">
        <v>2.1239435911112619</v>
      </c>
      <c r="L4" s="2">
        <v>1.1963313195957994</v>
      </c>
      <c r="M4" s="2">
        <v>1.6313692404664968</v>
      </c>
      <c r="N4" s="2">
        <v>2.736539929290513</v>
      </c>
      <c r="O4" s="2">
        <v>7.1947674296933712</v>
      </c>
      <c r="P4" s="2">
        <v>35.520333996605231</v>
      </c>
      <c r="Q4" s="2">
        <v>33.121104027981012</v>
      </c>
      <c r="R4" s="2">
        <v>10.634522337970404</v>
      </c>
      <c r="S4" s="2">
        <v>23.537929740873647</v>
      </c>
      <c r="T4" s="2">
        <v>0.52327121300552826</v>
      </c>
      <c r="U4" s="2">
        <v>21.391670331682093</v>
      </c>
      <c r="V4" s="2">
        <v>18.200228141763485</v>
      </c>
      <c r="W4" s="2">
        <v>3.7704502956301114</v>
      </c>
      <c r="X4" s="2">
        <v>33.788804196170346</v>
      </c>
      <c r="Y4" s="2">
        <v>72.80925088413251</v>
      </c>
      <c r="Z4" s="2">
        <v>57.257910158597504</v>
      </c>
      <c r="AA4" s="2">
        <v>7.3953899755474399</v>
      </c>
      <c r="AB4" s="2">
        <v>11.482086414563803</v>
      </c>
      <c r="AC4" s="2">
        <v>13.156041862003949</v>
      </c>
    </row>
    <row r="5" spans="1:30" ht="14.6">
      <c r="A5" s="29" t="s">
        <v>80</v>
      </c>
      <c r="B5" s="4" t="s">
        <v>6</v>
      </c>
      <c r="C5" s="2">
        <v>20.899848356685229</v>
      </c>
      <c r="D5" s="2">
        <v>31.418040222437664</v>
      </c>
      <c r="E5" s="2">
        <v>31.938614134478076</v>
      </c>
      <c r="F5" s="2">
        <v>4.468933597717446</v>
      </c>
      <c r="G5" s="2">
        <v>8.6227446983068905</v>
      </c>
      <c r="H5" s="2">
        <v>13.784012733751231</v>
      </c>
      <c r="I5" s="2">
        <v>58.228809155859174</v>
      </c>
      <c r="J5" s="2">
        <v>162.18218045652526</v>
      </c>
      <c r="K5" s="2">
        <v>473.46972993388522</v>
      </c>
      <c r="L5" s="2">
        <v>522.32951915931835</v>
      </c>
      <c r="M5" s="2">
        <v>873.61598390995118</v>
      </c>
      <c r="N5" s="2">
        <v>1138.6007171207825</v>
      </c>
      <c r="O5" s="2">
        <v>821.26355869409622</v>
      </c>
      <c r="P5" s="2">
        <v>1005.3501242636522</v>
      </c>
      <c r="Q5" s="2">
        <v>1064.2662351939498</v>
      </c>
      <c r="R5" s="2">
        <v>1375.0434865231286</v>
      </c>
      <c r="S5" s="2">
        <v>850.12863716076174</v>
      </c>
      <c r="T5" s="2">
        <v>536.59954478517079</v>
      </c>
      <c r="U5" s="2">
        <v>484.96151051182596</v>
      </c>
      <c r="V5" s="2">
        <v>349.00811541910451</v>
      </c>
      <c r="W5" s="2">
        <v>512.8825463592317</v>
      </c>
      <c r="X5" s="2">
        <v>456.4659486396522</v>
      </c>
      <c r="Y5" s="2">
        <v>479.94377747004455</v>
      </c>
      <c r="Z5" s="2">
        <v>597.12882014484478</v>
      </c>
      <c r="AA5" s="2">
        <v>813.45818562129409</v>
      </c>
      <c r="AB5" s="2">
        <v>764.81820115691448</v>
      </c>
      <c r="AC5" s="2">
        <v>1032.4222726796056</v>
      </c>
    </row>
    <row r="6" spans="1:30" ht="14.6">
      <c r="A6" s="31" t="s">
        <v>24</v>
      </c>
      <c r="B6" s="4" t="s">
        <v>7</v>
      </c>
      <c r="C6" s="2">
        <v>9.0283363814334869</v>
      </c>
      <c r="D6" s="2">
        <v>16.773583754434434</v>
      </c>
      <c r="E6" s="2">
        <v>22.861003829344906</v>
      </c>
      <c r="F6" s="2">
        <v>1.1973637706238496</v>
      </c>
      <c r="G6" s="2">
        <v>0.43443171457409768</v>
      </c>
      <c r="H6" s="2">
        <v>1.8941242959984965</v>
      </c>
      <c r="I6" s="2">
        <v>2.3210744953833067</v>
      </c>
      <c r="J6" s="2">
        <v>4.7547051149284911</v>
      </c>
      <c r="K6" s="2">
        <v>7.0372967518380962</v>
      </c>
      <c r="L6" s="2">
        <v>6.612477085747221</v>
      </c>
      <c r="M6" s="2">
        <v>19.28518885570562</v>
      </c>
      <c r="N6" s="2">
        <v>38.560367731638905</v>
      </c>
      <c r="O6" s="2">
        <v>48.293219627522667</v>
      </c>
      <c r="P6" s="2">
        <v>19.938508042134021</v>
      </c>
      <c r="Q6" s="2">
        <v>16.078538446014168</v>
      </c>
      <c r="R6" s="2">
        <v>17.527556471886047</v>
      </c>
      <c r="S6" s="2">
        <v>24.387178323192558</v>
      </c>
      <c r="T6" s="2">
        <v>43.089355305116946</v>
      </c>
      <c r="U6" s="2">
        <v>31.431533247895938</v>
      </c>
      <c r="V6" s="2">
        <v>30.563711020181149</v>
      </c>
      <c r="W6" s="2">
        <v>16.531335307125293</v>
      </c>
      <c r="X6" s="2">
        <v>33.50119363571001</v>
      </c>
      <c r="Y6" s="2">
        <v>43.335946229502241</v>
      </c>
      <c r="Z6" s="2">
        <v>71.97992539040051</v>
      </c>
      <c r="AA6" s="2">
        <v>23.740510439043387</v>
      </c>
      <c r="AB6" s="2">
        <v>20.807819606462001</v>
      </c>
      <c r="AC6" s="2">
        <v>56.001275962643817</v>
      </c>
    </row>
    <row r="7" spans="1:30" ht="14.6">
      <c r="A7" s="30" t="s">
        <v>25</v>
      </c>
      <c r="B7" s="4" t="s">
        <v>8</v>
      </c>
      <c r="C7" s="2">
        <v>1.444085900393548</v>
      </c>
      <c r="D7" s="2">
        <v>1.8092829468968796</v>
      </c>
      <c r="E7" s="2">
        <v>1.4883097093656221</v>
      </c>
      <c r="F7" s="2">
        <v>0.26731265595988829</v>
      </c>
      <c r="G7" s="2">
        <v>0.35979806368384509</v>
      </c>
      <c r="H7" s="2">
        <v>0.62775372028343701</v>
      </c>
      <c r="I7" s="2">
        <v>2.8913358055428406</v>
      </c>
      <c r="J7" s="2">
        <v>7.1184173272661395</v>
      </c>
      <c r="K7" s="2">
        <v>17.383947687496786</v>
      </c>
      <c r="L7" s="2">
        <v>45.377799981330789</v>
      </c>
      <c r="M7" s="2">
        <v>36.588236349687072</v>
      </c>
      <c r="N7" s="2">
        <v>66.520280562206494</v>
      </c>
      <c r="O7" s="2">
        <v>44.251383759233455</v>
      </c>
      <c r="P7" s="2">
        <v>48.927418862232493</v>
      </c>
      <c r="Q7" s="2">
        <v>46.044694826399962</v>
      </c>
      <c r="R7" s="2">
        <v>33.296998395597051</v>
      </c>
      <c r="S7" s="2">
        <v>32.955057216734353</v>
      </c>
      <c r="T7" s="2">
        <v>27.885925660110882</v>
      </c>
      <c r="U7" s="2">
        <v>30.247960820813862</v>
      </c>
      <c r="V7" s="2">
        <v>15.866728381183831</v>
      </c>
      <c r="W7" s="2">
        <v>22.20557755534475</v>
      </c>
      <c r="X7" s="2">
        <v>19.90768845039765</v>
      </c>
      <c r="Y7" s="2">
        <v>28.045438188000265</v>
      </c>
      <c r="Z7" s="2">
        <v>25.234491387257425</v>
      </c>
      <c r="AA7" s="2">
        <v>24.874251885735159</v>
      </c>
      <c r="AB7" s="2">
        <v>30.155027041292854</v>
      </c>
      <c r="AC7" s="2">
        <v>35.402115844811483</v>
      </c>
    </row>
    <row r="8" spans="1:30" ht="14.6">
      <c r="A8" s="28" t="s">
        <v>85</v>
      </c>
      <c r="B8" s="4" t="s">
        <v>30</v>
      </c>
      <c r="C8" s="2">
        <v>12.840983403829879</v>
      </c>
      <c r="D8" s="2">
        <v>16.54000827692019</v>
      </c>
      <c r="E8" s="2">
        <v>14.554594616107872</v>
      </c>
      <c r="F8" s="2">
        <v>3.4054285684782681</v>
      </c>
      <c r="G8" s="2">
        <v>4.8410917705674299</v>
      </c>
      <c r="H8" s="2">
        <v>8.6701096032107028</v>
      </c>
      <c r="I8" s="2">
        <v>67.68310932770207</v>
      </c>
      <c r="J8" s="2">
        <v>146.36967863457053</v>
      </c>
      <c r="K8" s="2">
        <v>390.22941888340915</v>
      </c>
      <c r="L8" s="2">
        <v>475.52610756850885</v>
      </c>
      <c r="M8" s="2">
        <v>614.74438486819054</v>
      </c>
      <c r="N8" s="2">
        <v>731.36315011251361</v>
      </c>
      <c r="O8" s="2">
        <v>583.76935717285983</v>
      </c>
      <c r="P8" s="2">
        <v>740.72980318812802</v>
      </c>
      <c r="Q8" s="2">
        <v>865.07548389084013</v>
      </c>
      <c r="R8" s="2">
        <v>1122.183999867633</v>
      </c>
      <c r="S8" s="2">
        <v>753.50496765661944</v>
      </c>
      <c r="T8" s="2">
        <v>412.78316228480435</v>
      </c>
      <c r="U8" s="2">
        <v>354.15076183014696</v>
      </c>
      <c r="V8" s="2">
        <v>243.72112830433147</v>
      </c>
      <c r="W8" s="2">
        <v>318.80489840560148</v>
      </c>
      <c r="X8" s="2">
        <v>295.0549386122625</v>
      </c>
      <c r="Y8" s="2">
        <v>327.82726407217064</v>
      </c>
      <c r="Z8" s="2">
        <v>427.09293968414499</v>
      </c>
      <c r="AA8" s="2">
        <v>574.4858311277311</v>
      </c>
      <c r="AB8" s="2">
        <v>627.14392951408558</v>
      </c>
      <c r="AC8" s="2">
        <v>854.39368831996899</v>
      </c>
    </row>
    <row r="9" spans="1:30" ht="14.6">
      <c r="A9" s="31" t="s">
        <v>81</v>
      </c>
      <c r="B9" s="4" t="s">
        <v>9</v>
      </c>
      <c r="C9" s="2">
        <v>33.17719105409337</v>
      </c>
      <c r="D9" s="2">
        <v>57.590829204870715</v>
      </c>
      <c r="E9" s="2">
        <v>30.210672026688258</v>
      </c>
      <c r="F9" s="2">
        <v>29.51842219457626</v>
      </c>
      <c r="G9" s="2">
        <v>46.483691237120524</v>
      </c>
      <c r="H9" s="2">
        <v>5.8679041622661288</v>
      </c>
      <c r="I9" s="2">
        <v>149.01789671481203</v>
      </c>
      <c r="J9" s="2">
        <v>196.90305509134896</v>
      </c>
      <c r="K9" s="2">
        <v>762.84504496710827</v>
      </c>
      <c r="L9" s="2">
        <v>1114.9864533737323</v>
      </c>
      <c r="M9" s="2">
        <v>1558.303527200472</v>
      </c>
      <c r="N9" s="2">
        <v>1936.2618656845598</v>
      </c>
      <c r="O9" s="2">
        <v>1643.0316911317871</v>
      </c>
      <c r="P9" s="2">
        <v>1002.1298271568321</v>
      </c>
      <c r="Q9" s="2">
        <v>1968.3548310238752</v>
      </c>
      <c r="R9" s="2">
        <v>1680.9241966319832</v>
      </c>
      <c r="S9" s="2">
        <v>1584.1606482746738</v>
      </c>
      <c r="T9" s="2">
        <v>1432.2980168326746</v>
      </c>
      <c r="U9" s="2">
        <v>1402.4931491758114</v>
      </c>
      <c r="V9" s="2">
        <v>1216.6097584424328</v>
      </c>
      <c r="W9" s="2">
        <v>1648.9058528725</v>
      </c>
      <c r="X9" s="2">
        <v>1413.0902264964861</v>
      </c>
      <c r="Y9" s="2">
        <v>1396.9952821502143</v>
      </c>
      <c r="Z9" s="2">
        <v>1778.8992291170975</v>
      </c>
      <c r="AA9" s="2">
        <v>2080.4588399399599</v>
      </c>
      <c r="AB9" s="2">
        <v>1193.7388821140298</v>
      </c>
      <c r="AC9" s="2">
        <v>760.12716394565996</v>
      </c>
    </row>
    <row r="10" spans="1:30" ht="14.6">
      <c r="A10" s="28" t="s">
        <v>86</v>
      </c>
      <c r="B10" s="4" t="s">
        <v>10</v>
      </c>
      <c r="C10" s="2">
        <v>16.329204529999117</v>
      </c>
      <c r="D10" s="2">
        <v>18.968246488605335</v>
      </c>
      <c r="E10" s="2">
        <v>47.340925671665737</v>
      </c>
      <c r="F10" s="2">
        <v>52.149301184041626</v>
      </c>
      <c r="G10" s="2">
        <v>44.547084154391655</v>
      </c>
      <c r="H10" s="2">
        <v>14.577443491495597</v>
      </c>
      <c r="I10" s="2">
        <v>20.013093258628523</v>
      </c>
      <c r="J10" s="2">
        <v>34.777144340204657</v>
      </c>
      <c r="K10" s="2">
        <v>55.628925311539675</v>
      </c>
      <c r="L10" s="2">
        <v>51.013057229821236</v>
      </c>
      <c r="M10" s="2">
        <v>128.27115708333031</v>
      </c>
      <c r="N10" s="2">
        <v>52.288222074506997</v>
      </c>
      <c r="O10" s="2">
        <v>129.30923424159712</v>
      </c>
      <c r="P10" s="2">
        <v>109.81693728666158</v>
      </c>
      <c r="Q10" s="2">
        <v>52.875424347734473</v>
      </c>
      <c r="R10" s="2">
        <v>75.802372488433235</v>
      </c>
      <c r="S10" s="2">
        <v>102.40710462279354</v>
      </c>
      <c r="T10" s="2">
        <v>183.56285448999998</v>
      </c>
      <c r="U10" s="2">
        <v>206.73275357000006</v>
      </c>
      <c r="V10" s="2">
        <v>104.21479631000008</v>
      </c>
      <c r="W10" s="2">
        <v>333.74699025999996</v>
      </c>
      <c r="X10" s="2">
        <v>519.73666245999993</v>
      </c>
      <c r="Y10" s="2">
        <v>457.22058943000002</v>
      </c>
      <c r="Z10" s="2">
        <v>383.54453620999999</v>
      </c>
      <c r="AA10" s="2">
        <v>592.98151836623936</v>
      </c>
      <c r="AB10" s="2">
        <v>852.4388902500001</v>
      </c>
      <c r="AC10" s="2">
        <v>1039.51602847</v>
      </c>
    </row>
    <row r="11" spans="1:30" ht="14.6">
      <c r="A11" s="29" t="s">
        <v>87</v>
      </c>
      <c r="B11" s="29" t="s">
        <v>11</v>
      </c>
      <c r="C11" s="2">
        <v>19.033272457540996</v>
      </c>
      <c r="D11" s="2">
        <v>16.521898</v>
      </c>
      <c r="E11" s="2">
        <v>27.608464000000001</v>
      </c>
      <c r="F11" s="2">
        <v>151.14309399999999</v>
      </c>
      <c r="G11" s="2">
        <v>38.8765</v>
      </c>
      <c r="H11" s="2">
        <v>19.50531372</v>
      </c>
      <c r="I11" s="2">
        <v>38.537223990000001</v>
      </c>
      <c r="J11" s="2">
        <v>110.0726873357342</v>
      </c>
      <c r="K11" s="2">
        <v>7.4350135320588242</v>
      </c>
      <c r="L11" s="2">
        <v>23.689025092058827</v>
      </c>
      <c r="M11" s="2">
        <v>128.06594519000001</v>
      </c>
      <c r="N11" s="2">
        <v>192.94678781927453</v>
      </c>
      <c r="O11" s="2">
        <v>286.23138557999999</v>
      </c>
      <c r="P11" s="2">
        <v>325.73776463000002</v>
      </c>
      <c r="Q11" s="2">
        <v>311.40700243100002</v>
      </c>
      <c r="R11" s="2">
        <v>576.35218195000004</v>
      </c>
      <c r="S11" s="2">
        <v>369.66189486000002</v>
      </c>
      <c r="T11" s="2">
        <v>146.87499547000002</v>
      </c>
      <c r="U11" s="2">
        <v>423.28827129999996</v>
      </c>
      <c r="V11" s="2">
        <v>272.16227574999994</v>
      </c>
      <c r="W11" s="2">
        <v>313.53423086999999</v>
      </c>
      <c r="X11" s="2">
        <v>297.91783746999999</v>
      </c>
      <c r="Y11" s="2">
        <v>811.36652048999997</v>
      </c>
      <c r="Z11" s="2">
        <v>771.07133169000008</v>
      </c>
      <c r="AA11" s="2">
        <v>670.32360634645102</v>
      </c>
      <c r="AB11" s="2">
        <v>889.56647290000001</v>
      </c>
      <c r="AC11" s="2">
        <v>1431.1648654399996</v>
      </c>
    </row>
    <row r="12" spans="1:30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30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101.50959585645359</v>
      </c>
      <c r="D2" s="3">
        <v>117.0266162738034</v>
      </c>
      <c r="E2" s="3">
        <v>110.18952386334936</v>
      </c>
      <c r="F2" s="3">
        <v>100.15368279938851</v>
      </c>
      <c r="G2" s="3">
        <v>95.609182563530467</v>
      </c>
      <c r="H2" s="3">
        <v>93.517808293905176</v>
      </c>
      <c r="I2" s="3">
        <v>87.201687880171974</v>
      </c>
      <c r="J2" s="3">
        <v>81.653453405869769</v>
      </c>
      <c r="K2" s="3">
        <v>78.51602053880535</v>
      </c>
      <c r="L2" s="3">
        <v>76.229773169364051</v>
      </c>
      <c r="M2" s="3">
        <v>74.191800310377204</v>
      </c>
      <c r="N2" s="3">
        <v>73.640817918954696</v>
      </c>
      <c r="O2" s="3">
        <v>75.901931421910888</v>
      </c>
      <c r="P2" s="3">
        <v>121.69985803725454</v>
      </c>
      <c r="Q2" s="3">
        <v>163.89944809445055</v>
      </c>
      <c r="R2" s="3">
        <v>109.696537323819</v>
      </c>
      <c r="S2" s="3">
        <v>115.57673602106931</v>
      </c>
      <c r="T2" s="3">
        <v>106.63104011460767</v>
      </c>
      <c r="U2" s="3">
        <v>102.20361875502158</v>
      </c>
      <c r="V2" s="3">
        <v>100.01014728591113</v>
      </c>
      <c r="W2" s="3">
        <v>100</v>
      </c>
      <c r="X2" s="3">
        <v>98.089642786304864</v>
      </c>
      <c r="Y2" s="3">
        <v>102.40192504123729</v>
      </c>
      <c r="Z2" s="3">
        <v>106.71725064895858</v>
      </c>
      <c r="AA2" s="3">
        <v>109.95915170085127</v>
      </c>
      <c r="AB2" s="3">
        <v>108.38725384466252</v>
      </c>
      <c r="AC2" s="3">
        <v>102.60798318775363</v>
      </c>
    </row>
    <row r="3" spans="1:29" ht="14.6">
      <c r="A3" s="28" t="s">
        <v>83</v>
      </c>
      <c r="B3" s="4" t="s">
        <v>4</v>
      </c>
      <c r="C3" s="3">
        <v>101.50959585645357</v>
      </c>
      <c r="D3" s="3">
        <v>117.0266162738034</v>
      </c>
      <c r="E3" s="3">
        <v>110.18952386334939</v>
      </c>
      <c r="F3" s="3">
        <v>100.15368279938851</v>
      </c>
      <c r="G3" s="3">
        <v>95.609182563530467</v>
      </c>
      <c r="H3" s="3">
        <v>93.517808293905176</v>
      </c>
      <c r="I3" s="3">
        <v>87.201687880171974</v>
      </c>
      <c r="J3" s="3">
        <v>81.653453405869769</v>
      </c>
      <c r="K3" s="3">
        <v>78.51602053880535</v>
      </c>
      <c r="L3" s="3">
        <v>76.229773169364051</v>
      </c>
      <c r="M3" s="3">
        <v>74.191800310377218</v>
      </c>
      <c r="N3" s="3">
        <v>73.640817918954696</v>
      </c>
      <c r="O3" s="3">
        <v>75.901931421910888</v>
      </c>
      <c r="P3" s="3">
        <v>121.69985803725454</v>
      </c>
      <c r="Q3" s="3">
        <v>163.89944809445058</v>
      </c>
      <c r="R3" s="3">
        <v>109.696537323819</v>
      </c>
      <c r="S3" s="3">
        <v>115.57673602106931</v>
      </c>
      <c r="T3" s="3">
        <v>106.63104011460767</v>
      </c>
      <c r="U3" s="3">
        <v>102.20361875502158</v>
      </c>
      <c r="V3" s="3">
        <v>100.01014728591109</v>
      </c>
      <c r="W3" s="3">
        <v>100</v>
      </c>
      <c r="X3" s="3">
        <v>98.08964278630485</v>
      </c>
      <c r="Y3" s="3">
        <v>102.40192504123729</v>
      </c>
      <c r="Z3" s="3">
        <v>106.71725064895858</v>
      </c>
      <c r="AA3" s="3">
        <v>109.95915170085127</v>
      </c>
      <c r="AB3" s="3">
        <v>108.38725384466252</v>
      </c>
      <c r="AC3" s="3">
        <v>102.60798318775363</v>
      </c>
    </row>
    <row r="4" spans="1:29" ht="14.6">
      <c r="A4" s="27" t="s">
        <v>84</v>
      </c>
      <c r="B4" s="4" t="s">
        <v>5</v>
      </c>
      <c r="C4" s="3">
        <v>101.50959585645359</v>
      </c>
      <c r="D4" s="3">
        <v>117.0266162738034</v>
      </c>
      <c r="E4" s="3">
        <v>110.18952386334936</v>
      </c>
      <c r="F4" s="3">
        <v>100.15368279938851</v>
      </c>
      <c r="G4" s="3">
        <v>95.609182563530467</v>
      </c>
      <c r="H4" s="3">
        <v>93.517808293905176</v>
      </c>
      <c r="I4" s="3">
        <v>87.201687880171946</v>
      </c>
      <c r="J4" s="3">
        <v>81.653453405869769</v>
      </c>
      <c r="K4" s="3">
        <v>78.51602053880535</v>
      </c>
      <c r="L4" s="3">
        <v>76.229773169364051</v>
      </c>
      <c r="M4" s="3">
        <v>74.191800310377204</v>
      </c>
      <c r="N4" s="3">
        <v>73.640817918954696</v>
      </c>
      <c r="O4" s="3">
        <v>75.901931421910874</v>
      </c>
      <c r="P4" s="3">
        <v>121.69985803725454</v>
      </c>
      <c r="Q4" s="3">
        <v>163.89944809445061</v>
      </c>
      <c r="R4" s="3">
        <v>109.69653732381897</v>
      </c>
      <c r="S4" s="3">
        <v>115.57673602106931</v>
      </c>
      <c r="T4" s="3">
        <v>106.63104011460767</v>
      </c>
      <c r="U4" s="3">
        <v>102.20361875502157</v>
      </c>
      <c r="V4" s="3">
        <v>100.01014728591109</v>
      </c>
      <c r="W4" s="3">
        <v>100</v>
      </c>
      <c r="X4" s="3">
        <v>98.089642786304864</v>
      </c>
      <c r="Y4" s="3">
        <v>102.40192504123729</v>
      </c>
      <c r="Z4" s="3">
        <v>106.71725064895858</v>
      </c>
      <c r="AA4" s="3">
        <v>109.95915170085129</v>
      </c>
      <c r="AB4" s="3">
        <v>108.38725384466252</v>
      </c>
      <c r="AC4" s="3">
        <v>102.60798318775362</v>
      </c>
    </row>
    <row r="5" spans="1:29" ht="14.6">
      <c r="A5" s="29" t="s">
        <v>80</v>
      </c>
      <c r="B5" s="4" t="s">
        <v>6</v>
      </c>
      <c r="C5" s="3">
        <v>101.50959585645356</v>
      </c>
      <c r="D5" s="3">
        <v>117.02661627380337</v>
      </c>
      <c r="E5" s="3">
        <v>110.18952386334934</v>
      </c>
      <c r="F5" s="3">
        <v>100.15368279938848</v>
      </c>
      <c r="G5" s="3">
        <v>95.609182563530439</v>
      </c>
      <c r="H5" s="3">
        <v>93.517808293905148</v>
      </c>
      <c r="I5" s="3">
        <v>87.201687880171903</v>
      </c>
      <c r="J5" s="3">
        <v>81.653453405869755</v>
      </c>
      <c r="K5" s="3">
        <v>78.516020538805336</v>
      </c>
      <c r="L5" s="3">
        <v>76.229773169364037</v>
      </c>
      <c r="M5" s="3">
        <v>74.191800310377189</v>
      </c>
      <c r="N5" s="3">
        <v>73.640817918954681</v>
      </c>
      <c r="O5" s="3">
        <v>75.901931421910874</v>
      </c>
      <c r="P5" s="3">
        <v>121.6998580372545</v>
      </c>
      <c r="Q5" s="3">
        <v>163.89944809445055</v>
      </c>
      <c r="R5" s="3">
        <v>109.69653732381894</v>
      </c>
      <c r="S5" s="3">
        <v>115.57673602106928</v>
      </c>
      <c r="T5" s="3">
        <v>106.63104011460764</v>
      </c>
      <c r="U5" s="3">
        <v>102.20361875502155</v>
      </c>
      <c r="V5" s="3">
        <v>100.01014728591106</v>
      </c>
      <c r="W5" s="3">
        <v>99.999999999999986</v>
      </c>
      <c r="X5" s="3">
        <v>98.089642786304836</v>
      </c>
      <c r="Y5" s="3">
        <v>102.40192504123726</v>
      </c>
      <c r="Z5" s="3">
        <v>106.71725064895855</v>
      </c>
      <c r="AA5" s="3">
        <v>109.95915170085127</v>
      </c>
      <c r="AB5" s="3">
        <v>108.3872538446625</v>
      </c>
      <c r="AC5" s="3">
        <v>102.6079831877536</v>
      </c>
    </row>
    <row r="6" spans="1:29" ht="14.6">
      <c r="A6" s="27" t="s">
        <v>24</v>
      </c>
      <c r="B6" s="4" t="s">
        <v>7</v>
      </c>
      <c r="C6" s="3">
        <v>101.50959585645359</v>
      </c>
      <c r="D6" s="3">
        <v>117.0266162738034</v>
      </c>
      <c r="E6" s="3">
        <v>110.18952386334936</v>
      </c>
      <c r="F6" s="3">
        <v>100.15368279938851</v>
      </c>
      <c r="G6" s="3">
        <v>95.609182563530467</v>
      </c>
      <c r="H6" s="3">
        <v>93.517808293905176</v>
      </c>
      <c r="I6" s="3">
        <v>87.201687880171946</v>
      </c>
      <c r="J6" s="3">
        <v>81.653453405869769</v>
      </c>
      <c r="K6" s="3">
        <v>78.51602053880535</v>
      </c>
      <c r="L6" s="3">
        <v>76.229773169364051</v>
      </c>
      <c r="M6" s="3">
        <v>74.191800310377204</v>
      </c>
      <c r="N6" s="3">
        <v>73.640817918954696</v>
      </c>
      <c r="O6" s="3">
        <v>75.901931421910888</v>
      </c>
      <c r="P6" s="3">
        <v>121.69985803725456</v>
      </c>
      <c r="Q6" s="3">
        <v>163.89944809445055</v>
      </c>
      <c r="R6" s="3">
        <v>109.696537323819</v>
      </c>
      <c r="S6" s="3">
        <v>115.57673602106931</v>
      </c>
      <c r="T6" s="3">
        <v>106.63104011460767</v>
      </c>
      <c r="U6" s="3">
        <v>102.20361875502158</v>
      </c>
      <c r="V6" s="3">
        <v>100.01014728591107</v>
      </c>
      <c r="W6" s="3">
        <v>100</v>
      </c>
      <c r="X6" s="3">
        <v>98.089642786304864</v>
      </c>
      <c r="Y6" s="3">
        <v>102.40192504123729</v>
      </c>
      <c r="Z6" s="3">
        <v>106.71725064895858</v>
      </c>
      <c r="AA6" s="3">
        <v>109.95915170085129</v>
      </c>
      <c r="AB6" s="3">
        <v>108.38725384466252</v>
      </c>
      <c r="AC6" s="3">
        <v>102.60798318775363</v>
      </c>
    </row>
    <row r="7" spans="1:29" ht="14.6">
      <c r="A7" s="30" t="s">
        <v>25</v>
      </c>
      <c r="B7" s="4" t="s">
        <v>8</v>
      </c>
      <c r="C7" s="3">
        <v>101.50959585645359</v>
      </c>
      <c r="D7" s="3">
        <v>117.0266162738034</v>
      </c>
      <c r="E7" s="3">
        <v>110.18952386334936</v>
      </c>
      <c r="F7" s="3">
        <v>100.15368279938851</v>
      </c>
      <c r="G7" s="3">
        <v>95.609182563530467</v>
      </c>
      <c r="H7" s="3">
        <v>93.517808293905176</v>
      </c>
      <c r="I7" s="3">
        <v>87.201687880171974</v>
      </c>
      <c r="J7" s="3">
        <v>81.653453405869769</v>
      </c>
      <c r="K7" s="3">
        <v>78.51602053880535</v>
      </c>
      <c r="L7" s="3">
        <v>76.229773169364037</v>
      </c>
      <c r="M7" s="3">
        <v>74.191800310377218</v>
      </c>
      <c r="N7" s="3">
        <v>73.640817918954696</v>
      </c>
      <c r="O7" s="3">
        <v>75.901931421910888</v>
      </c>
      <c r="P7" s="3">
        <v>121.69985803725456</v>
      </c>
      <c r="Q7" s="3">
        <v>163.89944809445058</v>
      </c>
      <c r="R7" s="3">
        <v>109.69653732381897</v>
      </c>
      <c r="S7" s="3">
        <v>115.57673602106931</v>
      </c>
      <c r="T7" s="3">
        <v>106.63104011460767</v>
      </c>
      <c r="U7" s="3">
        <v>102.20361875502158</v>
      </c>
      <c r="V7" s="3">
        <v>100.01014728591109</v>
      </c>
      <c r="W7" s="3">
        <v>100</v>
      </c>
      <c r="X7" s="3">
        <v>98.089642786304864</v>
      </c>
      <c r="Y7" s="3">
        <v>102.40192504123729</v>
      </c>
      <c r="Z7" s="3">
        <v>106.71725064895858</v>
      </c>
      <c r="AA7" s="3">
        <v>109.95915170085129</v>
      </c>
      <c r="AB7" s="3">
        <v>108.38725384466252</v>
      </c>
      <c r="AC7" s="3">
        <v>102.60798318775362</v>
      </c>
    </row>
    <row r="8" spans="1:29" ht="14.6">
      <c r="A8" s="28" t="s">
        <v>85</v>
      </c>
      <c r="B8" s="4" t="s">
        <v>30</v>
      </c>
      <c r="C8" s="3">
        <v>101.50959585645354</v>
      </c>
      <c r="D8" s="3">
        <v>117.02661627380337</v>
      </c>
      <c r="E8" s="3">
        <v>110.18952386334934</v>
      </c>
      <c r="F8" s="3">
        <v>100.15368279938848</v>
      </c>
      <c r="G8" s="3">
        <v>95.609182563530439</v>
      </c>
      <c r="H8" s="3">
        <v>93.517808293905148</v>
      </c>
      <c r="I8" s="3">
        <v>87.201687880171932</v>
      </c>
      <c r="J8" s="3">
        <v>81.653453405869755</v>
      </c>
      <c r="K8" s="3">
        <v>78.516020538805336</v>
      </c>
      <c r="L8" s="3">
        <v>76.229773169364023</v>
      </c>
      <c r="M8" s="3">
        <v>74.191800310377189</v>
      </c>
      <c r="N8" s="3">
        <v>73.640817918954681</v>
      </c>
      <c r="O8" s="3">
        <v>75.901931421910874</v>
      </c>
      <c r="P8" s="3">
        <v>121.69985803725451</v>
      </c>
      <c r="Q8" s="3">
        <v>163.89944809445052</v>
      </c>
      <c r="R8" s="3">
        <v>109.69653732381896</v>
      </c>
      <c r="S8" s="3">
        <v>115.57673602106928</v>
      </c>
      <c r="T8" s="3">
        <v>106.63104011460764</v>
      </c>
      <c r="U8" s="3">
        <v>102.20361875502155</v>
      </c>
      <c r="V8" s="3">
        <v>100.01014728591106</v>
      </c>
      <c r="W8" s="3">
        <v>99.999999999999986</v>
      </c>
      <c r="X8" s="3">
        <v>98.089642786304836</v>
      </c>
      <c r="Y8" s="3">
        <v>102.40192504123726</v>
      </c>
      <c r="Z8" s="3">
        <v>106.71725064895855</v>
      </c>
      <c r="AA8" s="3">
        <v>109.95915170085127</v>
      </c>
      <c r="AB8" s="3">
        <v>108.3872538446625</v>
      </c>
      <c r="AC8" s="3">
        <v>102.6079831877536</v>
      </c>
    </row>
    <row r="9" spans="1:29" ht="14.6">
      <c r="A9" s="31" t="s">
        <v>81</v>
      </c>
      <c r="B9" s="4" t="s">
        <v>9</v>
      </c>
      <c r="C9" s="3">
        <v>101.50959585645359</v>
      </c>
      <c r="D9" s="3">
        <v>117.0266162738034</v>
      </c>
      <c r="E9" s="3">
        <v>110.18952386334936</v>
      </c>
      <c r="F9" s="3">
        <v>100.15368279938852</v>
      </c>
      <c r="G9" s="3">
        <v>95.609182563530467</v>
      </c>
      <c r="H9" s="3">
        <v>93.517808293905176</v>
      </c>
      <c r="I9" s="3">
        <v>87.201687880171946</v>
      </c>
      <c r="J9" s="3">
        <v>81.653453405869769</v>
      </c>
      <c r="K9" s="3">
        <v>78.51602053880535</v>
      </c>
      <c r="L9" s="3">
        <v>76.229773169364051</v>
      </c>
      <c r="M9" s="3">
        <v>74.191800310377232</v>
      </c>
      <c r="N9" s="3">
        <v>73.640817918954696</v>
      </c>
      <c r="O9" s="3">
        <v>75.901931421910888</v>
      </c>
      <c r="P9" s="3">
        <v>121.69985803725454</v>
      </c>
      <c r="Q9" s="3">
        <v>163.89944809445055</v>
      </c>
      <c r="R9" s="3">
        <v>109.696537323819</v>
      </c>
      <c r="S9" s="3">
        <v>115.57673602106931</v>
      </c>
      <c r="T9" s="3">
        <v>106.63104011460767</v>
      </c>
      <c r="U9" s="3">
        <v>102.20361875502158</v>
      </c>
      <c r="V9" s="3">
        <v>100.01014728591109</v>
      </c>
      <c r="W9" s="3">
        <v>100</v>
      </c>
      <c r="X9" s="3">
        <v>98.089642786304864</v>
      </c>
      <c r="Y9" s="3">
        <v>102.40192504123729</v>
      </c>
      <c r="Z9" s="3">
        <v>106.71725064895858</v>
      </c>
      <c r="AA9" s="3">
        <v>109.95915170085127</v>
      </c>
      <c r="AB9" s="3">
        <v>108.38725384466252</v>
      </c>
      <c r="AC9" s="3">
        <v>102.60798318775363</v>
      </c>
    </row>
    <row r="10" spans="1:29" ht="14.6">
      <c r="A10" s="28" t="s">
        <v>86</v>
      </c>
      <c r="B10" s="4" t="s">
        <v>10</v>
      </c>
      <c r="C10" s="3">
        <v>101.50959585645356</v>
      </c>
      <c r="D10" s="3">
        <v>117.02661627380337</v>
      </c>
      <c r="E10" s="3">
        <v>110.18952386334934</v>
      </c>
      <c r="F10" s="3">
        <v>100.15368279938848</v>
      </c>
      <c r="G10" s="3">
        <v>95.609182563530439</v>
      </c>
      <c r="H10" s="3">
        <v>93.517808293905148</v>
      </c>
      <c r="I10" s="3">
        <v>87.201687880171932</v>
      </c>
      <c r="J10" s="3">
        <v>81.653453405869755</v>
      </c>
      <c r="K10" s="3">
        <v>78.516020538805336</v>
      </c>
      <c r="L10" s="3">
        <v>76.229773169364037</v>
      </c>
      <c r="M10" s="3">
        <v>74.191800310377189</v>
      </c>
      <c r="N10" s="3">
        <v>73.640817918954681</v>
      </c>
      <c r="O10" s="3">
        <v>75.901931421910874</v>
      </c>
      <c r="P10" s="3">
        <v>121.6998580372545</v>
      </c>
      <c r="Q10" s="3">
        <v>163.89944809445052</v>
      </c>
      <c r="R10" s="3">
        <v>109.69653732381894</v>
      </c>
      <c r="S10" s="3">
        <v>115.57673602106928</v>
      </c>
      <c r="T10" s="3">
        <v>106.63104011460764</v>
      </c>
      <c r="U10" s="3">
        <v>102.20361875502155</v>
      </c>
      <c r="V10" s="3">
        <v>100.01014728591106</v>
      </c>
      <c r="W10" s="3">
        <v>99.999999999999986</v>
      </c>
      <c r="X10" s="3">
        <v>98.089642786304836</v>
      </c>
      <c r="Y10" s="3">
        <v>102.40192504123726</v>
      </c>
      <c r="Z10" s="3">
        <v>106.71725064895855</v>
      </c>
      <c r="AA10" s="3">
        <v>109.95915170085127</v>
      </c>
      <c r="AB10" s="3">
        <v>108.3872538446625</v>
      </c>
      <c r="AC10" s="3">
        <v>102.6079831877536</v>
      </c>
    </row>
    <row r="11" spans="1:29" ht="14.6">
      <c r="A11" s="28" t="s">
        <v>87</v>
      </c>
      <c r="B11" s="28" t="s">
        <v>11</v>
      </c>
      <c r="C11" s="3">
        <v>101.50959585645357</v>
      </c>
      <c r="D11" s="3">
        <v>117.0266162738034</v>
      </c>
      <c r="E11" s="3">
        <v>110.18952386334936</v>
      </c>
      <c r="F11" s="3">
        <v>100.15368279938851</v>
      </c>
      <c r="G11" s="3">
        <v>95.609182563530467</v>
      </c>
      <c r="H11" s="3">
        <v>93.517808293905176</v>
      </c>
      <c r="I11" s="3">
        <v>87.201687880171932</v>
      </c>
      <c r="J11" s="3">
        <v>81.653453405869769</v>
      </c>
      <c r="K11" s="3">
        <v>78.51602053880535</v>
      </c>
      <c r="L11" s="3">
        <v>76.229773169364051</v>
      </c>
      <c r="M11" s="3">
        <v>74.191800310377218</v>
      </c>
      <c r="N11" s="3">
        <v>73.640817918954696</v>
      </c>
      <c r="O11" s="3">
        <v>75.901931421910888</v>
      </c>
      <c r="P11" s="3">
        <v>121.69985803725456</v>
      </c>
      <c r="Q11" s="3">
        <v>163.89944809445058</v>
      </c>
      <c r="R11" s="3">
        <v>109.696537323819</v>
      </c>
      <c r="S11" s="3">
        <v>115.57673602106931</v>
      </c>
      <c r="T11" s="3">
        <v>106.63104011460767</v>
      </c>
      <c r="U11" s="3">
        <v>102.20361875502158</v>
      </c>
      <c r="V11" s="3">
        <v>100.01014728591109</v>
      </c>
      <c r="W11" s="3">
        <v>100</v>
      </c>
      <c r="X11" s="3">
        <v>98.089642786304864</v>
      </c>
      <c r="Y11" s="3">
        <v>102.40192504123729</v>
      </c>
      <c r="Z11" s="3">
        <v>106.71725064895858</v>
      </c>
      <c r="AA11" s="3">
        <v>109.95915170085129</v>
      </c>
      <c r="AB11" s="3">
        <v>108.38725384466252</v>
      </c>
      <c r="AC11" s="3">
        <v>102.60798318775362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107.93036750483559</v>
      </c>
      <c r="D2" s="3">
        <v>115.00414479137882</v>
      </c>
      <c r="E2" s="3">
        <v>117.26996407847471</v>
      </c>
      <c r="F2" s="3">
        <v>118.12655429676705</v>
      </c>
      <c r="G2" s="3">
        <v>116.35810997513124</v>
      </c>
      <c r="H2" s="3">
        <v>115.55678364188999</v>
      </c>
      <c r="I2" s="3">
        <v>116.33047803260573</v>
      </c>
      <c r="J2" s="3">
        <v>114.84756378373402</v>
      </c>
      <c r="K2" s="3">
        <v>112.24095053882289</v>
      </c>
      <c r="L2" s="3">
        <v>110.78566823247672</v>
      </c>
      <c r="M2" s="3">
        <v>110.54619139725524</v>
      </c>
      <c r="N2" s="3">
        <v>109.4132817537073</v>
      </c>
      <c r="O2" s="3">
        <v>106.47508519848942</v>
      </c>
      <c r="P2" s="3">
        <v>102.07239568941695</v>
      </c>
      <c r="Q2" s="3">
        <v>98.986828774062786</v>
      </c>
      <c r="R2" s="3">
        <v>97.15390991986736</v>
      </c>
      <c r="S2" s="3">
        <v>96.288109054066467</v>
      </c>
      <c r="T2" s="3">
        <v>96.555217831813522</v>
      </c>
      <c r="U2" s="3">
        <v>98.213134383347153</v>
      </c>
      <c r="V2" s="3">
        <v>100.26710877774703</v>
      </c>
      <c r="W2" s="3">
        <v>100</v>
      </c>
      <c r="X2" s="3">
        <v>97.015750207239535</v>
      </c>
      <c r="Y2" s="3">
        <v>94.049921709496161</v>
      </c>
      <c r="Z2" s="3">
        <v>89.739338675508876</v>
      </c>
      <c r="AA2" s="3">
        <v>87.593257806023786</v>
      </c>
      <c r="AB2" s="3">
        <v>86.156396794694672</v>
      </c>
      <c r="AC2" s="3">
        <v>85.180068158791556</v>
      </c>
    </row>
    <row r="3" spans="1:29" ht="14.6">
      <c r="A3" s="28" t="s">
        <v>83</v>
      </c>
      <c r="B3" s="4" t="s">
        <v>4</v>
      </c>
      <c r="C3" s="3">
        <v>107.93036750483559</v>
      </c>
      <c r="D3" s="3">
        <v>115.00414479137882</v>
      </c>
      <c r="E3" s="3">
        <v>117.26996407847471</v>
      </c>
      <c r="F3" s="3">
        <v>118.12655429676708</v>
      </c>
      <c r="G3" s="3">
        <v>116.35810997513126</v>
      </c>
      <c r="H3" s="3">
        <v>115.55678364189004</v>
      </c>
      <c r="I3" s="3">
        <v>116.33047803260573</v>
      </c>
      <c r="J3" s="3">
        <v>114.84756378373402</v>
      </c>
      <c r="K3" s="3">
        <v>112.24095053882291</v>
      </c>
      <c r="L3" s="3">
        <v>110.78566823247672</v>
      </c>
      <c r="M3" s="3">
        <v>110.54619139725524</v>
      </c>
      <c r="N3" s="3">
        <v>109.4132817537073</v>
      </c>
      <c r="O3" s="3">
        <v>106.47508519848942</v>
      </c>
      <c r="P3" s="3">
        <v>102.07239568941695</v>
      </c>
      <c r="Q3" s="3">
        <v>98.986828774062829</v>
      </c>
      <c r="R3" s="3">
        <v>97.15390991986736</v>
      </c>
      <c r="S3" s="3">
        <v>96.288109054066467</v>
      </c>
      <c r="T3" s="3">
        <v>96.555217831813479</v>
      </c>
      <c r="U3" s="3">
        <v>98.213134383347153</v>
      </c>
      <c r="V3" s="3">
        <v>100.26710877774703</v>
      </c>
      <c r="W3" s="3">
        <v>100</v>
      </c>
      <c r="X3" s="3">
        <v>97.015750207239535</v>
      </c>
      <c r="Y3" s="3">
        <v>94.049921709496161</v>
      </c>
      <c r="Z3" s="3">
        <v>89.739338675508861</v>
      </c>
      <c r="AA3" s="3">
        <v>87.593257806023757</v>
      </c>
      <c r="AB3" s="3">
        <v>86.156396794694686</v>
      </c>
      <c r="AC3" s="3">
        <v>85.180068158791556</v>
      </c>
    </row>
    <row r="4" spans="1:29" ht="14.6">
      <c r="A4" s="27" t="s">
        <v>84</v>
      </c>
      <c r="B4" s="4" t="s">
        <v>5</v>
      </c>
      <c r="C4" s="3">
        <v>107.93036750483559</v>
      </c>
      <c r="D4" s="3">
        <v>115.00414479137883</v>
      </c>
      <c r="E4" s="3">
        <v>117.26996407847471</v>
      </c>
      <c r="F4" s="3">
        <v>118.12655429676708</v>
      </c>
      <c r="G4" s="3">
        <v>116.35810997513124</v>
      </c>
      <c r="H4" s="3">
        <v>115.55678364189002</v>
      </c>
      <c r="I4" s="3">
        <v>116.33047803260573</v>
      </c>
      <c r="J4" s="3">
        <v>114.84756378373402</v>
      </c>
      <c r="K4" s="3">
        <v>112.24095053882291</v>
      </c>
      <c r="L4" s="3">
        <v>110.78566823247677</v>
      </c>
      <c r="M4" s="3">
        <v>110.54619139725524</v>
      </c>
      <c r="N4" s="3">
        <v>109.4132817537073</v>
      </c>
      <c r="O4" s="3">
        <v>106.47508519848941</v>
      </c>
      <c r="P4" s="3">
        <v>102.07239568941695</v>
      </c>
      <c r="Q4" s="3">
        <v>98.986828774062829</v>
      </c>
      <c r="R4" s="3">
        <v>97.15390991986736</v>
      </c>
      <c r="S4" s="3">
        <v>96.288109054066481</v>
      </c>
      <c r="T4" s="3">
        <v>96.555217831813522</v>
      </c>
      <c r="U4" s="3">
        <v>98.213134383347125</v>
      </c>
      <c r="V4" s="3">
        <v>100.26710877774703</v>
      </c>
      <c r="W4" s="3">
        <v>100</v>
      </c>
      <c r="X4" s="3">
        <v>97.015750207239563</v>
      </c>
      <c r="Y4" s="3">
        <v>94.049921709496132</v>
      </c>
      <c r="Z4" s="3">
        <v>89.739338675508876</v>
      </c>
      <c r="AA4" s="3">
        <v>87.593257806023772</v>
      </c>
      <c r="AB4" s="3">
        <v>86.156396794694672</v>
      </c>
      <c r="AC4" s="3">
        <v>85.180068158791528</v>
      </c>
    </row>
    <row r="5" spans="1:29" ht="14.6">
      <c r="A5" s="29" t="s">
        <v>80</v>
      </c>
      <c r="B5" s="4" t="s">
        <v>6</v>
      </c>
      <c r="C5" s="3">
        <v>107.93036750483557</v>
      </c>
      <c r="D5" s="3">
        <v>115.00414479137883</v>
      </c>
      <c r="E5" s="3">
        <v>117.26996407847471</v>
      </c>
      <c r="F5" s="3">
        <v>118.12655429676705</v>
      </c>
      <c r="G5" s="3">
        <v>116.35810997513124</v>
      </c>
      <c r="H5" s="3">
        <v>115.55678364189002</v>
      </c>
      <c r="I5" s="3">
        <v>116.33047803260573</v>
      </c>
      <c r="J5" s="3">
        <v>114.84756378373402</v>
      </c>
      <c r="K5" s="3">
        <v>112.24095053882289</v>
      </c>
      <c r="L5" s="3">
        <v>110.78566823247672</v>
      </c>
      <c r="M5" s="3">
        <v>110.54619139725526</v>
      </c>
      <c r="N5" s="3">
        <v>109.4132817537073</v>
      </c>
      <c r="O5" s="3">
        <v>106.47508519848942</v>
      </c>
      <c r="P5" s="3">
        <v>102.07239568941695</v>
      </c>
      <c r="Q5" s="3">
        <v>98.986828774062829</v>
      </c>
      <c r="R5" s="3">
        <v>97.15390991986736</v>
      </c>
      <c r="S5" s="3">
        <v>96.288109054066467</v>
      </c>
      <c r="T5" s="3">
        <v>96.555217831813508</v>
      </c>
      <c r="U5" s="3">
        <v>98.213134383347153</v>
      </c>
      <c r="V5" s="3">
        <v>100.26710877774703</v>
      </c>
      <c r="W5" s="3">
        <v>100</v>
      </c>
      <c r="X5" s="3">
        <v>97.015750207239535</v>
      </c>
      <c r="Y5" s="3">
        <v>94.049921709496161</v>
      </c>
      <c r="Z5" s="3">
        <v>89.739338675508861</v>
      </c>
      <c r="AA5" s="3">
        <v>87.593257806023772</v>
      </c>
      <c r="AB5" s="3">
        <v>86.156396794694672</v>
      </c>
      <c r="AC5" s="3">
        <v>85.180068158791528</v>
      </c>
    </row>
    <row r="6" spans="1:29" ht="14.6">
      <c r="A6" s="27" t="s">
        <v>24</v>
      </c>
      <c r="B6" s="4" t="s">
        <v>7</v>
      </c>
      <c r="C6" s="3">
        <v>107.93036750483557</v>
      </c>
      <c r="D6" s="3">
        <v>115.00414479137882</v>
      </c>
      <c r="E6" s="3">
        <v>117.26996407847469</v>
      </c>
      <c r="F6" s="3">
        <v>118.12655429676707</v>
      </c>
      <c r="G6" s="3">
        <v>116.35810997513124</v>
      </c>
      <c r="H6" s="3">
        <v>115.55678364189001</v>
      </c>
      <c r="I6" s="3">
        <v>116.3304780326057</v>
      </c>
      <c r="J6" s="3">
        <v>114.847563783734</v>
      </c>
      <c r="K6" s="3">
        <v>112.24095053882287</v>
      </c>
      <c r="L6" s="3">
        <v>110.78566823247671</v>
      </c>
      <c r="M6" s="3">
        <v>110.54619139725524</v>
      </c>
      <c r="N6" s="3">
        <v>109.41328175370728</v>
      </c>
      <c r="O6" s="3">
        <v>106.47508519848941</v>
      </c>
      <c r="P6" s="3">
        <v>102.07239568941694</v>
      </c>
      <c r="Q6" s="3">
        <v>98.986828774062815</v>
      </c>
      <c r="R6" s="3">
        <v>97.153909919867345</v>
      </c>
      <c r="S6" s="3">
        <v>96.288109054066453</v>
      </c>
      <c r="T6" s="3">
        <v>96.555217831813465</v>
      </c>
      <c r="U6" s="3">
        <v>98.213134383347139</v>
      </c>
      <c r="V6" s="3">
        <v>100.26710877774701</v>
      </c>
      <c r="W6" s="3">
        <v>99.999999999999986</v>
      </c>
      <c r="X6" s="3">
        <v>97.01575020723952</v>
      </c>
      <c r="Y6" s="3">
        <v>94.049921709496147</v>
      </c>
      <c r="Z6" s="3">
        <v>89.739338675508847</v>
      </c>
      <c r="AA6" s="3">
        <v>87.593257806023786</v>
      </c>
      <c r="AB6" s="3">
        <v>86.156396794694658</v>
      </c>
      <c r="AC6" s="3">
        <v>85.180068158791542</v>
      </c>
    </row>
    <row r="7" spans="1:29" ht="14.6">
      <c r="A7" s="30" t="s">
        <v>25</v>
      </c>
      <c r="B7" s="4" t="s">
        <v>8</v>
      </c>
      <c r="C7" s="3">
        <v>107.93036750483559</v>
      </c>
      <c r="D7" s="3">
        <v>115.00414479137882</v>
      </c>
      <c r="E7" s="3">
        <v>117.26996407847471</v>
      </c>
      <c r="F7" s="3">
        <v>118.12655429676705</v>
      </c>
      <c r="G7" s="3">
        <v>116.35810997513124</v>
      </c>
      <c r="H7" s="3">
        <v>115.55678364189004</v>
      </c>
      <c r="I7" s="3">
        <v>116.33047803260573</v>
      </c>
      <c r="J7" s="3">
        <v>114.84756378373402</v>
      </c>
      <c r="K7" s="3">
        <v>112.24095053882291</v>
      </c>
      <c r="L7" s="3">
        <v>110.78566823247672</v>
      </c>
      <c r="M7" s="3">
        <v>110.54619139725526</v>
      </c>
      <c r="N7" s="3">
        <v>109.4132817537073</v>
      </c>
      <c r="O7" s="3">
        <v>106.47508519848942</v>
      </c>
      <c r="P7" s="3">
        <v>102.07239568941695</v>
      </c>
      <c r="Q7" s="3">
        <v>98.986828774062829</v>
      </c>
      <c r="R7" s="3">
        <v>97.15390991986736</v>
      </c>
      <c r="S7" s="3">
        <v>96.288109054066467</v>
      </c>
      <c r="T7" s="3">
        <v>96.555217831813508</v>
      </c>
      <c r="U7" s="3">
        <v>98.213134383347153</v>
      </c>
      <c r="V7" s="3">
        <v>100.26710877774703</v>
      </c>
      <c r="W7" s="3">
        <v>100</v>
      </c>
      <c r="X7" s="3">
        <v>97.015750207239535</v>
      </c>
      <c r="Y7" s="3">
        <v>94.049921709496147</v>
      </c>
      <c r="Z7" s="3">
        <v>89.739338675508876</v>
      </c>
      <c r="AA7" s="3">
        <v>87.593257806023772</v>
      </c>
      <c r="AB7" s="3">
        <v>86.156396794694672</v>
      </c>
      <c r="AC7" s="3">
        <v>85.180068158791556</v>
      </c>
    </row>
    <row r="8" spans="1:29" ht="14.6">
      <c r="A8" s="28" t="s">
        <v>85</v>
      </c>
      <c r="B8" s="4" t="s">
        <v>30</v>
      </c>
      <c r="C8" s="3">
        <v>107.93036750483557</v>
      </c>
      <c r="D8" s="3">
        <v>115.00414479137883</v>
      </c>
      <c r="E8" s="3">
        <v>117.26996407847471</v>
      </c>
      <c r="F8" s="3">
        <v>118.12655429676708</v>
      </c>
      <c r="G8" s="3">
        <v>116.35810997513124</v>
      </c>
      <c r="H8" s="3">
        <v>115.55678364189002</v>
      </c>
      <c r="I8" s="3">
        <v>116.33047803260573</v>
      </c>
      <c r="J8" s="3">
        <v>114.84756378373402</v>
      </c>
      <c r="K8" s="3">
        <v>112.24095053882289</v>
      </c>
      <c r="L8" s="3">
        <v>110.78566823247672</v>
      </c>
      <c r="M8" s="3">
        <v>110.54619139725524</v>
      </c>
      <c r="N8" s="3">
        <v>109.4132817537073</v>
      </c>
      <c r="O8" s="3">
        <v>106.47508519848941</v>
      </c>
      <c r="P8" s="3">
        <v>102.07239568941695</v>
      </c>
      <c r="Q8" s="3">
        <v>98.986828774062829</v>
      </c>
      <c r="R8" s="3">
        <v>97.15390991986736</v>
      </c>
      <c r="S8" s="3">
        <v>96.288109054066481</v>
      </c>
      <c r="T8" s="3">
        <v>96.555217831813522</v>
      </c>
      <c r="U8" s="3">
        <v>98.213134383347153</v>
      </c>
      <c r="V8" s="3">
        <v>100.26710877774703</v>
      </c>
      <c r="W8" s="3">
        <v>100</v>
      </c>
      <c r="X8" s="3">
        <v>97.015750207239535</v>
      </c>
      <c r="Y8" s="3">
        <v>94.049921709496132</v>
      </c>
      <c r="Z8" s="3">
        <v>89.739338675508861</v>
      </c>
      <c r="AA8" s="3">
        <v>87.593257806023772</v>
      </c>
      <c r="AB8" s="3">
        <v>86.156396794694672</v>
      </c>
      <c r="AC8" s="3">
        <v>85.180068158791528</v>
      </c>
    </row>
    <row r="9" spans="1:29" ht="14.6">
      <c r="A9" s="31" t="s">
        <v>81</v>
      </c>
      <c r="B9" s="4" t="s">
        <v>9</v>
      </c>
      <c r="C9" s="3">
        <v>107.93036750483559</v>
      </c>
      <c r="D9" s="3">
        <v>115.00414479137882</v>
      </c>
      <c r="E9" s="3">
        <v>117.26996407847471</v>
      </c>
      <c r="F9" s="3">
        <v>118.12655429676708</v>
      </c>
      <c r="G9" s="3">
        <v>116.35810997513126</v>
      </c>
      <c r="H9" s="3">
        <v>115.55678364189002</v>
      </c>
      <c r="I9" s="3">
        <v>116.33047803260573</v>
      </c>
      <c r="J9" s="3">
        <v>114.84756378373402</v>
      </c>
      <c r="K9" s="3">
        <v>112.24095053882291</v>
      </c>
      <c r="L9" s="3">
        <v>110.78566823247672</v>
      </c>
      <c r="M9" s="3">
        <v>110.54619139725524</v>
      </c>
      <c r="N9" s="3">
        <v>109.4132817537073</v>
      </c>
      <c r="O9" s="3">
        <v>106.47508519848941</v>
      </c>
      <c r="P9" s="3">
        <v>102.07239568941695</v>
      </c>
      <c r="Q9" s="3">
        <v>98.986828774062829</v>
      </c>
      <c r="R9" s="3">
        <v>97.15390991986736</v>
      </c>
      <c r="S9" s="3">
        <v>96.288109054066467</v>
      </c>
      <c r="T9" s="3">
        <v>96.555217831813508</v>
      </c>
      <c r="U9" s="3">
        <v>98.213134383347153</v>
      </c>
      <c r="V9" s="3">
        <v>100.26710877774703</v>
      </c>
      <c r="W9" s="3">
        <v>100</v>
      </c>
      <c r="X9" s="3">
        <v>97.015750207239535</v>
      </c>
      <c r="Y9" s="3">
        <v>94.049921709496161</v>
      </c>
      <c r="Z9" s="3">
        <v>89.739338675508904</v>
      </c>
      <c r="AA9" s="3">
        <v>87.593257806023772</v>
      </c>
      <c r="AB9" s="3">
        <v>86.156396794694672</v>
      </c>
      <c r="AC9" s="3">
        <v>85.180068158791528</v>
      </c>
    </row>
    <row r="10" spans="1:29" ht="14.6">
      <c r="A10" s="28" t="s">
        <v>86</v>
      </c>
      <c r="B10" s="4" t="s">
        <v>10</v>
      </c>
      <c r="C10" s="3">
        <v>107.93036750483557</v>
      </c>
      <c r="D10" s="3">
        <v>115.00414479137882</v>
      </c>
      <c r="E10" s="3">
        <v>117.26996407847469</v>
      </c>
      <c r="F10" s="3">
        <v>118.12655429676707</v>
      </c>
      <c r="G10" s="3">
        <v>116.35810997513123</v>
      </c>
      <c r="H10" s="3">
        <v>115.55678364189001</v>
      </c>
      <c r="I10" s="3">
        <v>116.3304780326057</v>
      </c>
      <c r="J10" s="3">
        <v>114.84756378373399</v>
      </c>
      <c r="K10" s="3">
        <v>112.2409505388229</v>
      </c>
      <c r="L10" s="3">
        <v>110.78566823247671</v>
      </c>
      <c r="M10" s="3">
        <v>110.54619139725523</v>
      </c>
      <c r="N10" s="3">
        <v>109.41328175370728</v>
      </c>
      <c r="O10" s="3">
        <v>106.4750851984894</v>
      </c>
      <c r="P10" s="3">
        <v>102.07239568941694</v>
      </c>
      <c r="Q10" s="3">
        <v>98.986828774062815</v>
      </c>
      <c r="R10" s="3">
        <v>97.153909919867345</v>
      </c>
      <c r="S10" s="3">
        <v>96.288109054066467</v>
      </c>
      <c r="T10" s="3">
        <v>96.555217831813493</v>
      </c>
      <c r="U10" s="3">
        <v>98.213134383347139</v>
      </c>
      <c r="V10" s="3">
        <v>100.26710877774705</v>
      </c>
      <c r="W10" s="3">
        <v>99.999999999999986</v>
      </c>
      <c r="X10" s="3">
        <v>97.01575020723952</v>
      </c>
      <c r="Y10" s="3">
        <v>94.049921709496132</v>
      </c>
      <c r="Z10" s="3">
        <v>89.739338675508847</v>
      </c>
      <c r="AA10" s="3">
        <v>87.593257806023786</v>
      </c>
      <c r="AB10" s="3">
        <v>86.156396794694658</v>
      </c>
      <c r="AC10" s="3">
        <v>85.180068158791542</v>
      </c>
    </row>
    <row r="11" spans="1:29" ht="14.6">
      <c r="A11" s="28" t="s">
        <v>87</v>
      </c>
      <c r="B11" s="28" t="s">
        <v>11</v>
      </c>
      <c r="C11" s="3">
        <v>107.93036750483556</v>
      </c>
      <c r="D11" s="3">
        <v>115.00414479137881</v>
      </c>
      <c r="E11" s="3">
        <v>117.26996407847467</v>
      </c>
      <c r="F11" s="3">
        <v>118.12655429676707</v>
      </c>
      <c r="G11" s="3">
        <v>116.35810997513124</v>
      </c>
      <c r="H11" s="3">
        <v>115.55678364189001</v>
      </c>
      <c r="I11" s="3">
        <v>116.33047803260567</v>
      </c>
      <c r="J11" s="3">
        <v>114.847563783734</v>
      </c>
      <c r="K11" s="3">
        <v>112.2409505388229</v>
      </c>
      <c r="L11" s="3">
        <v>110.78566823247671</v>
      </c>
      <c r="M11" s="3">
        <v>110.54619139725524</v>
      </c>
      <c r="N11" s="3">
        <v>109.41328175370728</v>
      </c>
      <c r="O11" s="3">
        <v>106.47508519848941</v>
      </c>
      <c r="P11" s="3">
        <v>102.07239568941694</v>
      </c>
      <c r="Q11" s="3">
        <v>98.986828774062815</v>
      </c>
      <c r="R11" s="3">
        <v>97.153909919867345</v>
      </c>
      <c r="S11" s="3">
        <v>96.288109054066453</v>
      </c>
      <c r="T11" s="3">
        <v>96.555217831813493</v>
      </c>
      <c r="U11" s="3">
        <v>98.213134383347139</v>
      </c>
      <c r="V11" s="3">
        <v>100.26710877774701</v>
      </c>
      <c r="W11" s="3">
        <v>99.999999999999986</v>
      </c>
      <c r="X11" s="3">
        <v>97.01575020723952</v>
      </c>
      <c r="Y11" s="3">
        <v>94.049921709496132</v>
      </c>
      <c r="Z11" s="3">
        <v>89.739338675508847</v>
      </c>
      <c r="AA11" s="3">
        <v>87.593257806023786</v>
      </c>
      <c r="AB11" s="3">
        <v>86.156396794694658</v>
      </c>
      <c r="AC11" s="3">
        <v>85.180068158791542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101.50959585645359</v>
      </c>
      <c r="D2" s="3">
        <v>117.0266162738034</v>
      </c>
      <c r="E2" s="3">
        <v>110.18952386334939</v>
      </c>
      <c r="F2" s="3">
        <v>100.15368279938851</v>
      </c>
      <c r="G2" s="3">
        <v>95.609182563530467</v>
      </c>
      <c r="H2" s="3">
        <v>93.517808293905176</v>
      </c>
      <c r="I2" s="3">
        <v>87.201687880171946</v>
      </c>
      <c r="J2" s="3">
        <v>81.653453405869769</v>
      </c>
      <c r="K2" s="3">
        <v>78.51602053880535</v>
      </c>
      <c r="L2" s="3">
        <v>76.229773169364051</v>
      </c>
      <c r="M2" s="3">
        <v>74.191800310377218</v>
      </c>
      <c r="N2" s="3">
        <v>73.640817918954696</v>
      </c>
      <c r="O2" s="3">
        <v>75.901931421910888</v>
      </c>
      <c r="P2" s="3">
        <v>121.69985803725456</v>
      </c>
      <c r="Q2" s="3">
        <v>163.89944809445058</v>
      </c>
      <c r="R2" s="3">
        <v>109.69653732381897</v>
      </c>
      <c r="S2" s="3">
        <v>115.57673602106931</v>
      </c>
      <c r="T2" s="3">
        <v>106.63104011460767</v>
      </c>
      <c r="U2" s="3">
        <v>102.20361875502158</v>
      </c>
      <c r="V2" s="3">
        <v>100.01014728591109</v>
      </c>
      <c r="W2" s="3">
        <v>100</v>
      </c>
      <c r="X2" s="3">
        <v>98.089642786304864</v>
      </c>
      <c r="Y2" s="3">
        <v>102.40192504123731</v>
      </c>
      <c r="Z2" s="3">
        <v>106.71725064895858</v>
      </c>
      <c r="AA2" s="3">
        <v>109.95915170085127</v>
      </c>
      <c r="AB2" s="3">
        <v>108.38725384466248</v>
      </c>
      <c r="AC2" s="3">
        <v>102.60798318775363</v>
      </c>
    </row>
    <row r="3" spans="1:29" ht="14.6">
      <c r="A3" s="28" t="s">
        <v>83</v>
      </c>
      <c r="B3" s="4" t="s">
        <v>4</v>
      </c>
      <c r="C3" s="3">
        <v>101.50959585645359</v>
      </c>
      <c r="D3" s="3">
        <v>117.0266162738034</v>
      </c>
      <c r="E3" s="3">
        <v>110.18952386334936</v>
      </c>
      <c r="F3" s="3">
        <v>100.15368279938851</v>
      </c>
      <c r="G3" s="3">
        <v>95.609182563530453</v>
      </c>
      <c r="H3" s="3">
        <v>93.517808293905176</v>
      </c>
      <c r="I3" s="3">
        <v>87.201687880171946</v>
      </c>
      <c r="J3" s="3">
        <v>81.653453405869769</v>
      </c>
      <c r="K3" s="3">
        <v>78.51602053880535</v>
      </c>
      <c r="L3" s="3">
        <v>76.229773169364051</v>
      </c>
      <c r="M3" s="3">
        <v>74.191800310377218</v>
      </c>
      <c r="N3" s="3">
        <v>73.640817918954696</v>
      </c>
      <c r="O3" s="3">
        <v>75.901931421910888</v>
      </c>
      <c r="P3" s="3">
        <v>121.69985803725456</v>
      </c>
      <c r="Q3" s="3">
        <v>163.89944809445058</v>
      </c>
      <c r="R3" s="3">
        <v>109.696537323819</v>
      </c>
      <c r="S3" s="3">
        <v>115.57673602106931</v>
      </c>
      <c r="T3" s="3">
        <v>106.63104011460767</v>
      </c>
      <c r="U3" s="3">
        <v>102.20361875502158</v>
      </c>
      <c r="V3" s="3">
        <v>100.01014728591109</v>
      </c>
      <c r="W3" s="3">
        <v>100</v>
      </c>
      <c r="X3" s="3">
        <v>98.089642786304864</v>
      </c>
      <c r="Y3" s="3">
        <v>102.40192504123729</v>
      </c>
      <c r="Z3" s="3">
        <v>106.71725064895858</v>
      </c>
      <c r="AA3" s="3">
        <v>109.95915170085129</v>
      </c>
      <c r="AB3" s="3">
        <v>108.38725384466252</v>
      </c>
      <c r="AC3" s="3">
        <v>102.60798318775363</v>
      </c>
    </row>
    <row r="4" spans="1:29" ht="14.6">
      <c r="A4" s="27" t="s">
        <v>84</v>
      </c>
      <c r="B4" s="4" t="s">
        <v>5</v>
      </c>
      <c r="C4" s="3">
        <v>101.50959585645359</v>
      </c>
      <c r="D4" s="3">
        <v>117.02661627380341</v>
      </c>
      <c r="E4" s="3">
        <v>110.18952386334936</v>
      </c>
      <c r="F4" s="3">
        <v>100.15368279938851</v>
      </c>
      <c r="G4" s="3">
        <v>95.609182563530467</v>
      </c>
      <c r="H4" s="3">
        <v>93.517808293905176</v>
      </c>
      <c r="I4" s="3">
        <v>87.201687880171946</v>
      </c>
      <c r="J4" s="3">
        <v>81.653453405869769</v>
      </c>
      <c r="K4" s="3">
        <v>78.51602053880535</v>
      </c>
      <c r="L4" s="3">
        <v>76.229773169364051</v>
      </c>
      <c r="M4" s="3">
        <v>74.191800310377204</v>
      </c>
      <c r="N4" s="3">
        <v>73.640817918954696</v>
      </c>
      <c r="O4" s="3">
        <v>75.901931421910888</v>
      </c>
      <c r="P4" s="3">
        <v>121.69985803725454</v>
      </c>
      <c r="Q4" s="3">
        <v>163.89944809445058</v>
      </c>
      <c r="R4" s="3">
        <v>109.696537323819</v>
      </c>
      <c r="S4" s="3">
        <v>115.57673602106931</v>
      </c>
      <c r="T4" s="3">
        <v>106.63104011460767</v>
      </c>
      <c r="U4" s="3">
        <v>102.20361875502158</v>
      </c>
      <c r="V4" s="3">
        <v>100.01014728591109</v>
      </c>
      <c r="W4" s="3">
        <v>100</v>
      </c>
      <c r="X4" s="3">
        <v>98.089642786304864</v>
      </c>
      <c r="Y4" s="3">
        <v>102.40192504123729</v>
      </c>
      <c r="Z4" s="3">
        <v>106.71725064895858</v>
      </c>
      <c r="AA4" s="3">
        <v>109.95915170085129</v>
      </c>
      <c r="AB4" s="3">
        <v>108.38725384466252</v>
      </c>
      <c r="AC4" s="3">
        <v>102.60798318775363</v>
      </c>
    </row>
    <row r="5" spans="1:29" ht="14.6">
      <c r="A5" s="29" t="s">
        <v>80</v>
      </c>
      <c r="B5" s="4" t="s">
        <v>6</v>
      </c>
      <c r="C5" s="3">
        <v>101.50959585645354</v>
      </c>
      <c r="D5" s="3">
        <v>117.02661627380337</v>
      </c>
      <c r="E5" s="3">
        <v>110.18952386334934</v>
      </c>
      <c r="F5" s="3">
        <v>100.15368279938848</v>
      </c>
      <c r="G5" s="3">
        <v>95.609182563530439</v>
      </c>
      <c r="H5" s="3">
        <v>93.517808293905148</v>
      </c>
      <c r="I5" s="3">
        <v>87.201687880171946</v>
      </c>
      <c r="J5" s="3">
        <v>81.653453405869755</v>
      </c>
      <c r="K5" s="3">
        <v>78.516020538805336</v>
      </c>
      <c r="L5" s="3">
        <v>76.229773169364009</v>
      </c>
      <c r="M5" s="3">
        <v>74.191800310377189</v>
      </c>
      <c r="N5" s="3">
        <v>73.640817918954681</v>
      </c>
      <c r="O5" s="3">
        <v>75.901931421910874</v>
      </c>
      <c r="P5" s="3">
        <v>121.6998580372545</v>
      </c>
      <c r="Q5" s="3">
        <v>163.89944809445049</v>
      </c>
      <c r="R5" s="3">
        <v>109.69653732381894</v>
      </c>
      <c r="S5" s="3">
        <v>115.57673602106928</v>
      </c>
      <c r="T5" s="3">
        <v>106.63104011460764</v>
      </c>
      <c r="U5" s="3">
        <v>102.20361875502155</v>
      </c>
      <c r="V5" s="3">
        <v>100.01014728591106</v>
      </c>
      <c r="W5" s="3">
        <v>99.999999999999986</v>
      </c>
      <c r="X5" s="3">
        <v>98.089642786304836</v>
      </c>
      <c r="Y5" s="3">
        <v>102.40192504123728</v>
      </c>
      <c r="Z5" s="3">
        <v>106.71725064895855</v>
      </c>
      <c r="AA5" s="3">
        <v>109.95915170085127</v>
      </c>
      <c r="AB5" s="3">
        <v>108.3872538446625</v>
      </c>
      <c r="AC5" s="3">
        <v>102.6079831877536</v>
      </c>
    </row>
    <row r="6" spans="1:29" ht="14.6">
      <c r="A6" s="27" t="s">
        <v>24</v>
      </c>
      <c r="B6" s="4" t="s">
        <v>7</v>
      </c>
      <c r="C6" s="3">
        <v>101.50959585645359</v>
      </c>
      <c r="D6" s="3">
        <v>117.0266162738034</v>
      </c>
      <c r="E6" s="3">
        <v>110.18952386334936</v>
      </c>
      <c r="F6" s="3">
        <v>100.15368279938851</v>
      </c>
      <c r="G6" s="3">
        <v>95.609182563530467</v>
      </c>
      <c r="H6" s="3">
        <v>93.517808293905176</v>
      </c>
      <c r="I6" s="3">
        <v>87.201687880171946</v>
      </c>
      <c r="J6" s="3">
        <v>81.653453405869769</v>
      </c>
      <c r="K6" s="3">
        <v>78.51602053880535</v>
      </c>
      <c r="L6" s="3">
        <v>76.229773169364051</v>
      </c>
      <c r="M6" s="3">
        <v>74.191800310377218</v>
      </c>
      <c r="N6" s="3">
        <v>73.640817918954696</v>
      </c>
      <c r="O6" s="3">
        <v>75.901931421910888</v>
      </c>
      <c r="P6" s="3">
        <v>121.69985803725456</v>
      </c>
      <c r="Q6" s="3">
        <v>163.89944809445058</v>
      </c>
      <c r="R6" s="3">
        <v>109.696537323819</v>
      </c>
      <c r="S6" s="3">
        <v>115.57673602106931</v>
      </c>
      <c r="T6" s="3">
        <v>106.63104011460767</v>
      </c>
      <c r="U6" s="3">
        <v>102.20361875502158</v>
      </c>
      <c r="V6" s="3">
        <v>100.01014728591109</v>
      </c>
      <c r="W6" s="3">
        <v>100</v>
      </c>
      <c r="X6" s="3">
        <v>98.089642786304864</v>
      </c>
      <c r="Y6" s="3">
        <v>102.40192504123729</v>
      </c>
      <c r="Z6" s="3">
        <v>106.7172506489586</v>
      </c>
      <c r="AA6" s="3">
        <v>109.95915170085129</v>
      </c>
      <c r="AB6" s="3">
        <v>108.38725384466252</v>
      </c>
      <c r="AC6" s="3">
        <v>102.60798318775363</v>
      </c>
    </row>
    <row r="7" spans="1:29" ht="14.6">
      <c r="A7" s="30" t="s">
        <v>25</v>
      </c>
      <c r="B7" s="4" t="s">
        <v>8</v>
      </c>
      <c r="C7" s="3">
        <v>101.50959585645354</v>
      </c>
      <c r="D7" s="3">
        <v>117.02661627380338</v>
      </c>
      <c r="E7" s="3">
        <v>110.18952386334934</v>
      </c>
      <c r="F7" s="3">
        <v>100.15368279938848</v>
      </c>
      <c r="G7" s="3">
        <v>95.609182563530439</v>
      </c>
      <c r="H7" s="3">
        <v>93.517808293905148</v>
      </c>
      <c r="I7" s="3">
        <v>87.201687880171946</v>
      </c>
      <c r="J7" s="3">
        <v>81.653453405869755</v>
      </c>
      <c r="K7" s="3">
        <v>78.516020538805336</v>
      </c>
      <c r="L7" s="3">
        <v>76.229773169364009</v>
      </c>
      <c r="M7" s="3">
        <v>74.191800310377189</v>
      </c>
      <c r="N7" s="3">
        <v>73.640817918954681</v>
      </c>
      <c r="O7" s="3">
        <v>75.901931421910874</v>
      </c>
      <c r="P7" s="3">
        <v>121.6998580372545</v>
      </c>
      <c r="Q7" s="3">
        <v>163.89944809445049</v>
      </c>
      <c r="R7" s="3">
        <v>109.69653732381894</v>
      </c>
      <c r="S7" s="3">
        <v>115.57673602106928</v>
      </c>
      <c r="T7" s="3">
        <v>106.63104011460766</v>
      </c>
      <c r="U7" s="3">
        <v>102.20361875502155</v>
      </c>
      <c r="V7" s="3">
        <v>100.01014728591106</v>
      </c>
      <c r="W7" s="3">
        <v>99.999999999999986</v>
      </c>
      <c r="X7" s="3">
        <v>98.089642786304836</v>
      </c>
      <c r="Y7" s="3">
        <v>102.40192504123726</v>
      </c>
      <c r="Z7" s="3">
        <v>106.71725064895855</v>
      </c>
      <c r="AA7" s="3">
        <v>109.95915170085127</v>
      </c>
      <c r="AB7" s="3">
        <v>108.3872538446625</v>
      </c>
      <c r="AC7" s="3">
        <v>102.6079831877536</v>
      </c>
    </row>
    <row r="8" spans="1:29" ht="14.6">
      <c r="A8" s="28" t="s">
        <v>85</v>
      </c>
      <c r="B8" s="4" t="s">
        <v>30</v>
      </c>
      <c r="C8" s="3">
        <v>101.50959585645356</v>
      </c>
      <c r="D8" s="3">
        <v>117.02661627380337</v>
      </c>
      <c r="E8" s="3">
        <v>110.18952386334934</v>
      </c>
      <c r="F8" s="3">
        <v>100.15368279938848</v>
      </c>
      <c r="G8" s="3">
        <v>95.609182563530439</v>
      </c>
      <c r="H8" s="3">
        <v>93.517808293905148</v>
      </c>
      <c r="I8" s="3">
        <v>87.201687880171946</v>
      </c>
      <c r="J8" s="3">
        <v>81.653453405869755</v>
      </c>
      <c r="K8" s="3">
        <v>78.516020538805336</v>
      </c>
      <c r="L8" s="3">
        <v>76.229773169364023</v>
      </c>
      <c r="M8" s="3">
        <v>74.191800310377189</v>
      </c>
      <c r="N8" s="3">
        <v>73.640817918954681</v>
      </c>
      <c r="O8" s="3">
        <v>75.901931421910874</v>
      </c>
      <c r="P8" s="3">
        <v>121.6998580372545</v>
      </c>
      <c r="Q8" s="3">
        <v>163.89944809445052</v>
      </c>
      <c r="R8" s="3">
        <v>109.69653732381894</v>
      </c>
      <c r="S8" s="3">
        <v>115.57673602106928</v>
      </c>
      <c r="T8" s="3">
        <v>106.63104011460766</v>
      </c>
      <c r="U8" s="3">
        <v>102.20361875502155</v>
      </c>
      <c r="V8" s="3">
        <v>100.01014728591106</v>
      </c>
      <c r="W8" s="3">
        <v>99.999999999999986</v>
      </c>
      <c r="X8" s="3">
        <v>98.089642786304836</v>
      </c>
      <c r="Y8" s="3">
        <v>102.40192504123726</v>
      </c>
      <c r="Z8" s="3">
        <v>106.71725064895855</v>
      </c>
      <c r="AA8" s="3">
        <v>109.95915170085127</v>
      </c>
      <c r="AB8" s="3">
        <v>108.3872538446625</v>
      </c>
      <c r="AC8" s="3">
        <v>102.6079831877536</v>
      </c>
    </row>
    <row r="9" spans="1:29" ht="14.6">
      <c r="A9" s="31" t="s">
        <v>81</v>
      </c>
      <c r="B9" s="4" t="s">
        <v>9</v>
      </c>
      <c r="C9" s="3">
        <v>101.50959585645356</v>
      </c>
      <c r="D9" s="3">
        <v>117.02661627380337</v>
      </c>
      <c r="E9" s="3">
        <v>110.18952386334934</v>
      </c>
      <c r="F9" s="3">
        <v>100.15368279938848</v>
      </c>
      <c r="G9" s="3">
        <v>95.609182563530439</v>
      </c>
      <c r="H9" s="3">
        <v>93.517808293905148</v>
      </c>
      <c r="I9" s="3">
        <v>87.201687880171932</v>
      </c>
      <c r="J9" s="3">
        <v>81.653453405869755</v>
      </c>
      <c r="K9" s="3">
        <v>78.516020538805336</v>
      </c>
      <c r="L9" s="3">
        <v>76.229773169364023</v>
      </c>
      <c r="M9" s="3">
        <v>74.191800310377189</v>
      </c>
      <c r="N9" s="3">
        <v>73.640817918954681</v>
      </c>
      <c r="O9" s="3">
        <v>75.901931421910874</v>
      </c>
      <c r="P9" s="3">
        <v>121.69985803725451</v>
      </c>
      <c r="Q9" s="3">
        <v>163.89944809445049</v>
      </c>
      <c r="R9" s="3">
        <v>109.69653732381894</v>
      </c>
      <c r="S9" s="3">
        <v>115.57673602106928</v>
      </c>
      <c r="T9" s="3">
        <v>106.63104011460763</v>
      </c>
      <c r="U9" s="3">
        <v>102.20361875502155</v>
      </c>
      <c r="V9" s="3">
        <v>100.01014728591106</v>
      </c>
      <c r="W9" s="3">
        <v>99.999999999999986</v>
      </c>
      <c r="X9" s="3">
        <v>98.089642786304836</v>
      </c>
      <c r="Y9" s="3">
        <v>102.40192504123726</v>
      </c>
      <c r="Z9" s="3">
        <v>106.71725064895855</v>
      </c>
      <c r="AA9" s="3">
        <v>109.95915170085124</v>
      </c>
      <c r="AB9" s="3">
        <v>108.3872538446625</v>
      </c>
      <c r="AC9" s="3">
        <v>102.6079831877536</v>
      </c>
    </row>
    <row r="10" spans="1:29" ht="14.6">
      <c r="A10" s="28" t="s">
        <v>86</v>
      </c>
      <c r="B10" s="4" t="s">
        <v>10</v>
      </c>
      <c r="C10" s="3">
        <v>101.50959585645356</v>
      </c>
      <c r="D10" s="3">
        <v>117.02661627380338</v>
      </c>
      <c r="E10" s="3">
        <v>110.18952386334934</v>
      </c>
      <c r="F10" s="3">
        <v>100.15368279938848</v>
      </c>
      <c r="G10" s="3">
        <v>95.609182563530439</v>
      </c>
      <c r="H10" s="3">
        <v>93.517808293905148</v>
      </c>
      <c r="I10" s="3">
        <v>87.201687880171932</v>
      </c>
      <c r="J10" s="3">
        <v>81.653453405869755</v>
      </c>
      <c r="K10" s="3">
        <v>78.516020538805336</v>
      </c>
      <c r="L10" s="3">
        <v>76.229773169364023</v>
      </c>
      <c r="M10" s="3">
        <v>74.191800310377189</v>
      </c>
      <c r="N10" s="3">
        <v>73.640817918954681</v>
      </c>
      <c r="O10" s="3">
        <v>75.901931421910874</v>
      </c>
      <c r="P10" s="3">
        <v>121.6998580372545</v>
      </c>
      <c r="Q10" s="3">
        <v>163.89944809445052</v>
      </c>
      <c r="R10" s="3">
        <v>109.69653732381896</v>
      </c>
      <c r="S10" s="3">
        <v>115.57673602106928</v>
      </c>
      <c r="T10" s="3">
        <v>106.63104011460764</v>
      </c>
      <c r="U10" s="3">
        <v>102.20361875502155</v>
      </c>
      <c r="V10" s="3">
        <v>100.01014728591106</v>
      </c>
      <c r="W10" s="3">
        <v>99.999999999999986</v>
      </c>
      <c r="X10" s="3">
        <v>98.089642786304836</v>
      </c>
      <c r="Y10" s="3">
        <v>102.40192504123726</v>
      </c>
      <c r="Z10" s="3">
        <v>106.71725064895855</v>
      </c>
      <c r="AA10" s="3">
        <v>109.95915170085127</v>
      </c>
      <c r="AB10" s="3">
        <v>108.3872538446625</v>
      </c>
      <c r="AC10" s="3">
        <v>102.60798318775363</v>
      </c>
    </row>
    <row r="11" spans="1:29" ht="14.6">
      <c r="A11" s="28" t="s">
        <v>87</v>
      </c>
      <c r="B11" s="28" t="s">
        <v>11</v>
      </c>
      <c r="C11" s="3">
        <v>101.50959585645356</v>
      </c>
      <c r="D11" s="3">
        <v>117.02661627380337</v>
      </c>
      <c r="E11" s="3">
        <v>110.18952386334934</v>
      </c>
      <c r="F11" s="3">
        <v>100.15368279938848</v>
      </c>
      <c r="G11" s="3">
        <v>95.609182563530439</v>
      </c>
      <c r="H11" s="3">
        <v>93.517808293905148</v>
      </c>
      <c r="I11" s="3">
        <v>87.201687880171946</v>
      </c>
      <c r="J11" s="3">
        <v>81.653453405869755</v>
      </c>
      <c r="K11" s="3">
        <v>78.516020538805336</v>
      </c>
      <c r="L11" s="3">
        <v>76.229773169364037</v>
      </c>
      <c r="M11" s="3">
        <v>74.191800310377189</v>
      </c>
      <c r="N11" s="3">
        <v>73.640817918954681</v>
      </c>
      <c r="O11" s="3">
        <v>75.901931421910874</v>
      </c>
      <c r="P11" s="3">
        <v>121.69985803725451</v>
      </c>
      <c r="Q11" s="3">
        <v>163.89944809445055</v>
      </c>
      <c r="R11" s="3">
        <v>109.69653732381894</v>
      </c>
      <c r="S11" s="3">
        <v>115.57673602106928</v>
      </c>
      <c r="T11" s="3">
        <v>106.63104011460764</v>
      </c>
      <c r="U11" s="3">
        <v>102.20361875502155</v>
      </c>
      <c r="V11" s="3">
        <v>100.01014728591106</v>
      </c>
      <c r="W11" s="3">
        <v>99.999999999999986</v>
      </c>
      <c r="X11" s="3">
        <v>98.089642786304836</v>
      </c>
      <c r="Y11" s="3">
        <v>102.40192504123726</v>
      </c>
      <c r="Z11" s="3">
        <v>106.71725064895854</v>
      </c>
      <c r="AA11" s="3">
        <v>109.95915170085127</v>
      </c>
      <c r="AB11" s="3">
        <v>108.3872538446625</v>
      </c>
      <c r="AC11" s="3">
        <v>102.6079831877536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81.597914430302168</v>
      </c>
      <c r="D2" s="3">
        <v>83.80616469866591</v>
      </c>
      <c r="E2" s="3">
        <v>85.370341972090202</v>
      </c>
      <c r="F2" s="3">
        <v>86.290446250575172</v>
      </c>
      <c r="G2" s="3">
        <v>87.187547922097906</v>
      </c>
      <c r="H2" s="3">
        <v>88.268670449317639</v>
      </c>
      <c r="I2" s="3">
        <v>89.265450084342959</v>
      </c>
      <c r="J2" s="3">
        <v>90.116546541941489</v>
      </c>
      <c r="K2" s="3">
        <v>90.430915503757149</v>
      </c>
      <c r="L2" s="3">
        <v>91.174666462199127</v>
      </c>
      <c r="M2" s="3">
        <v>92.018095384143621</v>
      </c>
      <c r="N2" s="3">
        <v>92.393804631191614</v>
      </c>
      <c r="O2" s="3">
        <v>92.938199662628506</v>
      </c>
      <c r="P2" s="3">
        <v>93.566937586259854</v>
      </c>
      <c r="Q2" s="3">
        <v>94.195675509891188</v>
      </c>
      <c r="R2" s="3">
        <v>95.253795430148827</v>
      </c>
      <c r="S2" s="3">
        <v>96.488268670449372</v>
      </c>
      <c r="T2" s="3">
        <v>97.676736696825699</v>
      </c>
      <c r="U2" s="3">
        <v>98.995552829320701</v>
      </c>
      <c r="V2" s="3">
        <v>99.463272504217201</v>
      </c>
      <c r="W2" s="3">
        <v>100</v>
      </c>
      <c r="X2" s="3">
        <v>101.79420334304557</v>
      </c>
      <c r="Y2" s="3">
        <v>103.76476000613407</v>
      </c>
      <c r="Z2" s="3">
        <v>104.3934979297654</v>
      </c>
      <c r="AA2" s="3">
        <v>104.86121760466192</v>
      </c>
      <c r="AB2" s="3">
        <v>104.72320196288921</v>
      </c>
      <c r="AC2" s="3">
        <v>103.96411593313915</v>
      </c>
    </row>
    <row r="3" spans="1:29" ht="14.6">
      <c r="A3" s="28" t="s">
        <v>83</v>
      </c>
      <c r="B3" s="4" t="s">
        <v>4</v>
      </c>
      <c r="C3" s="3">
        <v>81.597914430302154</v>
      </c>
      <c r="D3" s="3">
        <v>83.806164698665896</v>
      </c>
      <c r="E3" s="3">
        <v>85.370341972090216</v>
      </c>
      <c r="F3" s="3">
        <v>86.290446250575158</v>
      </c>
      <c r="G3" s="3">
        <v>87.187547922097892</v>
      </c>
      <c r="H3" s="3">
        <v>88.268670449317639</v>
      </c>
      <c r="I3" s="3">
        <v>89.265450084342945</v>
      </c>
      <c r="J3" s="3">
        <v>90.11654654194146</v>
      </c>
      <c r="K3" s="3">
        <v>90.43091550375712</v>
      </c>
      <c r="L3" s="3">
        <v>91.174666462199113</v>
      </c>
      <c r="M3" s="3">
        <v>92.018095384143606</v>
      </c>
      <c r="N3" s="3">
        <v>92.3938046311916</v>
      </c>
      <c r="O3" s="3">
        <v>92.938199662628492</v>
      </c>
      <c r="P3" s="3">
        <v>93.56693758625984</v>
      </c>
      <c r="Q3" s="3">
        <v>94.195675509891174</v>
      </c>
      <c r="R3" s="3">
        <v>95.253795430148827</v>
      </c>
      <c r="S3" s="3">
        <v>96.488268670449344</v>
      </c>
      <c r="T3" s="3">
        <v>97.676736696825685</v>
      </c>
      <c r="U3" s="3">
        <v>98.995552829320687</v>
      </c>
      <c r="V3" s="3">
        <v>99.463272504217187</v>
      </c>
      <c r="W3" s="3">
        <v>100</v>
      </c>
      <c r="X3" s="3">
        <v>101.79420334304555</v>
      </c>
      <c r="Y3" s="3">
        <v>103.76476000613405</v>
      </c>
      <c r="Z3" s="3">
        <v>104.39349792976539</v>
      </c>
      <c r="AA3" s="3">
        <v>104.8612176046619</v>
      </c>
      <c r="AB3" s="3">
        <v>104.72320196288919</v>
      </c>
      <c r="AC3" s="3">
        <v>103.96411593313914</v>
      </c>
    </row>
    <row r="4" spans="1:29" ht="14.6">
      <c r="A4" s="27" t="s">
        <v>84</v>
      </c>
      <c r="B4" s="4" t="s">
        <v>5</v>
      </c>
      <c r="C4" s="3">
        <v>81.597914430302168</v>
      </c>
      <c r="D4" s="3">
        <v>83.806164698665896</v>
      </c>
      <c r="E4" s="3">
        <v>85.370341972090216</v>
      </c>
      <c r="F4" s="3">
        <v>86.290446250575144</v>
      </c>
      <c r="G4" s="3">
        <v>87.187547922097878</v>
      </c>
      <c r="H4" s="3">
        <v>88.268670449317639</v>
      </c>
      <c r="I4" s="3">
        <v>89.265450084342945</v>
      </c>
      <c r="J4" s="3">
        <v>90.116546541941474</v>
      </c>
      <c r="K4" s="3">
        <v>90.43091550375712</v>
      </c>
      <c r="L4" s="3">
        <v>91.174666462199113</v>
      </c>
      <c r="M4" s="3">
        <v>92.018095384143606</v>
      </c>
      <c r="N4" s="3">
        <v>92.3938046311916</v>
      </c>
      <c r="O4" s="3">
        <v>92.938199662628492</v>
      </c>
      <c r="P4" s="3">
        <v>93.566937586259812</v>
      </c>
      <c r="Q4" s="3">
        <v>94.195675509891174</v>
      </c>
      <c r="R4" s="3">
        <v>95.253795430148827</v>
      </c>
      <c r="S4" s="3">
        <v>96.488268670449358</v>
      </c>
      <c r="T4" s="3">
        <v>97.676736696825685</v>
      </c>
      <c r="U4" s="3">
        <v>98.995552829320687</v>
      </c>
      <c r="V4" s="3">
        <v>99.463272504217187</v>
      </c>
      <c r="W4" s="3">
        <v>100</v>
      </c>
      <c r="X4" s="3">
        <v>101.79420334304555</v>
      </c>
      <c r="Y4" s="3">
        <v>103.76476000613405</v>
      </c>
      <c r="Z4" s="3">
        <v>104.39349792976539</v>
      </c>
      <c r="AA4" s="3">
        <v>104.8612176046619</v>
      </c>
      <c r="AB4" s="3">
        <v>104.72320196288919</v>
      </c>
      <c r="AC4" s="3">
        <v>103.9641159331391</v>
      </c>
    </row>
    <row r="5" spans="1:29" ht="14.6">
      <c r="A5" s="29" t="s">
        <v>80</v>
      </c>
      <c r="B5" s="4" t="s">
        <v>6</v>
      </c>
      <c r="C5" s="3">
        <v>81.597914430302154</v>
      </c>
      <c r="D5" s="3">
        <v>83.806164698665896</v>
      </c>
      <c r="E5" s="3">
        <v>85.370341972090216</v>
      </c>
      <c r="F5" s="3">
        <v>86.290446250575158</v>
      </c>
      <c r="G5" s="3">
        <v>87.187547922097892</v>
      </c>
      <c r="H5" s="3">
        <v>88.268670449317639</v>
      </c>
      <c r="I5" s="3">
        <v>89.265450084342945</v>
      </c>
      <c r="J5" s="3">
        <v>90.11654654194146</v>
      </c>
      <c r="K5" s="3">
        <v>90.430915503757134</v>
      </c>
      <c r="L5" s="3">
        <v>91.174666462199113</v>
      </c>
      <c r="M5" s="3">
        <v>92.018095384143606</v>
      </c>
      <c r="N5" s="3">
        <v>92.3938046311916</v>
      </c>
      <c r="O5" s="3">
        <v>92.938199662628492</v>
      </c>
      <c r="P5" s="3">
        <v>93.56693758625984</v>
      </c>
      <c r="Q5" s="3">
        <v>94.195675509891174</v>
      </c>
      <c r="R5" s="3">
        <v>95.253795430148799</v>
      </c>
      <c r="S5" s="3">
        <v>96.488268670449344</v>
      </c>
      <c r="T5" s="3">
        <v>97.676736696825671</v>
      </c>
      <c r="U5" s="3">
        <v>98.995552829320687</v>
      </c>
      <c r="V5" s="3">
        <v>99.463272504217187</v>
      </c>
      <c r="W5" s="3">
        <v>100</v>
      </c>
      <c r="X5" s="3">
        <v>101.7942033430456</v>
      </c>
      <c r="Y5" s="3">
        <v>103.76476000613405</v>
      </c>
      <c r="Z5" s="3">
        <v>104.39349792976539</v>
      </c>
      <c r="AA5" s="3">
        <v>104.86121760466186</v>
      </c>
      <c r="AB5" s="3">
        <v>104.72320196288919</v>
      </c>
      <c r="AC5" s="3">
        <v>103.96411593313914</v>
      </c>
    </row>
    <row r="6" spans="1:29" ht="14.6">
      <c r="A6" s="27" t="s">
        <v>24</v>
      </c>
      <c r="B6" s="4" t="s">
        <v>7</v>
      </c>
      <c r="C6" s="3">
        <v>81.597914430302097</v>
      </c>
      <c r="D6" s="3">
        <v>83.806164698665896</v>
      </c>
      <c r="E6" s="3">
        <v>85.370341972090202</v>
      </c>
      <c r="F6" s="3">
        <v>86.290446250575201</v>
      </c>
      <c r="G6" s="3">
        <v>87.187547922097906</v>
      </c>
      <c r="H6" s="3">
        <v>88.268670449317597</v>
      </c>
      <c r="I6" s="3">
        <v>89.265450084342902</v>
      </c>
      <c r="J6" s="3">
        <v>90.116546541941403</v>
      </c>
      <c r="K6" s="3">
        <v>90.430915503757106</v>
      </c>
      <c r="L6" s="3">
        <v>91.174666462199099</v>
      </c>
      <c r="M6" s="3">
        <v>92.018095384143606</v>
      </c>
      <c r="N6" s="3">
        <v>92.3938046311916</v>
      </c>
      <c r="O6" s="3">
        <v>92.938199662628506</v>
      </c>
      <c r="P6" s="3">
        <v>93.566937586259897</v>
      </c>
      <c r="Q6" s="3">
        <v>94.195675509891203</v>
      </c>
      <c r="R6" s="3">
        <v>95.253795430148799</v>
      </c>
      <c r="S6" s="3">
        <v>96.488268670449301</v>
      </c>
      <c r="T6" s="3">
        <v>97.676736696825699</v>
      </c>
      <c r="U6" s="3">
        <v>98.995552829320701</v>
      </c>
      <c r="V6" s="3">
        <v>99.463272504217201</v>
      </c>
      <c r="W6" s="3">
        <v>100</v>
      </c>
      <c r="X6" s="3">
        <v>101.79420334304599</v>
      </c>
      <c r="Y6" s="3">
        <v>103.764760006134</v>
      </c>
      <c r="Z6" s="3">
        <v>104.393497929765</v>
      </c>
      <c r="AA6" s="3">
        <v>104.861217604662</v>
      </c>
      <c r="AB6" s="3">
        <v>104.72320196288899</v>
      </c>
      <c r="AC6" s="3">
        <v>103.964115933139</v>
      </c>
    </row>
    <row r="7" spans="1:29" ht="14.6">
      <c r="A7" s="30" t="s">
        <v>25</v>
      </c>
      <c r="B7" s="4" t="s">
        <v>8</v>
      </c>
      <c r="C7" s="3">
        <v>81.597914430302168</v>
      </c>
      <c r="D7" s="3">
        <v>83.80616469866591</v>
      </c>
      <c r="E7" s="3">
        <v>85.37034197209023</v>
      </c>
      <c r="F7" s="3">
        <v>86.290446250575144</v>
      </c>
      <c r="G7" s="3">
        <v>87.187547922097906</v>
      </c>
      <c r="H7" s="3">
        <v>88.268670449317639</v>
      </c>
      <c r="I7" s="3">
        <v>89.26545008434293</v>
      </c>
      <c r="J7" s="3">
        <v>90.116546541941489</v>
      </c>
      <c r="K7" s="3">
        <v>90.430915503757134</v>
      </c>
      <c r="L7" s="3">
        <v>91.174666462199127</v>
      </c>
      <c r="M7" s="3">
        <v>92.018095384143621</v>
      </c>
      <c r="N7" s="3">
        <v>92.393804631191614</v>
      </c>
      <c r="O7" s="3">
        <v>92.938199662628534</v>
      </c>
      <c r="P7" s="3">
        <v>93.566937586259854</v>
      </c>
      <c r="Q7" s="3">
        <v>94.195675509891188</v>
      </c>
      <c r="R7" s="3">
        <v>95.253795430148813</v>
      </c>
      <c r="S7" s="3">
        <v>96.488268670449372</v>
      </c>
      <c r="T7" s="3">
        <v>97.676736696825699</v>
      </c>
      <c r="U7" s="3">
        <v>98.995552829320701</v>
      </c>
      <c r="V7" s="3">
        <v>99.463272504217201</v>
      </c>
      <c r="W7" s="3">
        <v>100</v>
      </c>
      <c r="X7" s="3">
        <v>101.79420334304557</v>
      </c>
      <c r="Y7" s="3">
        <v>103.76476000613407</v>
      </c>
      <c r="Z7" s="3">
        <v>104.3934979297654</v>
      </c>
      <c r="AA7" s="3">
        <v>104.86121760466192</v>
      </c>
      <c r="AB7" s="3">
        <v>104.72320196288921</v>
      </c>
      <c r="AC7" s="3">
        <v>103.96411593313913</v>
      </c>
    </row>
    <row r="8" spans="1:29" ht="14.6">
      <c r="A8" s="28" t="s">
        <v>85</v>
      </c>
      <c r="B8" s="4" t="s">
        <v>30</v>
      </c>
      <c r="C8" s="3">
        <v>81.597914430302168</v>
      </c>
      <c r="D8" s="3">
        <v>83.80616469866591</v>
      </c>
      <c r="E8" s="3">
        <v>85.370341972090202</v>
      </c>
      <c r="F8" s="3">
        <v>86.290446250575144</v>
      </c>
      <c r="G8" s="3">
        <v>87.187547922097906</v>
      </c>
      <c r="H8" s="3">
        <v>88.268670449317653</v>
      </c>
      <c r="I8" s="3">
        <v>89.26545008434293</v>
      </c>
      <c r="J8" s="3">
        <v>90.116546541941489</v>
      </c>
      <c r="K8" s="3">
        <v>90.430915503757134</v>
      </c>
      <c r="L8" s="3">
        <v>91.174666462199127</v>
      </c>
      <c r="M8" s="3">
        <v>92.018095384143621</v>
      </c>
      <c r="N8" s="3">
        <v>92.393804631191614</v>
      </c>
      <c r="O8" s="3">
        <v>92.938199662628506</v>
      </c>
      <c r="P8" s="3">
        <v>93.566937586259854</v>
      </c>
      <c r="Q8" s="3">
        <v>94.195675509891188</v>
      </c>
      <c r="R8" s="3">
        <v>95.253795430148827</v>
      </c>
      <c r="S8" s="3">
        <v>96.488268670449358</v>
      </c>
      <c r="T8" s="3">
        <v>97.676736696825699</v>
      </c>
      <c r="U8" s="3">
        <v>98.995552829320701</v>
      </c>
      <c r="V8" s="3">
        <v>99.463272504217201</v>
      </c>
      <c r="W8" s="3">
        <v>100</v>
      </c>
      <c r="X8" s="3">
        <v>101.79420334304557</v>
      </c>
      <c r="Y8" s="3">
        <v>103.76476000613407</v>
      </c>
      <c r="Z8" s="3">
        <v>104.3934979297654</v>
      </c>
      <c r="AA8" s="3">
        <v>104.86121760466192</v>
      </c>
      <c r="AB8" s="3">
        <v>104.72320196288921</v>
      </c>
      <c r="AC8" s="3">
        <v>103.96411593313915</v>
      </c>
    </row>
    <row r="9" spans="1:29" ht="14.6">
      <c r="A9" s="31" t="s">
        <v>81</v>
      </c>
      <c r="B9" s="4" t="s">
        <v>9</v>
      </c>
      <c r="C9" s="3">
        <v>81.597914430302154</v>
      </c>
      <c r="D9" s="3">
        <v>83.80616469866591</v>
      </c>
      <c r="E9" s="3">
        <v>85.37034197209023</v>
      </c>
      <c r="F9" s="3">
        <v>86.290446250575144</v>
      </c>
      <c r="G9" s="3">
        <v>87.187547922097892</v>
      </c>
      <c r="H9" s="3">
        <v>88.268670449317668</v>
      </c>
      <c r="I9" s="3">
        <v>89.26545008434293</v>
      </c>
      <c r="J9" s="3">
        <v>90.116546541941503</v>
      </c>
      <c r="K9" s="3">
        <v>90.430915503757134</v>
      </c>
      <c r="L9" s="3">
        <v>91.174666462199127</v>
      </c>
      <c r="M9" s="3">
        <v>92.018095384143621</v>
      </c>
      <c r="N9" s="3">
        <v>92.393804631191614</v>
      </c>
      <c r="O9" s="3">
        <v>92.938199662628506</v>
      </c>
      <c r="P9" s="3">
        <v>93.566937586259854</v>
      </c>
      <c r="Q9" s="3">
        <v>94.195675509891188</v>
      </c>
      <c r="R9" s="3">
        <v>95.253795430148827</v>
      </c>
      <c r="S9" s="3">
        <v>96.488268670449372</v>
      </c>
      <c r="T9" s="3">
        <v>97.676736696825685</v>
      </c>
      <c r="U9" s="3">
        <v>98.995552829320701</v>
      </c>
      <c r="V9" s="3">
        <v>99.463272504217201</v>
      </c>
      <c r="W9" s="3">
        <v>100</v>
      </c>
      <c r="X9" s="3">
        <v>101.79420334304557</v>
      </c>
      <c r="Y9" s="3">
        <v>103.76476000613407</v>
      </c>
      <c r="Z9" s="3">
        <v>104.3934979297654</v>
      </c>
      <c r="AA9" s="3">
        <v>104.86121760466187</v>
      </c>
      <c r="AB9" s="3">
        <v>104.72320196288921</v>
      </c>
      <c r="AC9" s="3">
        <v>103.96411593313913</v>
      </c>
    </row>
    <row r="10" spans="1:29" ht="14.6">
      <c r="A10" s="28" t="s">
        <v>86</v>
      </c>
      <c r="B10" s="4" t="s">
        <v>10</v>
      </c>
      <c r="C10" s="3">
        <v>81.59791443030214</v>
      </c>
      <c r="D10" s="3">
        <v>83.806164698665896</v>
      </c>
      <c r="E10" s="3">
        <v>85.370341972090216</v>
      </c>
      <c r="F10" s="3">
        <v>86.290446250575116</v>
      </c>
      <c r="G10" s="3">
        <v>87.187547922097892</v>
      </c>
      <c r="H10" s="3">
        <v>88.268670449317639</v>
      </c>
      <c r="I10" s="3">
        <v>89.265450084342945</v>
      </c>
      <c r="J10" s="3">
        <v>90.11654654194146</v>
      </c>
      <c r="K10" s="3">
        <v>90.430915503757134</v>
      </c>
      <c r="L10" s="3">
        <v>91.174666462199113</v>
      </c>
      <c r="M10" s="3">
        <v>92.018095384143606</v>
      </c>
      <c r="N10" s="3">
        <v>92.3938046311916</v>
      </c>
      <c r="O10" s="3">
        <v>92.938199662628492</v>
      </c>
      <c r="P10" s="3">
        <v>93.56693758625984</v>
      </c>
      <c r="Q10" s="3">
        <v>94.195675509891174</v>
      </c>
      <c r="R10" s="3">
        <v>95.253795430148813</v>
      </c>
      <c r="S10" s="3">
        <v>96.488268670449358</v>
      </c>
      <c r="T10" s="3">
        <v>97.676736696825685</v>
      </c>
      <c r="U10" s="3">
        <v>98.995552829320658</v>
      </c>
      <c r="V10" s="3">
        <v>99.463272504217187</v>
      </c>
      <c r="W10" s="3">
        <v>100</v>
      </c>
      <c r="X10" s="3">
        <v>101.79420334304555</v>
      </c>
      <c r="Y10" s="3">
        <v>103.76476000613405</v>
      </c>
      <c r="Z10" s="3">
        <v>104.39349792976539</v>
      </c>
      <c r="AA10" s="3">
        <v>104.8612176046619</v>
      </c>
      <c r="AB10" s="3">
        <v>104.72320196288919</v>
      </c>
      <c r="AC10" s="3">
        <v>103.96411593313914</v>
      </c>
    </row>
    <row r="11" spans="1:29" ht="14.6">
      <c r="A11" s="28" t="s">
        <v>87</v>
      </c>
      <c r="B11" s="28" t="s">
        <v>11</v>
      </c>
      <c r="C11" s="3">
        <v>81.597914430302154</v>
      </c>
      <c r="D11" s="3">
        <v>83.806164698665896</v>
      </c>
      <c r="E11" s="3">
        <v>85.370341972090216</v>
      </c>
      <c r="F11" s="3">
        <v>86.290446250575144</v>
      </c>
      <c r="G11" s="3">
        <v>87.187547922097892</v>
      </c>
      <c r="H11" s="3">
        <v>88.268670449317639</v>
      </c>
      <c r="I11" s="3">
        <v>89.265450084342959</v>
      </c>
      <c r="J11" s="3">
        <v>90.11654654194146</v>
      </c>
      <c r="K11" s="3">
        <v>90.430915503757134</v>
      </c>
      <c r="L11" s="3">
        <v>91.174666462199113</v>
      </c>
      <c r="M11" s="3">
        <v>92.018095384143606</v>
      </c>
      <c r="N11" s="3">
        <v>92.3938046311916</v>
      </c>
      <c r="O11" s="3">
        <v>92.938199662628492</v>
      </c>
      <c r="P11" s="3">
        <v>93.56693758625984</v>
      </c>
      <c r="Q11" s="3">
        <v>94.195675509891174</v>
      </c>
      <c r="R11" s="3">
        <v>95.253795430148799</v>
      </c>
      <c r="S11" s="3">
        <v>96.488268670449344</v>
      </c>
      <c r="T11" s="3">
        <v>97.676736696825685</v>
      </c>
      <c r="U11" s="3">
        <v>98.995552829320687</v>
      </c>
      <c r="V11" s="3">
        <v>99.463272504217187</v>
      </c>
      <c r="W11" s="3">
        <v>100</v>
      </c>
      <c r="X11" s="3">
        <v>101.79420334304555</v>
      </c>
      <c r="Y11" s="3">
        <v>103.76476000613405</v>
      </c>
      <c r="Z11" s="3">
        <v>104.39349792976539</v>
      </c>
      <c r="AA11" s="3">
        <v>104.8612176046619</v>
      </c>
      <c r="AB11" s="3">
        <v>104.72320196288919</v>
      </c>
      <c r="AC11" s="3">
        <v>103.9641159331391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56.516932625954006</v>
      </c>
      <c r="D2" s="3">
        <v>48.494245161028466</v>
      </c>
      <c r="E2" s="3">
        <v>32.592387823043829</v>
      </c>
      <c r="F2" s="3">
        <v>33.782715905545722</v>
      </c>
      <c r="G2" s="3">
        <v>15.742437440425604</v>
      </c>
      <c r="H2" s="3">
        <v>20.03390939178275</v>
      </c>
      <c r="I2" s="3">
        <v>17.735958291386847</v>
      </c>
      <c r="J2" s="3">
        <v>18.84420578729619</v>
      </c>
      <c r="K2" s="3">
        <v>17.289488243061886</v>
      </c>
      <c r="L2" s="3">
        <v>19.498934215268754</v>
      </c>
      <c r="M2" s="3">
        <v>20.972301400680465</v>
      </c>
      <c r="N2" s="3">
        <v>25.895968769132377</v>
      </c>
      <c r="O2" s="3">
        <v>26.819306009997153</v>
      </c>
      <c r="P2" s="3">
        <v>35.547087954205381</v>
      </c>
      <c r="Q2" s="3">
        <v>84.273767918069183</v>
      </c>
      <c r="R2" s="3">
        <v>58.540536848177503</v>
      </c>
      <c r="S2" s="3">
        <v>79.496492346498002</v>
      </c>
      <c r="T2" s="3">
        <v>78.14866683859087</v>
      </c>
      <c r="U2" s="3">
        <v>80.647939120476437</v>
      </c>
      <c r="V2" s="3">
        <v>79.260008424765061</v>
      </c>
      <c r="W2" s="3">
        <v>99.999999999999986</v>
      </c>
      <c r="X2" s="3">
        <v>99.983221615221197</v>
      </c>
      <c r="Y2" s="3">
        <v>88.858939836565781</v>
      </c>
      <c r="Z2" s="3">
        <v>81.960869140977195</v>
      </c>
      <c r="AA2" s="3">
        <v>81.879450650720514</v>
      </c>
      <c r="AB2" s="3">
        <v>82.455623495920292</v>
      </c>
      <c r="AC2" s="3">
        <v>96.292423459781247</v>
      </c>
    </row>
    <row r="3" spans="1:29" ht="14.6">
      <c r="A3" s="28" t="s">
        <v>83</v>
      </c>
      <c r="B3" s="4" t="s">
        <v>4</v>
      </c>
      <c r="C3" s="3">
        <v>56.516932625954006</v>
      </c>
      <c r="D3" s="3">
        <v>48.494245161028466</v>
      </c>
      <c r="E3" s="3">
        <v>32.592387823043829</v>
      </c>
      <c r="F3" s="3">
        <v>33.782715905545722</v>
      </c>
      <c r="G3" s="3">
        <v>15.742437440425604</v>
      </c>
      <c r="H3" s="3">
        <v>20.03390939178275</v>
      </c>
      <c r="I3" s="3">
        <v>17.73595829138684</v>
      </c>
      <c r="J3" s="3">
        <v>18.84420578729619</v>
      </c>
      <c r="K3" s="3">
        <v>17.289488243061879</v>
      </c>
      <c r="L3" s="3">
        <v>19.498934215268751</v>
      </c>
      <c r="M3" s="3">
        <v>20.972301400680465</v>
      </c>
      <c r="N3" s="3">
        <v>25.895968769132377</v>
      </c>
      <c r="O3" s="3">
        <v>26.819306009997145</v>
      </c>
      <c r="P3" s="3">
        <v>35.547087954205388</v>
      </c>
      <c r="Q3" s="3">
        <v>84.273767918069154</v>
      </c>
      <c r="R3" s="3">
        <v>58.540536848177503</v>
      </c>
      <c r="S3" s="3">
        <v>79.496492346498002</v>
      </c>
      <c r="T3" s="3">
        <v>78.14866683859087</v>
      </c>
      <c r="U3" s="3">
        <v>80.647939120476437</v>
      </c>
      <c r="V3" s="3">
        <v>79.260008424765061</v>
      </c>
      <c r="W3" s="3">
        <v>99.999999999999986</v>
      </c>
      <c r="X3" s="3">
        <v>99.983221615221197</v>
      </c>
      <c r="Y3" s="3">
        <v>88.858939836565781</v>
      </c>
      <c r="Z3" s="3">
        <v>81.960869140977195</v>
      </c>
      <c r="AA3" s="3">
        <v>81.8794506507205</v>
      </c>
      <c r="AB3" s="3">
        <v>82.455623495920292</v>
      </c>
      <c r="AC3" s="3">
        <v>96.292423459781247</v>
      </c>
    </row>
    <row r="4" spans="1:29" ht="14.6">
      <c r="A4" s="27" t="s">
        <v>84</v>
      </c>
      <c r="B4" s="4" t="s">
        <v>5</v>
      </c>
      <c r="C4" s="3">
        <v>56.516932625954006</v>
      </c>
      <c r="D4" s="3">
        <v>48.494245161028466</v>
      </c>
      <c r="E4" s="3">
        <v>32.592387823043829</v>
      </c>
      <c r="F4" s="3">
        <v>33.782715905545722</v>
      </c>
      <c r="G4" s="3">
        <v>15.742437440425606</v>
      </c>
      <c r="H4" s="3">
        <v>20.03390939178275</v>
      </c>
      <c r="I4" s="3">
        <v>17.735958291386847</v>
      </c>
      <c r="J4" s="3">
        <v>18.84420578729619</v>
      </c>
      <c r="K4" s="3">
        <v>17.289488243061879</v>
      </c>
      <c r="L4" s="3">
        <v>19.498934215268754</v>
      </c>
      <c r="M4" s="3">
        <v>20.972301400680465</v>
      </c>
      <c r="N4" s="3">
        <v>25.895968769132377</v>
      </c>
      <c r="O4" s="3">
        <v>26.819306009997145</v>
      </c>
      <c r="P4" s="3">
        <v>35.547087954205381</v>
      </c>
      <c r="Q4" s="3">
        <v>84.273767918069169</v>
      </c>
      <c r="R4" s="3">
        <v>58.54053684817751</v>
      </c>
      <c r="S4" s="3">
        <v>79.496492346498002</v>
      </c>
      <c r="T4" s="3">
        <v>78.148666838590856</v>
      </c>
      <c r="U4" s="3">
        <v>80.647939120476437</v>
      </c>
      <c r="V4" s="3">
        <v>79.260008424765061</v>
      </c>
      <c r="W4" s="3">
        <v>99.999999999999986</v>
      </c>
      <c r="X4" s="3">
        <v>99.983221615221197</v>
      </c>
      <c r="Y4" s="3">
        <v>88.858939836565781</v>
      </c>
      <c r="Z4" s="3">
        <v>81.960869140977195</v>
      </c>
      <c r="AA4" s="3">
        <v>81.879450650720472</v>
      </c>
      <c r="AB4" s="3">
        <v>82.455623495920292</v>
      </c>
      <c r="AC4" s="3">
        <v>96.292423459781247</v>
      </c>
    </row>
    <row r="5" spans="1:29" ht="14.6">
      <c r="A5" s="29" t="s">
        <v>80</v>
      </c>
      <c r="B5" s="4" t="s">
        <v>6</v>
      </c>
      <c r="C5" s="3">
        <v>56.516932625954006</v>
      </c>
      <c r="D5" s="3">
        <v>48.494245161028466</v>
      </c>
      <c r="E5" s="3">
        <v>32.592387823043829</v>
      </c>
      <c r="F5" s="3">
        <v>33.782715905545722</v>
      </c>
      <c r="G5" s="3">
        <v>15.742437440425604</v>
      </c>
      <c r="H5" s="3">
        <v>20.033909391782743</v>
      </c>
      <c r="I5" s="3">
        <v>17.735958291386847</v>
      </c>
      <c r="J5" s="3">
        <v>18.84420578729619</v>
      </c>
      <c r="K5" s="3">
        <v>17.289488243061879</v>
      </c>
      <c r="L5" s="3">
        <v>19.498934215268754</v>
      </c>
      <c r="M5" s="3">
        <v>20.972301400680461</v>
      </c>
      <c r="N5" s="3">
        <v>25.895968769132377</v>
      </c>
      <c r="O5" s="3">
        <v>26.819306009997145</v>
      </c>
      <c r="P5" s="3">
        <v>35.547087954205388</v>
      </c>
      <c r="Q5" s="3">
        <v>84.273767918069183</v>
      </c>
      <c r="R5" s="3">
        <v>58.540536848177503</v>
      </c>
      <c r="S5" s="3">
        <v>79.496492346497973</v>
      </c>
      <c r="T5" s="3">
        <v>78.148666838590856</v>
      </c>
      <c r="U5" s="3">
        <v>80.647939120476437</v>
      </c>
      <c r="V5" s="3">
        <v>79.260008424765061</v>
      </c>
      <c r="W5" s="3">
        <v>99.999999999999986</v>
      </c>
      <c r="X5" s="3">
        <v>99.983221615221197</v>
      </c>
      <c r="Y5" s="3">
        <v>88.858939836565781</v>
      </c>
      <c r="Z5" s="3">
        <v>81.960869140977195</v>
      </c>
      <c r="AA5" s="3">
        <v>81.879450650720472</v>
      </c>
      <c r="AB5" s="3">
        <v>82.455623495920292</v>
      </c>
      <c r="AC5" s="3">
        <v>96.292423459781261</v>
      </c>
    </row>
    <row r="6" spans="1:29" ht="14.6">
      <c r="A6" s="27" t="s">
        <v>24</v>
      </c>
      <c r="B6" s="4" t="s">
        <v>7</v>
      </c>
      <c r="C6" s="3">
        <v>56.516932625954006</v>
      </c>
      <c r="D6" s="3">
        <v>48.494245161028466</v>
      </c>
      <c r="E6" s="3">
        <v>32.592387823043829</v>
      </c>
      <c r="F6" s="3">
        <v>33.782715905545722</v>
      </c>
      <c r="G6" s="3">
        <v>15.742437440425606</v>
      </c>
      <c r="H6" s="3">
        <v>20.03390939178275</v>
      </c>
      <c r="I6" s="3">
        <v>17.73595829138684</v>
      </c>
      <c r="J6" s="3">
        <v>18.84420578729619</v>
      </c>
      <c r="K6" s="3">
        <v>17.289488243061889</v>
      </c>
      <c r="L6" s="3">
        <v>19.498934215268754</v>
      </c>
      <c r="M6" s="3">
        <v>20.972301400680465</v>
      </c>
      <c r="N6" s="3">
        <v>25.895968769132377</v>
      </c>
      <c r="O6" s="3">
        <v>26.819306009997145</v>
      </c>
      <c r="P6" s="3">
        <v>35.547087954205388</v>
      </c>
      <c r="Q6" s="3">
        <v>84.273767918069169</v>
      </c>
      <c r="R6" s="3">
        <v>58.540536848177503</v>
      </c>
      <c r="S6" s="3">
        <v>79.496492346498002</v>
      </c>
      <c r="T6" s="3">
        <v>78.14866683859087</v>
      </c>
      <c r="U6" s="3">
        <v>80.647939120476437</v>
      </c>
      <c r="V6" s="3">
        <v>79.260008424765061</v>
      </c>
      <c r="W6" s="3">
        <v>99.999999999999986</v>
      </c>
      <c r="X6" s="3">
        <v>99.983221615221197</v>
      </c>
      <c r="Y6" s="3">
        <v>88.858939836565781</v>
      </c>
      <c r="Z6" s="3">
        <v>81.960869140977195</v>
      </c>
      <c r="AA6" s="3">
        <v>81.8794506507205</v>
      </c>
      <c r="AB6" s="3">
        <v>82.455623495920292</v>
      </c>
      <c r="AC6" s="3">
        <v>96.292423459781261</v>
      </c>
    </row>
    <row r="7" spans="1:29" ht="14.6">
      <c r="A7" s="30" t="s">
        <v>25</v>
      </c>
      <c r="B7" s="4" t="s">
        <v>8</v>
      </c>
      <c r="C7" s="3">
        <v>56.51693262595402</v>
      </c>
      <c r="D7" s="3">
        <v>48.494245161028481</v>
      </c>
      <c r="E7" s="3">
        <v>32.592387823043843</v>
      </c>
      <c r="F7" s="3">
        <v>33.782715905545736</v>
      </c>
      <c r="G7" s="3">
        <v>15.74243744042561</v>
      </c>
      <c r="H7" s="3">
        <v>20.03390939178275</v>
      </c>
      <c r="I7" s="3">
        <v>17.735958291386851</v>
      </c>
      <c r="J7" s="3">
        <v>18.844205787296193</v>
      </c>
      <c r="K7" s="3">
        <v>17.289488243061889</v>
      </c>
      <c r="L7" s="3">
        <v>19.498934215268758</v>
      </c>
      <c r="M7" s="3">
        <v>20.972301400680472</v>
      </c>
      <c r="N7" s="3">
        <v>25.895968769132395</v>
      </c>
      <c r="O7" s="3">
        <v>26.819306009997156</v>
      </c>
      <c r="P7" s="3">
        <v>35.547087954205395</v>
      </c>
      <c r="Q7" s="3">
        <v>84.273767918069183</v>
      </c>
      <c r="R7" s="3">
        <v>58.540536848177517</v>
      </c>
      <c r="S7" s="3">
        <v>79.496492346498016</v>
      </c>
      <c r="T7" s="3">
        <v>78.148666838590898</v>
      </c>
      <c r="U7" s="3">
        <v>80.647939120476451</v>
      </c>
      <c r="V7" s="3">
        <v>79.260008424765076</v>
      </c>
      <c r="W7" s="3">
        <v>100</v>
      </c>
      <c r="X7" s="3">
        <v>99.983221615221225</v>
      </c>
      <c r="Y7" s="3">
        <v>88.85893983656581</v>
      </c>
      <c r="Z7" s="3">
        <v>81.960869140977223</v>
      </c>
      <c r="AA7" s="3">
        <v>81.8794506507205</v>
      </c>
      <c r="AB7" s="3">
        <v>82.455623495920307</v>
      </c>
      <c r="AC7" s="3">
        <v>96.292423459781276</v>
      </c>
    </row>
    <row r="8" spans="1:29" ht="14.6">
      <c r="A8" s="28" t="s">
        <v>85</v>
      </c>
      <c r="B8" s="4" t="s">
        <v>30</v>
      </c>
      <c r="C8" s="3">
        <v>56.516932625953999</v>
      </c>
      <c r="D8" s="3">
        <v>48.494245161028459</v>
      </c>
      <c r="E8" s="3">
        <v>32.592387823043829</v>
      </c>
      <c r="F8" s="3">
        <v>33.782715905545722</v>
      </c>
      <c r="G8" s="3">
        <v>15.742437440425602</v>
      </c>
      <c r="H8" s="3">
        <v>20.033909391782746</v>
      </c>
      <c r="I8" s="3">
        <v>17.735958291386844</v>
      </c>
      <c r="J8" s="3">
        <v>18.84420578729619</v>
      </c>
      <c r="K8" s="3">
        <v>17.289488243061882</v>
      </c>
      <c r="L8" s="3">
        <v>19.498934215268747</v>
      </c>
      <c r="M8" s="3">
        <v>20.972301400680461</v>
      </c>
      <c r="N8" s="3">
        <v>25.895968769132374</v>
      </c>
      <c r="O8" s="3">
        <v>26.819306009997149</v>
      </c>
      <c r="P8" s="3">
        <v>35.547087954205381</v>
      </c>
      <c r="Q8" s="3">
        <v>84.273767918069183</v>
      </c>
      <c r="R8" s="3">
        <v>58.540536848177496</v>
      </c>
      <c r="S8" s="3">
        <v>79.496492346498002</v>
      </c>
      <c r="T8" s="3">
        <v>78.148666838590856</v>
      </c>
      <c r="U8" s="3">
        <v>80.647939120476423</v>
      </c>
      <c r="V8" s="3">
        <v>79.260008424765047</v>
      </c>
      <c r="W8" s="3">
        <v>100</v>
      </c>
      <c r="X8" s="3">
        <v>99.983221615221183</v>
      </c>
      <c r="Y8" s="3">
        <v>88.858939836565781</v>
      </c>
      <c r="Z8" s="3">
        <v>81.960869140977181</v>
      </c>
      <c r="AA8" s="3">
        <v>81.879450650720486</v>
      </c>
      <c r="AB8" s="3">
        <v>82.455623495920264</v>
      </c>
      <c r="AC8" s="3">
        <v>96.292423459781247</v>
      </c>
    </row>
    <row r="9" spans="1:29" ht="14.6">
      <c r="A9" s="31" t="s">
        <v>81</v>
      </c>
      <c r="B9" s="4" t="s">
        <v>9</v>
      </c>
      <c r="C9" s="3">
        <v>56.516932625954006</v>
      </c>
      <c r="D9" s="3">
        <v>48.494245161028466</v>
      </c>
      <c r="E9" s="3">
        <v>32.592387823043829</v>
      </c>
      <c r="F9" s="3">
        <v>33.782715905545722</v>
      </c>
      <c r="G9" s="3">
        <v>15.742437440425604</v>
      </c>
      <c r="H9" s="3">
        <v>20.03390939178275</v>
      </c>
      <c r="I9" s="3">
        <v>17.73595829138684</v>
      </c>
      <c r="J9" s="3">
        <v>18.84420578729619</v>
      </c>
      <c r="K9" s="3">
        <v>17.289488243061879</v>
      </c>
      <c r="L9" s="3">
        <v>19.498934215268754</v>
      </c>
      <c r="M9" s="3">
        <v>20.972301400680465</v>
      </c>
      <c r="N9" s="3">
        <v>25.895968769132377</v>
      </c>
      <c r="O9" s="3">
        <v>26.819306009997153</v>
      </c>
      <c r="P9" s="3">
        <v>35.547087954205388</v>
      </c>
      <c r="Q9" s="3">
        <v>84.273767918069169</v>
      </c>
      <c r="R9" s="3">
        <v>58.54053684817751</v>
      </c>
      <c r="S9" s="3">
        <v>79.496492346498002</v>
      </c>
      <c r="T9" s="3">
        <v>78.14866683859087</v>
      </c>
      <c r="U9" s="3">
        <v>80.647939120476437</v>
      </c>
      <c r="V9" s="3">
        <v>79.260008424765061</v>
      </c>
      <c r="W9" s="3">
        <v>99.999999999999986</v>
      </c>
      <c r="X9" s="3">
        <v>99.983221615221197</v>
      </c>
      <c r="Y9" s="3">
        <v>88.858939836565781</v>
      </c>
      <c r="Z9" s="3">
        <v>81.960869140977195</v>
      </c>
      <c r="AA9" s="3">
        <v>81.879450650720472</v>
      </c>
      <c r="AB9" s="3">
        <v>82.455623495920292</v>
      </c>
      <c r="AC9" s="3">
        <v>96.292423459781261</v>
      </c>
    </row>
    <row r="10" spans="1:29" ht="14.6">
      <c r="A10" s="28" t="s">
        <v>86</v>
      </c>
      <c r="B10" s="4" t="s">
        <v>10</v>
      </c>
      <c r="C10" s="3">
        <v>56.516932625954006</v>
      </c>
      <c r="D10" s="3">
        <v>48.494245161028466</v>
      </c>
      <c r="E10" s="3">
        <v>32.592387823043829</v>
      </c>
      <c r="F10" s="3">
        <v>33.782715905545722</v>
      </c>
      <c r="G10" s="3">
        <v>15.742437440425604</v>
      </c>
      <c r="H10" s="3">
        <v>20.033909391782743</v>
      </c>
      <c r="I10" s="3">
        <v>17.73595829138684</v>
      </c>
      <c r="J10" s="3">
        <v>18.84420578729619</v>
      </c>
      <c r="K10" s="3">
        <v>17.289488243061879</v>
      </c>
      <c r="L10" s="3">
        <v>19.498934215268754</v>
      </c>
      <c r="M10" s="3">
        <v>20.972301400680465</v>
      </c>
      <c r="N10" s="3">
        <v>25.895968769132377</v>
      </c>
      <c r="O10" s="3">
        <v>26.819306009997153</v>
      </c>
      <c r="P10" s="3">
        <v>35.547087954205395</v>
      </c>
      <c r="Q10" s="3">
        <v>84.273767918069169</v>
      </c>
      <c r="R10" s="3">
        <v>58.54053684817751</v>
      </c>
      <c r="S10" s="3">
        <v>79.496492346497973</v>
      </c>
      <c r="T10" s="3">
        <v>78.14866683859087</v>
      </c>
      <c r="U10" s="3">
        <v>80.647939120476437</v>
      </c>
      <c r="V10" s="3">
        <v>79.260008424765061</v>
      </c>
      <c r="W10" s="3">
        <v>99.999999999999986</v>
      </c>
      <c r="X10" s="3">
        <v>99.983221615221197</v>
      </c>
      <c r="Y10" s="3">
        <v>88.858939836565781</v>
      </c>
      <c r="Z10" s="3">
        <v>81.960869140977181</v>
      </c>
      <c r="AA10" s="3">
        <v>81.8794506507205</v>
      </c>
      <c r="AB10" s="3">
        <v>82.455623495920292</v>
      </c>
      <c r="AC10" s="3">
        <v>96.292423459781261</v>
      </c>
    </row>
    <row r="11" spans="1:29" ht="14.6">
      <c r="A11" s="28" t="s">
        <v>87</v>
      </c>
      <c r="B11" s="28" t="s">
        <v>11</v>
      </c>
      <c r="C11" s="3">
        <v>56.516932625954006</v>
      </c>
      <c r="D11" s="3">
        <v>48.494245161028466</v>
      </c>
      <c r="E11" s="3">
        <v>32.592387823043829</v>
      </c>
      <c r="F11" s="3">
        <v>33.782715905545722</v>
      </c>
      <c r="G11" s="3">
        <v>15.742437440425604</v>
      </c>
      <c r="H11" s="3">
        <v>20.033909391782746</v>
      </c>
      <c r="I11" s="3">
        <v>17.73595829138684</v>
      </c>
      <c r="J11" s="3">
        <v>18.84420578729619</v>
      </c>
      <c r="K11" s="3">
        <v>17.289488243061886</v>
      </c>
      <c r="L11" s="3">
        <v>19.498934215268754</v>
      </c>
      <c r="M11" s="3">
        <v>20.972301400680461</v>
      </c>
      <c r="N11" s="3">
        <v>25.895968769132377</v>
      </c>
      <c r="O11" s="3">
        <v>26.819306009997153</v>
      </c>
      <c r="P11" s="3">
        <v>35.547087954205388</v>
      </c>
      <c r="Q11" s="3">
        <v>84.273767918069169</v>
      </c>
      <c r="R11" s="3">
        <v>58.540536848177503</v>
      </c>
      <c r="S11" s="3">
        <v>79.496492346497973</v>
      </c>
      <c r="T11" s="3">
        <v>78.14866683859087</v>
      </c>
      <c r="U11" s="3">
        <v>80.647939120476437</v>
      </c>
      <c r="V11" s="3">
        <v>79.260008424765061</v>
      </c>
      <c r="W11" s="3">
        <v>99.999999999999986</v>
      </c>
      <c r="X11" s="3">
        <v>99.983221615221197</v>
      </c>
      <c r="Y11" s="3">
        <v>88.858939836565781</v>
      </c>
      <c r="Z11" s="3">
        <v>81.960869140977195</v>
      </c>
      <c r="AA11" s="3">
        <v>81.8794506507205</v>
      </c>
      <c r="AB11" s="3">
        <v>82.455623495920292</v>
      </c>
      <c r="AC11" s="3">
        <v>96.292423459781261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9.4276856191243521</v>
      </c>
      <c r="D2" s="3">
        <v>13.355359351447646</v>
      </c>
      <c r="E2" s="3">
        <v>14.240483308604654</v>
      </c>
      <c r="F2" s="3">
        <v>15.849808500967599</v>
      </c>
      <c r="G2" s="3">
        <v>17.871105925819531</v>
      </c>
      <c r="H2" s="3">
        <v>20.891952092646754</v>
      </c>
      <c r="I2" s="3">
        <v>22.57774249491322</v>
      </c>
      <c r="J2" s="3">
        <v>20.880534399893204</v>
      </c>
      <c r="K2" s="3">
        <v>22.744085272843439</v>
      </c>
      <c r="L2" s="3">
        <v>22.551039402580521</v>
      </c>
      <c r="M2" s="3">
        <v>23.68826134305116</v>
      </c>
      <c r="N2" s="3">
        <v>22.818034365586961</v>
      </c>
      <c r="O2" s="3">
        <v>27.468275025610737</v>
      </c>
      <c r="P2" s="3">
        <v>34.823018101041519</v>
      </c>
      <c r="Q2" s="3">
        <v>48.742979570421518</v>
      </c>
      <c r="R2" s="3">
        <v>59.972769971535335</v>
      </c>
      <c r="S2" s="3">
        <v>62.102762408051554</v>
      </c>
      <c r="T2" s="3">
        <v>69.138704818518363</v>
      </c>
      <c r="U2" s="3">
        <v>80.613064259800169</v>
      </c>
      <c r="V2" s="3">
        <v>109.77737451492582</v>
      </c>
      <c r="W2" s="3">
        <v>99.999999999999986</v>
      </c>
      <c r="X2" s="3">
        <v>109.62294340922152</v>
      </c>
      <c r="Y2" s="3">
        <v>124.75309023510978</v>
      </c>
      <c r="Z2" s="3">
        <v>142.03076999241179</v>
      </c>
      <c r="AA2" s="3">
        <v>137.48540845372639</v>
      </c>
      <c r="AB2" s="3">
        <v>104.96962065032103</v>
      </c>
      <c r="AC2" s="3">
        <v>90.526512627629643</v>
      </c>
    </row>
    <row r="3" spans="1:29" ht="14.6">
      <c r="A3" s="28" t="s">
        <v>83</v>
      </c>
      <c r="B3" s="4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6">
      <c r="A4" s="27" t="s">
        <v>84</v>
      </c>
      <c r="B4" s="4" t="s">
        <v>5</v>
      </c>
      <c r="C4" s="3">
        <v>9.4276856191243521</v>
      </c>
      <c r="D4" s="3">
        <v>13.355359351447646</v>
      </c>
      <c r="E4" s="3">
        <v>14.240483308604651</v>
      </c>
      <c r="F4" s="3">
        <v>15.849808500967601</v>
      </c>
      <c r="G4" s="3">
        <v>17.871105925819531</v>
      </c>
      <c r="H4" s="3">
        <v>20.891952092646751</v>
      </c>
      <c r="I4" s="3">
        <v>22.57774249491322</v>
      </c>
      <c r="J4" s="3">
        <v>20.880534399893204</v>
      </c>
      <c r="K4" s="3">
        <v>22.744085272843439</v>
      </c>
      <c r="L4" s="3">
        <v>22.551039402580521</v>
      </c>
      <c r="M4" s="3">
        <v>23.68826134305116</v>
      </c>
      <c r="N4" s="3">
        <v>22.818034365586961</v>
      </c>
      <c r="O4" s="3">
        <v>27.468275025610737</v>
      </c>
      <c r="P4" s="3">
        <v>34.823018101041527</v>
      </c>
      <c r="Q4" s="3">
        <v>48.742979570421532</v>
      </c>
      <c r="R4" s="3">
        <v>59.972769971535335</v>
      </c>
      <c r="S4" s="3">
        <v>62.102762408051554</v>
      </c>
      <c r="T4" s="3">
        <v>69.138704818518363</v>
      </c>
      <c r="U4" s="3">
        <v>80.613064259800169</v>
      </c>
      <c r="V4" s="3">
        <v>109.77737451492582</v>
      </c>
      <c r="W4" s="3">
        <v>99.999999999999986</v>
      </c>
      <c r="X4" s="3">
        <v>109.62294340922152</v>
      </c>
      <c r="Y4" s="3">
        <v>124.75309023510974</v>
      </c>
      <c r="Z4" s="3">
        <v>142.03076999241179</v>
      </c>
      <c r="AA4" s="3">
        <v>137.48540845372639</v>
      </c>
      <c r="AB4" s="3">
        <v>104.96962065032103</v>
      </c>
      <c r="AC4" s="3">
        <v>90.526512627629643</v>
      </c>
    </row>
    <row r="5" spans="1:29" ht="14.6">
      <c r="A5" s="29" t="s">
        <v>80</v>
      </c>
      <c r="B5" s="4" t="s">
        <v>6</v>
      </c>
      <c r="C5" s="3">
        <v>9.4276856191243521</v>
      </c>
      <c r="D5" s="3">
        <v>13.355359351447646</v>
      </c>
      <c r="E5" s="3">
        <v>14.240483308604651</v>
      </c>
      <c r="F5" s="3">
        <v>15.849808500967601</v>
      </c>
      <c r="G5" s="3">
        <v>17.871105925819531</v>
      </c>
      <c r="H5" s="3">
        <v>20.891952092646754</v>
      </c>
      <c r="I5" s="3">
        <v>22.577742494913213</v>
      </c>
      <c r="J5" s="3">
        <v>20.880534399893204</v>
      </c>
      <c r="K5" s="3">
        <v>22.744085272843439</v>
      </c>
      <c r="L5" s="3">
        <v>22.551039402580521</v>
      </c>
      <c r="M5" s="3">
        <v>23.68826134305116</v>
      </c>
      <c r="N5" s="3">
        <v>22.818034365586964</v>
      </c>
      <c r="O5" s="3">
        <v>27.468275025610744</v>
      </c>
      <c r="P5" s="3">
        <v>34.823018101041519</v>
      </c>
      <c r="Q5" s="3">
        <v>48.742979570421532</v>
      </c>
      <c r="R5" s="3">
        <v>59.972769971535357</v>
      </c>
      <c r="S5" s="3">
        <v>62.102762408051554</v>
      </c>
      <c r="T5" s="3">
        <v>69.138704818518363</v>
      </c>
      <c r="U5" s="3">
        <v>80.61306425980014</v>
      </c>
      <c r="V5" s="3">
        <v>109.77737451492582</v>
      </c>
      <c r="W5" s="3">
        <v>99.999999999999986</v>
      </c>
      <c r="X5" s="3">
        <v>109.62294340922152</v>
      </c>
      <c r="Y5" s="3">
        <v>124.75309023510974</v>
      </c>
      <c r="Z5" s="3">
        <v>142.03076999241179</v>
      </c>
      <c r="AA5" s="3">
        <v>137.48540845372636</v>
      </c>
      <c r="AB5" s="3">
        <v>104.96962065032103</v>
      </c>
      <c r="AC5" s="3">
        <v>90.526512627629643</v>
      </c>
    </row>
    <row r="6" spans="1:29" ht="14.6">
      <c r="A6" s="27" t="s">
        <v>24</v>
      </c>
      <c r="B6" s="4" t="s">
        <v>7</v>
      </c>
      <c r="C6" s="3">
        <v>9.4276856191243521</v>
      </c>
      <c r="D6" s="3">
        <v>13.355359351447646</v>
      </c>
      <c r="E6" s="3">
        <v>14.240483308604651</v>
      </c>
      <c r="F6" s="3">
        <v>15.849808500967601</v>
      </c>
      <c r="G6" s="3">
        <v>17.871105925819528</v>
      </c>
      <c r="H6" s="3">
        <v>20.891952092646751</v>
      </c>
      <c r="I6" s="3">
        <v>22.577742494913213</v>
      </c>
      <c r="J6" s="3">
        <v>20.880534399893204</v>
      </c>
      <c r="K6" s="3">
        <v>22.744085272843439</v>
      </c>
      <c r="L6" s="3">
        <v>22.551039402580521</v>
      </c>
      <c r="M6" s="3">
        <v>23.68826134305116</v>
      </c>
      <c r="N6" s="3">
        <v>22.818034365586964</v>
      </c>
      <c r="O6" s="3">
        <v>27.468275025610737</v>
      </c>
      <c r="P6" s="3">
        <v>34.823018101041519</v>
      </c>
      <c r="Q6" s="3">
        <v>48.742979570421532</v>
      </c>
      <c r="R6" s="3">
        <v>59.972769971535335</v>
      </c>
      <c r="S6" s="3">
        <v>62.102762408051554</v>
      </c>
      <c r="T6" s="3">
        <v>69.138704818518363</v>
      </c>
      <c r="U6" s="3">
        <v>80.613064259800169</v>
      </c>
      <c r="V6" s="3">
        <v>109.77737451492582</v>
      </c>
      <c r="W6" s="3">
        <v>99.999999999999986</v>
      </c>
      <c r="X6" s="3">
        <v>109.62294340922152</v>
      </c>
      <c r="Y6" s="3">
        <v>124.75309023510974</v>
      </c>
      <c r="Z6" s="3">
        <v>142.03076999241179</v>
      </c>
      <c r="AA6" s="3">
        <v>137.48540845372639</v>
      </c>
      <c r="AB6" s="3">
        <v>104.96962065032103</v>
      </c>
      <c r="AC6" s="3">
        <v>90.526512627629643</v>
      </c>
    </row>
    <row r="7" spans="1:29" ht="14.6">
      <c r="A7" s="30" t="s">
        <v>25</v>
      </c>
      <c r="B7" s="4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6">
      <c r="A8" s="28" t="s">
        <v>85</v>
      </c>
      <c r="B8" s="4" t="s">
        <v>30</v>
      </c>
      <c r="C8" s="3">
        <v>9.4276856191243521</v>
      </c>
      <c r="D8" s="3">
        <v>13.355359351447646</v>
      </c>
      <c r="E8" s="3">
        <v>14.240483308604651</v>
      </c>
      <c r="F8" s="3">
        <v>15.849808500967599</v>
      </c>
      <c r="G8" s="3">
        <v>17.871105925819531</v>
      </c>
      <c r="H8" s="3">
        <v>20.891952092646747</v>
      </c>
      <c r="I8" s="3">
        <v>22.57774249491322</v>
      </c>
      <c r="J8" s="3">
        <v>20.880534399893204</v>
      </c>
      <c r="K8" s="3">
        <v>22.744085272843439</v>
      </c>
      <c r="L8" s="3">
        <v>22.551039402580521</v>
      </c>
      <c r="M8" s="3">
        <v>23.68826134305116</v>
      </c>
      <c r="N8" s="3">
        <v>22.818034365586964</v>
      </c>
      <c r="O8" s="3">
        <v>27.468275025610737</v>
      </c>
      <c r="P8" s="3">
        <v>34.823018101041519</v>
      </c>
      <c r="Q8" s="3">
        <v>48.742979570421532</v>
      </c>
      <c r="R8" s="3">
        <v>59.972769971535357</v>
      </c>
      <c r="S8" s="3">
        <v>62.102762408051547</v>
      </c>
      <c r="T8" s="3">
        <v>69.138704818518363</v>
      </c>
      <c r="U8" s="3">
        <v>80.613064259800169</v>
      </c>
      <c r="V8" s="3">
        <v>109.77737451492582</v>
      </c>
      <c r="W8" s="3">
        <v>99.999999999999986</v>
      </c>
      <c r="X8" s="3">
        <v>109.62294340922152</v>
      </c>
      <c r="Y8" s="3">
        <v>124.75309023510974</v>
      </c>
      <c r="Z8" s="3">
        <v>142.03076999241179</v>
      </c>
      <c r="AA8" s="3">
        <v>137.48540845372636</v>
      </c>
      <c r="AB8" s="3">
        <v>104.96962065032103</v>
      </c>
      <c r="AC8" s="3">
        <v>90.526512627629643</v>
      </c>
    </row>
    <row r="9" spans="1:29" ht="14.6">
      <c r="A9" s="31" t="s">
        <v>81</v>
      </c>
      <c r="B9" s="4" t="s">
        <v>9</v>
      </c>
      <c r="C9" s="3">
        <v>9.4276856191243521</v>
      </c>
      <c r="D9" s="3">
        <v>13.355359351447646</v>
      </c>
      <c r="E9" s="3">
        <v>14.240483308604651</v>
      </c>
      <c r="F9" s="3">
        <v>15.849808500967601</v>
      </c>
      <c r="G9" s="3">
        <v>17.871105925819531</v>
      </c>
      <c r="H9" s="3">
        <v>20.891952092646751</v>
      </c>
      <c r="I9" s="3">
        <v>22.57774249491322</v>
      </c>
      <c r="J9" s="3">
        <v>20.880534399893204</v>
      </c>
      <c r="K9" s="3">
        <v>22.744085272843439</v>
      </c>
      <c r="L9" s="3">
        <v>22.551039402580521</v>
      </c>
      <c r="M9" s="3">
        <v>23.68826134305116</v>
      </c>
      <c r="N9" s="3">
        <v>22.818034365586964</v>
      </c>
      <c r="O9" s="3">
        <v>27.468275025610737</v>
      </c>
      <c r="P9" s="3">
        <v>34.823018101041519</v>
      </c>
      <c r="Q9" s="3">
        <v>48.742979570421532</v>
      </c>
      <c r="R9" s="3">
        <v>59.972769971535357</v>
      </c>
      <c r="S9" s="3">
        <v>62.102762408051554</v>
      </c>
      <c r="T9" s="3">
        <v>69.138704818518391</v>
      </c>
      <c r="U9" s="3">
        <v>80.613064259800169</v>
      </c>
      <c r="V9" s="3">
        <v>109.77737451492582</v>
      </c>
      <c r="W9" s="3">
        <v>99.999999999999986</v>
      </c>
      <c r="X9" s="3">
        <v>109.62294340922156</v>
      </c>
      <c r="Y9" s="3">
        <v>124.75309023510974</v>
      </c>
      <c r="Z9" s="3">
        <v>142.03076999241179</v>
      </c>
      <c r="AA9" s="3">
        <v>137.48540845372636</v>
      </c>
      <c r="AB9" s="3">
        <v>104.96962065032103</v>
      </c>
      <c r="AC9" s="3">
        <v>90.526512627629643</v>
      </c>
    </row>
    <row r="10" spans="1:29" ht="14.6">
      <c r="A10" s="28" t="s">
        <v>86</v>
      </c>
      <c r="B10" s="4" t="s">
        <v>10</v>
      </c>
      <c r="C10" s="3">
        <v>9.4276856191243521</v>
      </c>
      <c r="D10" s="3">
        <v>13.355359351447646</v>
      </c>
      <c r="E10" s="3">
        <v>14.240483308604654</v>
      </c>
      <c r="F10" s="3">
        <v>15.849808500967599</v>
      </c>
      <c r="G10" s="3">
        <v>17.871105925819531</v>
      </c>
      <c r="H10" s="3">
        <v>20.891952092646751</v>
      </c>
      <c r="I10" s="3">
        <v>22.577742494913213</v>
      </c>
      <c r="J10" s="3">
        <v>20.880534399893197</v>
      </c>
      <c r="K10" s="3">
        <v>22.744085272843439</v>
      </c>
      <c r="L10" s="3">
        <v>22.551039402580521</v>
      </c>
      <c r="M10" s="3">
        <v>23.68826134305116</v>
      </c>
      <c r="N10" s="3">
        <v>22.818034365586964</v>
      </c>
      <c r="O10" s="3">
        <v>27.468275025610737</v>
      </c>
      <c r="P10" s="3">
        <v>34.823018101041519</v>
      </c>
      <c r="Q10" s="3">
        <v>48.742979570421532</v>
      </c>
      <c r="R10" s="3">
        <v>59.972769971535357</v>
      </c>
      <c r="S10" s="3">
        <v>62.102762408051554</v>
      </c>
      <c r="T10" s="3">
        <v>69.138704818518363</v>
      </c>
      <c r="U10" s="3">
        <v>80.613064259800169</v>
      </c>
      <c r="V10" s="3">
        <v>109.77737451492582</v>
      </c>
      <c r="W10" s="3">
        <v>99.999999999999986</v>
      </c>
      <c r="X10" s="3">
        <v>109.62294340922152</v>
      </c>
      <c r="Y10" s="3">
        <v>124.75309023510974</v>
      </c>
      <c r="Z10" s="3">
        <v>142.03076999241179</v>
      </c>
      <c r="AA10" s="3">
        <v>137.48540845372636</v>
      </c>
      <c r="AB10" s="3">
        <v>104.96962065032103</v>
      </c>
      <c r="AC10" s="3">
        <v>90.526512627629643</v>
      </c>
    </row>
    <row r="11" spans="1:29" ht="14.6">
      <c r="A11" s="28" t="s">
        <v>87</v>
      </c>
      <c r="B11" s="28" t="s">
        <v>11</v>
      </c>
      <c r="C11" s="3">
        <v>9.4276856191243521</v>
      </c>
      <c r="D11" s="3">
        <v>13.355359351447646</v>
      </c>
      <c r="E11" s="3">
        <v>14.240483308604654</v>
      </c>
      <c r="F11" s="3">
        <v>15.849808500967601</v>
      </c>
      <c r="G11" s="3">
        <v>17.871105925819531</v>
      </c>
      <c r="H11" s="3">
        <v>20.891952092646751</v>
      </c>
      <c r="I11" s="3">
        <v>22.57774249491322</v>
      </c>
      <c r="J11" s="3">
        <v>20.880534399893197</v>
      </c>
      <c r="K11" s="3">
        <v>22.744085272843439</v>
      </c>
      <c r="L11" s="3">
        <v>22.551039402580521</v>
      </c>
      <c r="M11" s="3">
        <v>23.68826134305116</v>
      </c>
      <c r="N11" s="3">
        <v>22.818034365586964</v>
      </c>
      <c r="O11" s="3">
        <v>27.468275025610737</v>
      </c>
      <c r="P11" s="3">
        <v>34.823018101041519</v>
      </c>
      <c r="Q11" s="3">
        <v>48.742979570421532</v>
      </c>
      <c r="R11" s="3">
        <v>59.972769971535335</v>
      </c>
      <c r="S11" s="3">
        <v>62.102762408051547</v>
      </c>
      <c r="T11" s="3">
        <v>69.138704818518363</v>
      </c>
      <c r="U11" s="3">
        <v>80.613064259800169</v>
      </c>
      <c r="V11" s="3">
        <v>109.77737451492582</v>
      </c>
      <c r="W11" s="3">
        <v>99.999999999999986</v>
      </c>
      <c r="X11" s="3">
        <v>109.62294340922152</v>
      </c>
      <c r="Y11" s="3">
        <v>124.75309023510974</v>
      </c>
      <c r="Z11" s="3">
        <v>142.03076999241179</v>
      </c>
      <c r="AA11" s="3">
        <v>137.48540845372639</v>
      </c>
      <c r="AB11" s="3">
        <v>104.96962065032103</v>
      </c>
      <c r="AC11" s="3">
        <v>90.526512627629643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10.22434411708756</v>
      </c>
      <c r="D2" s="3">
        <v>14.483914221701299</v>
      </c>
      <c r="E2" s="3">
        <v>15.328548981116263</v>
      </c>
      <c r="F2" s="3">
        <v>16.734566722038853</v>
      </c>
      <c r="G2" s="3">
        <v>18.301686248754127</v>
      </c>
      <c r="H2" s="3">
        <v>20.051196312243281</v>
      </c>
      <c r="I2" s="3">
        <v>21.119542549635643</v>
      </c>
      <c r="J2" s="3">
        <v>22.591461257955658</v>
      </c>
      <c r="K2" s="3">
        <v>23.600019547107632</v>
      </c>
      <c r="L2" s="3">
        <v>25.161732866482406</v>
      </c>
      <c r="M2" s="3">
        <v>26.935270736450661</v>
      </c>
      <c r="N2" s="3">
        <v>28.121987160391214</v>
      </c>
      <c r="O2" s="3">
        <v>32.294431071444315</v>
      </c>
      <c r="P2" s="3">
        <v>38.397641942625313</v>
      </c>
      <c r="Q2" s="3">
        <v>59.182169667330783</v>
      </c>
      <c r="R2" s="3">
        <v>82.152570243668251</v>
      </c>
      <c r="S2" s="3">
        <v>85.407213083871298</v>
      </c>
      <c r="T2" s="3">
        <v>95.267623042172914</v>
      </c>
      <c r="U2" s="3">
        <v>109.64079672029557</v>
      </c>
      <c r="V2" s="3">
        <v>91.703135035168899</v>
      </c>
      <c r="W2" s="3">
        <v>100</v>
      </c>
      <c r="X2" s="3">
        <v>119.94581638647372</v>
      </c>
      <c r="Y2" s="3">
        <v>128.77307483783537</v>
      </c>
      <c r="Z2" s="3">
        <v>133.49158623936958</v>
      </c>
      <c r="AA2" s="3">
        <v>139.23315117726509</v>
      </c>
      <c r="AB2" s="3">
        <v>128.40115970764987</v>
      </c>
      <c r="AC2" s="3">
        <v>120.70796145709026</v>
      </c>
    </row>
    <row r="3" spans="1:29" ht="14.6">
      <c r="A3" s="28" t="s">
        <v>83</v>
      </c>
      <c r="B3" s="4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6">
      <c r="A4" s="27" t="s">
        <v>84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6">
      <c r="A5" s="29" t="s">
        <v>80</v>
      </c>
      <c r="B5" s="4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6">
      <c r="A6" s="27" t="s">
        <v>24</v>
      </c>
      <c r="B6" s="4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6">
      <c r="A7" s="30" t="s">
        <v>25</v>
      </c>
      <c r="B7" s="4" t="s">
        <v>8</v>
      </c>
      <c r="C7" s="3">
        <v>10.22434411708756</v>
      </c>
      <c r="D7" s="3">
        <v>14.483914221701299</v>
      </c>
      <c r="E7" s="3">
        <v>15.328548981116263</v>
      </c>
      <c r="F7" s="3">
        <v>16.734566722038853</v>
      </c>
      <c r="G7" s="3">
        <v>18.301686248754134</v>
      </c>
      <c r="H7" s="3">
        <v>20.051196312243277</v>
      </c>
      <c r="I7" s="3">
        <v>21.119542549635643</v>
      </c>
      <c r="J7" s="3">
        <v>22.591461257955661</v>
      </c>
      <c r="K7" s="3">
        <v>23.600019547107632</v>
      </c>
      <c r="L7" s="3">
        <v>25.161732866482406</v>
      </c>
      <c r="M7" s="3">
        <v>26.935270736450661</v>
      </c>
      <c r="N7" s="3">
        <v>28.121987160391214</v>
      </c>
      <c r="O7" s="3">
        <v>32.294431071444322</v>
      </c>
      <c r="P7" s="3">
        <v>38.397641942625313</v>
      </c>
      <c r="Q7" s="3">
        <v>59.182169667330783</v>
      </c>
      <c r="R7" s="3">
        <v>82.152570243668237</v>
      </c>
      <c r="S7" s="3">
        <v>85.407213083871298</v>
      </c>
      <c r="T7" s="3">
        <v>95.267623042172914</v>
      </c>
      <c r="U7" s="3">
        <v>109.64079672029557</v>
      </c>
      <c r="V7" s="3">
        <v>91.703135035168927</v>
      </c>
      <c r="W7" s="3">
        <v>100</v>
      </c>
      <c r="X7" s="3">
        <v>119.94581638647372</v>
      </c>
      <c r="Y7" s="3">
        <v>128.77307483783537</v>
      </c>
      <c r="Z7" s="3">
        <v>133.49158623936958</v>
      </c>
      <c r="AA7" s="3">
        <v>139.23315117726506</v>
      </c>
      <c r="AB7" s="3">
        <v>128.40115970764987</v>
      </c>
      <c r="AC7" s="3">
        <v>120.70796145709026</v>
      </c>
    </row>
    <row r="8" spans="1:29" ht="14.6">
      <c r="A8" s="28" t="s">
        <v>85</v>
      </c>
      <c r="B8" s="4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6">
      <c r="A9" s="31" t="s">
        <v>81</v>
      </c>
      <c r="B9" s="4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6">
      <c r="A10" s="28" t="s">
        <v>86</v>
      </c>
      <c r="B10" s="4" t="s">
        <v>10</v>
      </c>
      <c r="C10" s="3">
        <v>10.22434411708756</v>
      </c>
      <c r="D10" s="3">
        <v>14.483914221701299</v>
      </c>
      <c r="E10" s="3">
        <v>15.328548981116263</v>
      </c>
      <c r="F10" s="3">
        <v>16.734566722038853</v>
      </c>
      <c r="G10" s="3">
        <v>18.30168624875413</v>
      </c>
      <c r="H10" s="3">
        <v>20.051196312243274</v>
      </c>
      <c r="I10" s="3">
        <v>21.119542549635643</v>
      </c>
      <c r="J10" s="3">
        <v>22.591461257955654</v>
      </c>
      <c r="K10" s="3">
        <v>23.600019547107632</v>
      </c>
      <c r="L10" s="3">
        <v>25.161732866482406</v>
      </c>
      <c r="M10" s="3">
        <v>26.935270736450661</v>
      </c>
      <c r="N10" s="3">
        <v>28.121987160391214</v>
      </c>
      <c r="O10" s="3">
        <v>32.294431071444315</v>
      </c>
      <c r="P10" s="3">
        <v>38.397641942625313</v>
      </c>
      <c r="Q10" s="3">
        <v>59.182169667330783</v>
      </c>
      <c r="R10" s="3">
        <v>82.152570243668237</v>
      </c>
      <c r="S10" s="3">
        <v>85.407213083871298</v>
      </c>
      <c r="T10" s="3">
        <v>95.267623042172914</v>
      </c>
      <c r="U10" s="3">
        <v>109.64079672029555</v>
      </c>
      <c r="V10" s="3">
        <v>91.703135035168927</v>
      </c>
      <c r="W10" s="3">
        <v>100</v>
      </c>
      <c r="X10" s="3">
        <v>119.94581638647372</v>
      </c>
      <c r="Y10" s="3">
        <v>128.77307483783537</v>
      </c>
      <c r="Z10" s="3">
        <v>133.49158623936958</v>
      </c>
      <c r="AA10" s="3">
        <v>139.23315117726509</v>
      </c>
      <c r="AB10" s="3">
        <v>128.40115970764981</v>
      </c>
      <c r="AC10" s="3">
        <v>120.70796145709026</v>
      </c>
    </row>
    <row r="11" spans="1:29" ht="14.6">
      <c r="A11" s="28" t="s">
        <v>87</v>
      </c>
      <c r="B11" s="28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25.352179866411923</v>
      </c>
      <c r="D2" s="3">
        <v>37.287747084590805</v>
      </c>
      <c r="E2" s="3">
        <v>38.848865970031859</v>
      </c>
      <c r="F2" s="3">
        <v>38.225358541446148</v>
      </c>
      <c r="G2" s="3">
        <v>39.771442768821537</v>
      </c>
      <c r="H2" s="3">
        <v>40.67408448611409</v>
      </c>
      <c r="I2" s="3">
        <v>38.904810958667646</v>
      </c>
      <c r="J2" s="3">
        <v>37.025099277050231</v>
      </c>
      <c r="K2" s="3">
        <v>50.80471684194071</v>
      </c>
      <c r="L2" s="3">
        <v>64.68534559092447</v>
      </c>
      <c r="M2" s="3">
        <v>43.652911104935647</v>
      </c>
      <c r="N2" s="3">
        <v>63.157176323736557</v>
      </c>
      <c r="O2" s="3">
        <v>57.987267690546744</v>
      </c>
      <c r="P2" s="3">
        <v>67.870021076332449</v>
      </c>
      <c r="Q2" s="3">
        <v>83.674139010253796</v>
      </c>
      <c r="R2" s="3">
        <v>79.560887219383446</v>
      </c>
      <c r="S2" s="3">
        <v>85.585878254554444</v>
      </c>
      <c r="T2" s="3">
        <v>90.843903644647909</v>
      </c>
      <c r="U2" s="3">
        <v>121.70020532362028</v>
      </c>
      <c r="V2" s="3">
        <v>101.93955490771656</v>
      </c>
      <c r="W2" s="3">
        <v>100</v>
      </c>
      <c r="X2" s="3">
        <v>112.34593041111511</v>
      </c>
      <c r="Y2" s="3">
        <v>116.92250875324419</v>
      </c>
      <c r="Z2" s="3">
        <v>114.25712142469489</v>
      </c>
      <c r="AA2" s="3">
        <v>118.45755444261292</v>
      </c>
      <c r="AB2" s="3">
        <v>137.4865164643102</v>
      </c>
      <c r="AC2" s="3">
        <v>139.20176597997551</v>
      </c>
    </row>
    <row r="3" spans="1:29" ht="14.6">
      <c r="A3" s="28" t="s">
        <v>83</v>
      </c>
      <c r="B3" s="4" t="s">
        <v>4</v>
      </c>
      <c r="C3" s="3">
        <v>25.352179866411923</v>
      </c>
      <c r="D3" s="3">
        <v>37.287747084590805</v>
      </c>
      <c r="E3" s="3">
        <v>38.848865970031859</v>
      </c>
      <c r="F3" s="3">
        <v>38.225358541446148</v>
      </c>
      <c r="G3" s="3">
        <v>39.771442768821537</v>
      </c>
      <c r="H3" s="3">
        <v>40.67408448611409</v>
      </c>
      <c r="I3" s="3">
        <v>38.904810958667646</v>
      </c>
      <c r="J3" s="3">
        <v>37.025099277050231</v>
      </c>
      <c r="K3" s="3">
        <v>50.80471684194071</v>
      </c>
      <c r="L3" s="3">
        <v>64.68534559092447</v>
      </c>
      <c r="M3" s="3">
        <v>43.652911104935647</v>
      </c>
      <c r="N3" s="3">
        <v>63.157176323736557</v>
      </c>
      <c r="O3" s="3">
        <v>57.987267690546744</v>
      </c>
      <c r="P3" s="3">
        <v>67.870021076332449</v>
      </c>
      <c r="Q3" s="3">
        <v>83.674139010253796</v>
      </c>
      <c r="R3" s="3">
        <v>79.560887219383446</v>
      </c>
      <c r="S3" s="3">
        <v>85.585878254554444</v>
      </c>
      <c r="T3" s="3">
        <v>90.843903644647909</v>
      </c>
      <c r="U3" s="3">
        <v>121.70020532362028</v>
      </c>
      <c r="V3" s="3">
        <v>101.93955490771656</v>
      </c>
      <c r="W3" s="3">
        <v>100</v>
      </c>
      <c r="X3" s="3">
        <v>112.34593041111511</v>
      </c>
      <c r="Y3" s="3">
        <v>116.92250875324419</v>
      </c>
      <c r="Z3" s="3">
        <v>114.25712142469489</v>
      </c>
      <c r="AA3" s="3">
        <v>118.45755444261292</v>
      </c>
      <c r="AB3" s="3">
        <v>137.4865164643102</v>
      </c>
      <c r="AC3" s="3">
        <v>139.20176597997551</v>
      </c>
    </row>
    <row r="4" spans="1:29" ht="14.6">
      <c r="A4" s="27" t="s">
        <v>84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6">
      <c r="A5" s="29" t="s">
        <v>80</v>
      </c>
      <c r="B5" s="4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6">
      <c r="A6" s="27" t="s">
        <v>24</v>
      </c>
      <c r="B6" s="4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6">
      <c r="A7" s="30" t="s">
        <v>25</v>
      </c>
      <c r="B7" s="4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6">
      <c r="A8" s="28" t="s">
        <v>85</v>
      </c>
      <c r="B8" s="4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6">
      <c r="A9" s="31" t="s">
        <v>81</v>
      </c>
      <c r="B9" s="4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6">
      <c r="A10" s="28" t="s">
        <v>86</v>
      </c>
      <c r="B10" s="4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6">
      <c r="A11" s="28" t="s">
        <v>87</v>
      </c>
      <c r="B11" s="28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3">
        <v>14.590590015036394</v>
      </c>
      <c r="D2" s="3">
        <v>19.950301898806728</v>
      </c>
      <c r="E2" s="3">
        <v>20.620510560114642</v>
      </c>
      <c r="F2" s="3">
        <v>21.090735240859914</v>
      </c>
      <c r="G2" s="3">
        <v>21.447095939846744</v>
      </c>
      <c r="H2" s="3">
        <v>23.225998229976906</v>
      </c>
      <c r="I2" s="3">
        <v>23.938689725141643</v>
      </c>
      <c r="J2" s="3">
        <v>24.642214046932413</v>
      </c>
      <c r="K2" s="3">
        <v>25.942759279174865</v>
      </c>
      <c r="L2" s="3">
        <v>28.642290493812233</v>
      </c>
      <c r="M2" s="3">
        <v>29.606766187079948</v>
      </c>
      <c r="N2" s="3">
        <v>31.460240773455777</v>
      </c>
      <c r="O2" s="3">
        <v>34.605596537856414</v>
      </c>
      <c r="P2" s="3">
        <v>42.462653282893918</v>
      </c>
      <c r="Q2" s="3">
        <v>64.460588977258709</v>
      </c>
      <c r="R2" s="3">
        <v>70.562608737231315</v>
      </c>
      <c r="S2" s="3">
        <v>78.037168228678951</v>
      </c>
      <c r="T2" s="3">
        <v>83.811993451950272</v>
      </c>
      <c r="U2" s="3">
        <v>93.104270997761944</v>
      </c>
      <c r="V2" s="3">
        <v>94.695528803451595</v>
      </c>
      <c r="W2" s="3">
        <v>99.999999999999986</v>
      </c>
      <c r="X2" s="3">
        <v>112.05266661187734</v>
      </c>
      <c r="Y2" s="3">
        <v>117.2374175417908</v>
      </c>
      <c r="Z2" s="3">
        <v>123.39476293976193</v>
      </c>
      <c r="AA2" s="3">
        <v>124.97794649932158</v>
      </c>
      <c r="AB2" s="3">
        <v>109.54084731600314</v>
      </c>
      <c r="AC2" s="3">
        <v>104.62415516278192</v>
      </c>
    </row>
    <row r="3" spans="1:29" ht="14.6">
      <c r="A3" s="28" t="s">
        <v>83</v>
      </c>
      <c r="B3" s="4" t="s">
        <v>4</v>
      </c>
      <c r="C3" s="3">
        <v>29.938877516718065</v>
      </c>
      <c r="D3" s="3">
        <v>40.295939075145348</v>
      </c>
      <c r="E3" s="3">
        <v>37.902452506444043</v>
      </c>
      <c r="F3" s="3">
        <v>37.781759659454281</v>
      </c>
      <c r="G3" s="3">
        <v>26.032624693524042</v>
      </c>
      <c r="H3" s="3">
        <v>32.6100935517115</v>
      </c>
      <c r="I3" s="3">
        <v>29.849853774787555</v>
      </c>
      <c r="J3" s="3">
        <v>28.308215640352685</v>
      </c>
      <c r="K3" s="3">
        <v>29.681811241270463</v>
      </c>
      <c r="L3" s="3">
        <v>34.675658248671837</v>
      </c>
      <c r="M3" s="3">
        <v>32.581443284068264</v>
      </c>
      <c r="N3" s="3">
        <v>47.924108724010864</v>
      </c>
      <c r="O3" s="3">
        <v>42.874590387355198</v>
      </c>
      <c r="P3" s="3">
        <v>53.594748788427097</v>
      </c>
      <c r="Q3" s="3">
        <v>87.092449715239866</v>
      </c>
      <c r="R3" s="3">
        <v>72.660145197694106</v>
      </c>
      <c r="S3" s="3">
        <v>84.448495501496382</v>
      </c>
      <c r="T3" s="3">
        <v>86.788129047415197</v>
      </c>
      <c r="U3" s="3">
        <v>102.82075289594007</v>
      </c>
      <c r="V3" s="3">
        <v>93.619676426942078</v>
      </c>
      <c r="W3" s="3">
        <v>99.999999999999986</v>
      </c>
      <c r="X3" s="3">
        <v>106.657883878877</v>
      </c>
      <c r="Y3" s="3">
        <v>104.71881237162199</v>
      </c>
      <c r="Z3" s="3">
        <v>97.437025769389663</v>
      </c>
      <c r="AA3" s="3">
        <v>102.11636018397985</v>
      </c>
      <c r="AB3" s="3">
        <v>106.77698453052216</v>
      </c>
      <c r="AC3" s="3">
        <v>114.19479481327694</v>
      </c>
    </row>
    <row r="4" spans="1:29" ht="14.6">
      <c r="A4" s="27" t="s">
        <v>84</v>
      </c>
      <c r="B4" s="4" t="s">
        <v>5</v>
      </c>
      <c r="C4" s="3">
        <v>18.21963710467459</v>
      </c>
      <c r="D4" s="3">
        <v>23.159387887715642</v>
      </c>
      <c r="E4" s="3">
        <v>21.481038753678263</v>
      </c>
      <c r="F4" s="3">
        <v>23.206371947374283</v>
      </c>
      <c r="G4" s="3">
        <v>17.049261127732763</v>
      </c>
      <c r="H4" s="3">
        <v>20.883044723867865</v>
      </c>
      <c r="I4" s="3">
        <v>20.239153039886752</v>
      </c>
      <c r="J4" s="3">
        <v>20.666615615442591</v>
      </c>
      <c r="K4" s="3">
        <v>20.716312099423419</v>
      </c>
      <c r="L4" s="3">
        <v>24.502930107996526</v>
      </c>
      <c r="M4" s="3">
        <v>27.991491036164103</v>
      </c>
      <c r="N4" s="3">
        <v>29.605846207014775</v>
      </c>
      <c r="O4" s="3">
        <v>30.310447485250613</v>
      </c>
      <c r="P4" s="3">
        <v>48.203225438147825</v>
      </c>
      <c r="Q4" s="3">
        <v>73.327263148474614</v>
      </c>
      <c r="R4" s="3">
        <v>65.067103735519183</v>
      </c>
      <c r="S4" s="3">
        <v>73.051021206125284</v>
      </c>
      <c r="T4" s="3">
        <v>70.025863006093957</v>
      </c>
      <c r="U4" s="3">
        <v>81.107394563734658</v>
      </c>
      <c r="V4" s="3">
        <v>105.38014006957377</v>
      </c>
      <c r="W4" s="3">
        <v>99.999999999999972</v>
      </c>
      <c r="X4" s="3">
        <v>107.60285807899139</v>
      </c>
      <c r="Y4" s="3">
        <v>110.4536496619227</v>
      </c>
      <c r="Z4" s="3">
        <v>110.38329759423439</v>
      </c>
      <c r="AA4" s="3">
        <v>128.49942877513223</v>
      </c>
      <c r="AB4" s="3">
        <v>91.800936933301898</v>
      </c>
      <c r="AC4" s="3">
        <v>94.050123178125403</v>
      </c>
    </row>
    <row r="5" spans="1:29" ht="14.6">
      <c r="A5" s="29" t="s">
        <v>80</v>
      </c>
      <c r="B5" s="4" t="s">
        <v>6</v>
      </c>
      <c r="C5" s="3">
        <v>33.987634683537962</v>
      </c>
      <c r="D5" s="3">
        <v>36.945421319697672</v>
      </c>
      <c r="E5" s="3">
        <v>32.8323551009901</v>
      </c>
      <c r="F5" s="3">
        <v>32.873756971361615</v>
      </c>
      <c r="G5" s="3">
        <v>20.39495696713951</v>
      </c>
      <c r="H5" s="3">
        <v>22.337949275379255</v>
      </c>
      <c r="I5" s="3">
        <v>20.025098012346444</v>
      </c>
      <c r="J5" s="3">
        <v>21.541249131667715</v>
      </c>
      <c r="K5" s="3">
        <v>20.871243849067891</v>
      </c>
      <c r="L5" s="3">
        <v>28.767466831835424</v>
      </c>
      <c r="M5" s="3">
        <v>25.95119152981265</v>
      </c>
      <c r="N5" s="3">
        <v>31.833952192074005</v>
      </c>
      <c r="O5" s="3">
        <v>33.112759699182384</v>
      </c>
      <c r="P5" s="3">
        <v>39.160250548416101</v>
      </c>
      <c r="Q5" s="3">
        <v>83.4855624929301</v>
      </c>
      <c r="R5" s="3">
        <v>61.590853127173673</v>
      </c>
      <c r="S5" s="3">
        <v>79.663819088964658</v>
      </c>
      <c r="T5" s="3">
        <v>77.744010117825553</v>
      </c>
      <c r="U5" s="3">
        <v>81.779295381283475</v>
      </c>
      <c r="V5" s="3">
        <v>83.571923869673071</v>
      </c>
      <c r="W5" s="3">
        <v>99.999999999999972</v>
      </c>
      <c r="X5" s="3">
        <v>101.91806088810837</v>
      </c>
      <c r="Y5" s="3">
        <v>95.448860813088103</v>
      </c>
      <c r="Z5" s="3">
        <v>96.870909700273145</v>
      </c>
      <c r="AA5" s="3">
        <v>96.452706189476061</v>
      </c>
      <c r="AB5" s="3">
        <v>87.908883213328224</v>
      </c>
      <c r="AC5" s="3">
        <v>95.374409348257899</v>
      </c>
    </row>
    <row r="6" spans="1:29" ht="14.6">
      <c r="A6" s="27" t="s">
        <v>24</v>
      </c>
      <c r="B6" s="4" t="s">
        <v>7</v>
      </c>
      <c r="C6" s="3">
        <v>16.282595084789918</v>
      </c>
      <c r="D6" s="3">
        <v>21.354236293303718</v>
      </c>
      <c r="E6" s="3">
        <v>23.891147168861085</v>
      </c>
      <c r="F6" s="3">
        <v>19.2231980553718</v>
      </c>
      <c r="G6" s="3">
        <v>17.72232010948969</v>
      </c>
      <c r="H6" s="3">
        <v>20.775651598239424</v>
      </c>
      <c r="I6" s="3">
        <v>22.124624798417443</v>
      </c>
      <c r="J6" s="3">
        <v>20.7469786920981</v>
      </c>
      <c r="K6" s="3">
        <v>22.007574180270822</v>
      </c>
      <c r="L6" s="3">
        <v>22.444172674550025</v>
      </c>
      <c r="M6" s="3">
        <v>23.859599542856259</v>
      </c>
      <c r="N6" s="3">
        <v>26.56260825459082</v>
      </c>
      <c r="O6" s="3">
        <v>29.015813190769151</v>
      </c>
      <c r="P6" s="3">
        <v>37.563291388505739</v>
      </c>
      <c r="Q6" s="3">
        <v>58.349877324195567</v>
      </c>
      <c r="R6" s="3">
        <v>60.976756184139568</v>
      </c>
      <c r="S6" s="3">
        <v>65.986617236333402</v>
      </c>
      <c r="T6" s="3">
        <v>72.515830508578048</v>
      </c>
      <c r="U6" s="3">
        <v>80.843729142562225</v>
      </c>
      <c r="V6" s="3">
        <v>100.16439828619332</v>
      </c>
      <c r="W6" s="3">
        <v>100</v>
      </c>
      <c r="X6" s="3">
        <v>105.6525201562317</v>
      </c>
      <c r="Y6" s="3">
        <v>110.88066535119363</v>
      </c>
      <c r="Z6" s="3">
        <v>103.30543858897488</v>
      </c>
      <c r="AA6" s="3">
        <v>129.75852491884697</v>
      </c>
      <c r="AB6" s="3">
        <v>102.88570045975496</v>
      </c>
      <c r="AC6" s="3">
        <v>91.827637860085659</v>
      </c>
    </row>
    <row r="7" spans="1:29" ht="14.6">
      <c r="A7" s="30" t="s">
        <v>25</v>
      </c>
      <c r="B7" s="4" t="s">
        <v>8</v>
      </c>
      <c r="C7" s="3">
        <v>15.205931574882579</v>
      </c>
      <c r="D7" s="3">
        <v>19.712484551452157</v>
      </c>
      <c r="E7" s="3">
        <v>19.06999058967148</v>
      </c>
      <c r="F7" s="3">
        <v>20.607241857222903</v>
      </c>
      <c r="G7" s="3">
        <v>18.719502126903837</v>
      </c>
      <c r="H7" s="3">
        <v>21.362444981334566</v>
      </c>
      <c r="I7" s="3">
        <v>25.424500823033782</v>
      </c>
      <c r="J7" s="3">
        <v>27.719235923469331</v>
      </c>
      <c r="K7" s="3">
        <v>24.357766703573422</v>
      </c>
      <c r="L7" s="3">
        <v>26.439827973257518</v>
      </c>
      <c r="M7" s="3">
        <v>31.383805733103888</v>
      </c>
      <c r="N7" s="3">
        <v>30.245438439029233</v>
      </c>
      <c r="O7" s="3">
        <v>35.021060980374024</v>
      </c>
      <c r="P7" s="3">
        <v>39.772109373055187</v>
      </c>
      <c r="Q7" s="3">
        <v>65.559237052365305</v>
      </c>
      <c r="R7" s="3">
        <v>80.623715296913332</v>
      </c>
      <c r="S7" s="3">
        <v>85.374210816578582</v>
      </c>
      <c r="T7" s="3">
        <v>93.010467061343405</v>
      </c>
      <c r="U7" s="3">
        <v>103.22845000577188</v>
      </c>
      <c r="V7" s="3">
        <v>90.215030909251126</v>
      </c>
      <c r="W7" s="3">
        <v>100</v>
      </c>
      <c r="X7" s="3">
        <v>116.48154287466642</v>
      </c>
      <c r="Y7" s="3">
        <v>119.43147434809683</v>
      </c>
      <c r="Z7" s="3">
        <v>123.13202985454596</v>
      </c>
      <c r="AA7" s="3">
        <v>129.00984253759532</v>
      </c>
      <c r="AB7" s="3">
        <v>117.86513801120022</v>
      </c>
      <c r="AC7" s="3">
        <v>115.90880604250626</v>
      </c>
    </row>
    <row r="8" spans="1:29" ht="14.6">
      <c r="A8" s="28" t="s">
        <v>85</v>
      </c>
      <c r="B8" s="4" t="s">
        <v>30</v>
      </c>
      <c r="C8" s="3">
        <v>12.512773365375368</v>
      </c>
      <c r="D8" s="3">
        <v>16.613580312222794</v>
      </c>
      <c r="E8" s="3">
        <v>17.65503176151806</v>
      </c>
      <c r="F8" s="3">
        <v>20.539367890221154</v>
      </c>
      <c r="G8" s="3">
        <v>24.798295388141486</v>
      </c>
      <c r="H8" s="3">
        <v>24.784236295267402</v>
      </c>
      <c r="I8" s="3">
        <v>25.568475780767951</v>
      </c>
      <c r="J8" s="3">
        <v>25.281955792451193</v>
      </c>
      <c r="K8" s="3">
        <v>27.991098077771532</v>
      </c>
      <c r="L8" s="3">
        <v>27.343172681778917</v>
      </c>
      <c r="M8" s="3">
        <v>28.397651049748895</v>
      </c>
      <c r="N8" s="3">
        <v>28.370766590101539</v>
      </c>
      <c r="O8" s="3">
        <v>32.396897932621748</v>
      </c>
      <c r="P8" s="3">
        <v>45.8650765583034</v>
      </c>
      <c r="Q8" s="3">
        <v>56.502517699453314</v>
      </c>
      <c r="R8" s="3">
        <v>64.827169045871003</v>
      </c>
      <c r="S8" s="3">
        <v>67.220073306938005</v>
      </c>
      <c r="T8" s="3">
        <v>72.742257274767923</v>
      </c>
      <c r="U8" s="3">
        <v>82.405600836323757</v>
      </c>
      <c r="V8" s="3">
        <v>105.64664363947873</v>
      </c>
      <c r="W8" s="3">
        <v>99.999999999999986</v>
      </c>
      <c r="X8" s="3">
        <v>107.95478915207836</v>
      </c>
      <c r="Y8" s="3">
        <v>119.07567745214173</v>
      </c>
      <c r="Z8" s="3">
        <v>132.88130268135922</v>
      </c>
      <c r="AA8" s="3">
        <v>128.89603014443887</v>
      </c>
      <c r="AB8" s="3">
        <v>102.5532082112302</v>
      </c>
      <c r="AC8" s="3">
        <v>91.956001243392222</v>
      </c>
    </row>
    <row r="9" spans="1:29" ht="14.6">
      <c r="A9" s="31" t="s">
        <v>81</v>
      </c>
      <c r="B9" s="4" t="s">
        <v>9</v>
      </c>
      <c r="C9" s="3">
        <v>24.782834889789182</v>
      </c>
      <c r="D9" s="3">
        <v>28.668980601248062</v>
      </c>
      <c r="E9" s="3">
        <v>25.564241997967358</v>
      </c>
      <c r="F9" s="3">
        <v>23.811642451589705</v>
      </c>
      <c r="G9" s="3">
        <v>30.899303374056629</v>
      </c>
      <c r="H9" s="3">
        <v>31.276714800465932</v>
      </c>
      <c r="I9" s="3">
        <v>32.78745552447365</v>
      </c>
      <c r="J9" s="3">
        <v>37.725013437282541</v>
      </c>
      <c r="K9" s="3">
        <v>48.026540579931108</v>
      </c>
      <c r="L9" s="3">
        <v>42.859791021864538</v>
      </c>
      <c r="M9" s="3">
        <v>50.265320819777159</v>
      </c>
      <c r="N9" s="3">
        <v>49.421207166867895</v>
      </c>
      <c r="O9" s="3">
        <v>53.821176907443004</v>
      </c>
      <c r="P9" s="3">
        <v>68.505557040198667</v>
      </c>
      <c r="Q9" s="3">
        <v>85.454194709373624</v>
      </c>
      <c r="R9" s="3">
        <v>85.591019339598247</v>
      </c>
      <c r="S9" s="3">
        <v>83.899040074828733</v>
      </c>
      <c r="T9" s="3">
        <v>83.853525775626309</v>
      </c>
      <c r="U9" s="3">
        <v>87.99926848934237</v>
      </c>
      <c r="V9" s="3">
        <v>104.09070136036939</v>
      </c>
      <c r="W9" s="3">
        <v>100</v>
      </c>
      <c r="X9" s="3">
        <v>105.21281061224468</v>
      </c>
      <c r="Y9" s="3">
        <v>115.29885253094861</v>
      </c>
      <c r="Z9" s="3">
        <v>114.45085021236639</v>
      </c>
      <c r="AA9" s="3">
        <v>108.54438709146936</v>
      </c>
      <c r="AB9" s="3">
        <v>99.80265572479496</v>
      </c>
      <c r="AC9" s="3">
        <v>94.970955182190949</v>
      </c>
    </row>
    <row r="10" spans="1:29" ht="14.6">
      <c r="A10" s="28" t="s">
        <v>86</v>
      </c>
      <c r="B10" s="4" t="s">
        <v>10</v>
      </c>
      <c r="C10" s="3">
        <v>10.676657773277606</v>
      </c>
      <c r="D10" s="3">
        <v>15.012502181544612</v>
      </c>
      <c r="E10" s="3">
        <v>16.258919578652488</v>
      </c>
      <c r="F10" s="3">
        <v>17.636690332379477</v>
      </c>
      <c r="G10" s="3">
        <v>18.364835608458176</v>
      </c>
      <c r="H10" s="3">
        <v>20.367065876861165</v>
      </c>
      <c r="I10" s="3">
        <v>21.102808694699316</v>
      </c>
      <c r="J10" s="3">
        <v>22.57524431400514</v>
      </c>
      <c r="K10" s="3">
        <v>23.496575676930881</v>
      </c>
      <c r="L10" s="3">
        <v>25.017842249259338</v>
      </c>
      <c r="M10" s="3">
        <v>26.67560685161272</v>
      </c>
      <c r="N10" s="3">
        <v>28.097448889266907</v>
      </c>
      <c r="O10" s="3">
        <v>32.035641878760842</v>
      </c>
      <c r="P10" s="3">
        <v>38.361998303055564</v>
      </c>
      <c r="Q10" s="3">
        <v>59.179702399378812</v>
      </c>
      <c r="R10" s="3">
        <v>81.518283568292134</v>
      </c>
      <c r="S10" s="3">
        <v>85.407501866215966</v>
      </c>
      <c r="T10" s="3">
        <v>94.704621270296514</v>
      </c>
      <c r="U10" s="3">
        <v>108.54953692623532</v>
      </c>
      <c r="V10" s="3">
        <v>91.567359972535129</v>
      </c>
      <c r="W10" s="3">
        <v>100</v>
      </c>
      <c r="X10" s="3">
        <v>119.45656350567492</v>
      </c>
      <c r="Y10" s="3">
        <v>128.1691785326164</v>
      </c>
      <c r="Z10" s="3">
        <v>132.49130278569888</v>
      </c>
      <c r="AA10" s="3">
        <v>138.10999875006934</v>
      </c>
      <c r="AB10" s="3">
        <v>127.37934759503619</v>
      </c>
      <c r="AC10" s="3">
        <v>119.84326792294586</v>
      </c>
    </row>
    <row r="11" spans="1:29" ht="14.6">
      <c r="A11" s="28" t="s">
        <v>87</v>
      </c>
      <c r="B11" s="28" t="s">
        <v>11</v>
      </c>
      <c r="C11" s="3">
        <v>10.396647059387336</v>
      </c>
      <c r="D11" s="3">
        <v>14.781356439904886</v>
      </c>
      <c r="E11" s="3">
        <v>16.394822404644657</v>
      </c>
      <c r="F11" s="3">
        <v>19.149142270330589</v>
      </c>
      <c r="G11" s="3">
        <v>18.702368256876756</v>
      </c>
      <c r="H11" s="3">
        <v>21.60066019562155</v>
      </c>
      <c r="I11" s="3">
        <v>22.84803819565477</v>
      </c>
      <c r="J11" s="3">
        <v>22.700984552140994</v>
      </c>
      <c r="K11" s="3">
        <v>23.202408405024244</v>
      </c>
      <c r="L11" s="3">
        <v>23.240660191185341</v>
      </c>
      <c r="M11" s="3">
        <v>24.946124596301473</v>
      </c>
      <c r="N11" s="3">
        <v>25.663255411579161</v>
      </c>
      <c r="O11" s="3">
        <v>29.664077044383518</v>
      </c>
      <c r="P11" s="3">
        <v>36.666898578397948</v>
      </c>
      <c r="Q11" s="3">
        <v>51.419470635606125</v>
      </c>
      <c r="R11" s="3">
        <v>63.315913435747085</v>
      </c>
      <c r="S11" s="3">
        <v>64.877883559263466</v>
      </c>
      <c r="T11" s="3">
        <v>70.798578606991995</v>
      </c>
      <c r="U11" s="3">
        <v>83.70451005574931</v>
      </c>
      <c r="V11" s="3">
        <v>104.71263702141378</v>
      </c>
      <c r="W11" s="3">
        <v>99.999999999999972</v>
      </c>
      <c r="X11" s="3">
        <v>108.45471440057565</v>
      </c>
      <c r="Y11" s="3">
        <v>120.43398084051628</v>
      </c>
      <c r="Z11" s="3">
        <v>137.54465713500795</v>
      </c>
      <c r="AA11" s="3">
        <v>128.34938274797804</v>
      </c>
      <c r="AB11" s="3">
        <v>103.42323548474167</v>
      </c>
      <c r="AC11" s="3">
        <v>91.863342073175176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C11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454.51419278403131</v>
      </c>
      <c r="D2" s="2">
        <v>521.99659461183342</v>
      </c>
      <c r="E2" s="2">
        <v>516.21687972276504</v>
      </c>
      <c r="F2" s="2">
        <v>563.93986712473907</v>
      </c>
      <c r="G2" s="2">
        <v>513.9642138822245</v>
      </c>
      <c r="H2" s="2">
        <v>410.05616966513134</v>
      </c>
      <c r="I2" s="2">
        <v>604.11228551712156</v>
      </c>
      <c r="J2" s="2">
        <v>1057.8145246996974</v>
      </c>
      <c r="K2" s="2">
        <v>2432.4672197247205</v>
      </c>
      <c r="L2" s="2">
        <v>3895.1574566167237</v>
      </c>
      <c r="M2" s="2">
        <v>5991.3587105973593</v>
      </c>
      <c r="N2" s="2">
        <v>8258.2442651269394</v>
      </c>
      <c r="O2" s="2">
        <v>9427.6079746134346</v>
      </c>
      <c r="P2" s="2">
        <v>13674.640794118261</v>
      </c>
      <c r="Q2" s="2">
        <v>17000.693503321963</v>
      </c>
      <c r="R2" s="2">
        <v>12710.442797868704</v>
      </c>
      <c r="S2" s="2">
        <v>12935.448210028539</v>
      </c>
      <c r="T2" s="2">
        <v>10975.038869519765</v>
      </c>
      <c r="U2" s="2">
        <v>10176.383944208854</v>
      </c>
      <c r="V2" s="2">
        <v>9080.4251379086509</v>
      </c>
      <c r="W2" s="2">
        <v>9407.5878219604492</v>
      </c>
      <c r="X2" s="2">
        <v>9403.6828804916913</v>
      </c>
      <c r="Y2" s="2">
        <v>10354.936852594919</v>
      </c>
      <c r="Z2" s="2">
        <v>11523.820799952178</v>
      </c>
      <c r="AA2" s="2">
        <v>12938.651733423503</v>
      </c>
      <c r="AB2" s="2">
        <v>13145.192696278504</v>
      </c>
      <c r="AC2" s="2">
        <v>13770.420651489865</v>
      </c>
    </row>
    <row r="3" spans="1:29" ht="14.6">
      <c r="A3" s="28" t="s">
        <v>83</v>
      </c>
      <c r="B3" s="4" t="s">
        <v>4</v>
      </c>
      <c r="C3" s="2">
        <v>4.2338781206599689</v>
      </c>
      <c r="D3" s="2">
        <v>5.6534853467578943</v>
      </c>
      <c r="E3" s="2">
        <v>6.2829358738936412</v>
      </c>
      <c r="F3" s="2">
        <v>4.2033961284270909</v>
      </c>
      <c r="G3" s="2">
        <v>3.714734039951102</v>
      </c>
      <c r="H3" s="2">
        <v>3.112120216975204</v>
      </c>
      <c r="I3" s="2">
        <v>5.0929537659267137</v>
      </c>
      <c r="J3" s="2">
        <v>11.258136064624395</v>
      </c>
      <c r="K3" s="2">
        <v>26.968400855254302</v>
      </c>
      <c r="L3" s="2">
        <v>54.640047672898618</v>
      </c>
      <c r="M3" s="2">
        <v>70.430689469172847</v>
      </c>
      <c r="N3" s="2">
        <v>73.251084317773518</v>
      </c>
      <c r="O3" s="2">
        <v>85.390802066921736</v>
      </c>
      <c r="P3" s="2">
        <v>125.77110974261184</v>
      </c>
      <c r="Q3" s="2">
        <v>144.30336538426999</v>
      </c>
      <c r="R3" s="2">
        <v>90.61617577702134</v>
      </c>
      <c r="S3" s="2">
        <v>86.737231225706964</v>
      </c>
      <c r="T3" s="2">
        <v>71.284687267974618</v>
      </c>
      <c r="U3" s="2">
        <v>62.737518111935586</v>
      </c>
      <c r="V3" s="2">
        <v>50.914826288146472</v>
      </c>
      <c r="W3" s="2">
        <v>52.618801116943359</v>
      </c>
      <c r="X3" s="2">
        <v>48.484090519291428</v>
      </c>
      <c r="Y3" s="2">
        <v>47.355120691859504</v>
      </c>
      <c r="Z3" s="2">
        <v>53.373040523169628</v>
      </c>
      <c r="AA3" s="2">
        <v>54.985922293469287</v>
      </c>
      <c r="AB3" s="2">
        <v>55.890638462028591</v>
      </c>
      <c r="AC3" s="2">
        <v>60.146923754587696</v>
      </c>
    </row>
    <row r="4" spans="1:29" ht="14.6">
      <c r="A4" s="27" t="s">
        <v>84</v>
      </c>
      <c r="B4" s="4" t="s">
        <v>5</v>
      </c>
      <c r="C4" s="2">
        <v>1.4194403146447956</v>
      </c>
      <c r="D4" s="2">
        <v>2.2509021264924067</v>
      </c>
      <c r="E4" s="2">
        <v>2.3521832555794058</v>
      </c>
      <c r="F4" s="2">
        <v>1.5603390677702604</v>
      </c>
      <c r="G4" s="2">
        <v>1.0827562625767388</v>
      </c>
      <c r="H4" s="2">
        <v>0.86743899589770246</v>
      </c>
      <c r="I4" s="2">
        <v>0.95120010646061592</v>
      </c>
      <c r="J4" s="2">
        <v>0.76765186854431522</v>
      </c>
      <c r="K4" s="2">
        <v>2.6295803197183059</v>
      </c>
      <c r="L4" s="2">
        <v>2.9451442828901651</v>
      </c>
      <c r="M4" s="2">
        <v>3.5948578999313487</v>
      </c>
      <c r="N4" s="2">
        <v>5.1807301004776392</v>
      </c>
      <c r="O4" s="2">
        <v>10.852532242939574</v>
      </c>
      <c r="P4" s="2">
        <v>47.439857575736426</v>
      </c>
      <c r="Q4" s="2">
        <v>76.885543464404307</v>
      </c>
      <c r="R4" s="2">
        <v>45.883837368846258</v>
      </c>
      <c r="S4" s="2">
        <v>56.653163771997633</v>
      </c>
      <c r="T4" s="2">
        <v>36.326974103985854</v>
      </c>
      <c r="U4" s="2">
        <v>45.242442977572317</v>
      </c>
      <c r="V4" s="2">
        <v>48.5261790836866</v>
      </c>
      <c r="W4" s="2">
        <v>37.007511138916016</v>
      </c>
      <c r="X4" s="2">
        <v>58.654672048675486</v>
      </c>
      <c r="Y4" s="2">
        <v>114.75405568492724</v>
      </c>
      <c r="Z4" s="2">
        <v>139.17700506380271</v>
      </c>
      <c r="AA4" s="2">
        <v>105.62780709147646</v>
      </c>
      <c r="AB4" s="2">
        <v>82.802794515664161</v>
      </c>
      <c r="AC4" s="2">
        <v>66.851615518577461</v>
      </c>
    </row>
    <row r="5" spans="1:29" ht="14.6">
      <c r="A5" s="29" t="s">
        <v>80</v>
      </c>
      <c r="B5" s="4" t="s">
        <v>6</v>
      </c>
      <c r="C5" s="2">
        <v>51.270617105657749</v>
      </c>
      <c r="D5" s="2">
        <v>71.907004012301584</v>
      </c>
      <c r="E5" s="2">
        <v>78.317192316364626</v>
      </c>
      <c r="F5" s="2">
        <v>53.230125147700839</v>
      </c>
      <c r="G5" s="2">
        <v>43.430878936541291</v>
      </c>
      <c r="H5" s="2">
        <v>42.883403937130552</v>
      </c>
      <c r="I5" s="2">
        <v>85.619966407359456</v>
      </c>
      <c r="J5" s="2">
        <v>217.10025573982438</v>
      </c>
      <c r="K5" s="2">
        <v>616.4692732650177</v>
      </c>
      <c r="L5" s="2">
        <v>932.31487820466089</v>
      </c>
      <c r="M5" s="2">
        <v>1495.1779690005976</v>
      </c>
      <c r="N5" s="2">
        <v>2155.1914863563729</v>
      </c>
      <c r="O5" s="2">
        <v>2342.8991620168385</v>
      </c>
      <c r="P5" s="2">
        <v>3578.5968045748182</v>
      </c>
      <c r="Q5" s="2">
        <v>4365.6102538414989</v>
      </c>
      <c r="R5" s="2">
        <v>3376.5220872591144</v>
      </c>
      <c r="S5" s="2">
        <v>3287.0283320576523</v>
      </c>
      <c r="T5" s="2">
        <v>2613.9378537860375</v>
      </c>
      <c r="U5" s="2">
        <v>2201.1637785927533</v>
      </c>
      <c r="V5" s="2">
        <v>1824.4452447272765</v>
      </c>
      <c r="W5" s="2">
        <v>1762.5007324218748</v>
      </c>
      <c r="X5" s="2">
        <v>1640.7149934544839</v>
      </c>
      <c r="Y5" s="2">
        <v>1653.2427041069534</v>
      </c>
      <c r="Z5" s="2">
        <v>1777.3235712557798</v>
      </c>
      <c r="AA5" s="2">
        <v>2067.9094980680866</v>
      </c>
      <c r="AB5" s="2">
        <v>2161.0866436050019</v>
      </c>
      <c r="AC5" s="2">
        <v>2433.8338053586554</v>
      </c>
    </row>
    <row r="6" spans="1:29" ht="14.6">
      <c r="A6" s="27" t="s">
        <v>24</v>
      </c>
      <c r="B6" s="4" t="s">
        <v>7</v>
      </c>
      <c r="C6" s="2">
        <v>25.42214901158788</v>
      </c>
      <c r="D6" s="2">
        <v>36.849732568609319</v>
      </c>
      <c r="E6" s="2">
        <v>46.628343241080948</v>
      </c>
      <c r="F6" s="2">
        <v>30.228710405697829</v>
      </c>
      <c r="G6" s="2">
        <v>20.201528328724372</v>
      </c>
      <c r="H6" s="2">
        <v>15.429475164749872</v>
      </c>
      <c r="I6" s="2">
        <v>12.176430160849414</v>
      </c>
      <c r="J6" s="2">
        <v>12.564870408070384</v>
      </c>
      <c r="K6" s="2">
        <v>15.313521811229737</v>
      </c>
      <c r="L6" s="2">
        <v>16.7967956652586</v>
      </c>
      <c r="M6" s="2">
        <v>30.483390103241177</v>
      </c>
      <c r="N6" s="2">
        <v>59.28641497145972</v>
      </c>
      <c r="O6" s="2">
        <v>90.151367823843017</v>
      </c>
      <c r="P6" s="2">
        <v>118.95331047510794</v>
      </c>
      <c r="Q6" s="2">
        <v>125.81589728054303</v>
      </c>
      <c r="R6" s="2">
        <v>75.209717577575532</v>
      </c>
      <c r="S6" s="2">
        <v>78.667449279321318</v>
      </c>
      <c r="T6" s="2">
        <v>92.805662573869171</v>
      </c>
      <c r="U6" s="2">
        <v>92.363845901416838</v>
      </c>
      <c r="V6" s="2">
        <v>92.475073370789104</v>
      </c>
      <c r="W6" s="2">
        <v>79.870330810546875</v>
      </c>
      <c r="X6" s="2">
        <v>87.167194326420443</v>
      </c>
      <c r="Y6" s="2">
        <v>105.67046304858266</v>
      </c>
      <c r="Z6" s="2">
        <v>147.41453595595223</v>
      </c>
      <c r="AA6" s="2">
        <v>127.7870526562059</v>
      </c>
      <c r="AB6" s="2">
        <v>107.09062898177471</v>
      </c>
      <c r="AC6" s="2">
        <v>125.44691762187971</v>
      </c>
    </row>
    <row r="7" spans="1:29" ht="14.6">
      <c r="A7" s="30" t="s">
        <v>25</v>
      </c>
      <c r="B7" s="4" t="s">
        <v>8</v>
      </c>
      <c r="C7" s="2">
        <v>2.6337981879729471</v>
      </c>
      <c r="D7" s="2">
        <v>3.8892221324369474</v>
      </c>
      <c r="E7" s="2">
        <v>3.9967800999478391</v>
      </c>
      <c r="F7" s="2">
        <v>2.7557542621178648</v>
      </c>
      <c r="G7" s="2">
        <v>2.1618352348733385</v>
      </c>
      <c r="H7" s="2">
        <v>2.076218223950542</v>
      </c>
      <c r="I7" s="2">
        <v>4.2174902376172865</v>
      </c>
      <c r="J7" s="2">
        <v>9.8235861452436861</v>
      </c>
      <c r="K7" s="2">
        <v>23.854544149061141</v>
      </c>
      <c r="L7" s="2">
        <v>61.242363042803554</v>
      </c>
      <c r="M7" s="2">
        <v>77.417710414357259</v>
      </c>
      <c r="N7" s="2">
        <v>119.15757642175313</v>
      </c>
      <c r="O7" s="2">
        <v>128.38052634375146</v>
      </c>
      <c r="P7" s="2">
        <v>189.92997649072254</v>
      </c>
      <c r="Q7" s="2">
        <v>221.25977830378866</v>
      </c>
      <c r="R7" s="2">
        <v>134.7368190698048</v>
      </c>
      <c r="S7" s="2">
        <v>130.19716843788009</v>
      </c>
      <c r="T7" s="2">
        <v>110.16801755293072</v>
      </c>
      <c r="U7" s="2">
        <v>102.57966962185037</v>
      </c>
      <c r="V7" s="2">
        <v>84.625743327270726</v>
      </c>
      <c r="W7" s="2">
        <v>80.168327331542969</v>
      </c>
      <c r="X7" s="2">
        <v>73.773915420605732</v>
      </c>
      <c r="Y7" s="2">
        <v>80.802229928716372</v>
      </c>
      <c r="Z7" s="2">
        <v>82.916507832619658</v>
      </c>
      <c r="AA7" s="2">
        <v>83.397488076032175</v>
      </c>
      <c r="AB7" s="2">
        <v>86.465652252536387</v>
      </c>
      <c r="AC7" s="2">
        <v>91.472967545177141</v>
      </c>
    </row>
    <row r="8" spans="1:29" ht="14.6">
      <c r="A8" s="28" t="s">
        <v>85</v>
      </c>
      <c r="B8" s="4" t="s">
        <v>30</v>
      </c>
      <c r="C8" s="2">
        <v>26.925468317243144</v>
      </c>
      <c r="D8" s="2">
        <v>37.803341636735212</v>
      </c>
      <c r="E8" s="2">
        <v>38.9369930813209</v>
      </c>
      <c r="F8" s="2">
        <v>27.648050250111076</v>
      </c>
      <c r="G8" s="2">
        <v>22.920647878730634</v>
      </c>
      <c r="H8" s="2">
        <v>24.027313614278846</v>
      </c>
      <c r="I8" s="2">
        <v>83.030208272060776</v>
      </c>
      <c r="J8" s="2">
        <v>199.62663350327927</v>
      </c>
      <c r="K8" s="2">
        <v>521.71945207340389</v>
      </c>
      <c r="L8" s="2">
        <v>822.49775704138051</v>
      </c>
      <c r="M8" s="2">
        <v>1163.0927719397073</v>
      </c>
      <c r="N8" s="2">
        <v>1522.1648755296026</v>
      </c>
      <c r="O8" s="2">
        <v>1658.4675787859392</v>
      </c>
      <c r="P8" s="2">
        <v>2562.2535392103432</v>
      </c>
      <c r="Q8" s="2">
        <v>3228.8175268801274</v>
      </c>
      <c r="R8" s="2">
        <v>2602.4831267408367</v>
      </c>
      <c r="S8" s="2">
        <v>2631.7663657899188</v>
      </c>
      <c r="T8" s="2">
        <v>2076.0085972336497</v>
      </c>
      <c r="U8" s="2">
        <v>1717.1711312179066</v>
      </c>
      <c r="V8" s="2">
        <v>1394.7386817306915</v>
      </c>
      <c r="W8" s="2">
        <v>1274.1040039062498</v>
      </c>
      <c r="X8" s="2">
        <v>1151.143383862362</v>
      </c>
      <c r="Y8" s="2">
        <v>1151.0265130063347</v>
      </c>
      <c r="Z8" s="2">
        <v>1248.7723869255781</v>
      </c>
      <c r="AA8" s="2">
        <v>1455.8809133710477</v>
      </c>
      <c r="AB8" s="2">
        <v>1610.1659548598122</v>
      </c>
      <c r="AC8" s="2">
        <v>1898.5466699986725</v>
      </c>
    </row>
    <row r="9" spans="1:29" ht="14.6">
      <c r="A9" s="31" t="s">
        <v>81</v>
      </c>
      <c r="B9" s="4" t="s">
        <v>9</v>
      </c>
      <c r="C9" s="2">
        <v>99.666195164182753</v>
      </c>
      <c r="D9" s="2">
        <v>136.29831216019036</v>
      </c>
      <c r="E9" s="2">
        <v>118.12034994296806</v>
      </c>
      <c r="F9" s="2">
        <v>103.06151850365717</v>
      </c>
      <c r="G9" s="2">
        <v>113.87746465594302</v>
      </c>
      <c r="H9" s="2">
        <v>82.167650818731033</v>
      </c>
      <c r="I9" s="2">
        <v>201.50129760792299</v>
      </c>
      <c r="J9" s="2">
        <v>326.14935478618901</v>
      </c>
      <c r="K9" s="2">
        <v>977.67301507315972</v>
      </c>
      <c r="L9" s="2">
        <v>1765.1917766883487</v>
      </c>
      <c r="M9" s="2">
        <v>2735.1336090809496</v>
      </c>
      <c r="N9" s="2">
        <v>3795.9144829924312</v>
      </c>
      <c r="O9" s="2">
        <v>4323.0712214191353</v>
      </c>
      <c r="P9" s="2">
        <v>5750.2339105227702</v>
      </c>
      <c r="Q9" s="2">
        <v>7273.0876271882244</v>
      </c>
      <c r="R9" s="2">
        <v>5015.3787135797456</v>
      </c>
      <c r="S9" s="2">
        <v>5203.8543904788039</v>
      </c>
      <c r="T9" s="2">
        <v>4721.0335905210695</v>
      </c>
      <c r="U9" s="2">
        <v>4502.1262968449219</v>
      </c>
      <c r="V9" s="2">
        <v>4234.3788496825573</v>
      </c>
      <c r="W9" s="2">
        <v>4549.1611328125</v>
      </c>
      <c r="X9" s="2">
        <v>4469.7357191649908</v>
      </c>
      <c r="Y9" s="2">
        <v>4593.3678501591985</v>
      </c>
      <c r="Z9" s="2">
        <v>5057.9511149217396</v>
      </c>
      <c r="AA9" s="2">
        <v>5650.4072509350826</v>
      </c>
      <c r="AB9" s="2">
        <v>5008.9375258888258</v>
      </c>
      <c r="AC9" s="2">
        <v>4008.2999492194158</v>
      </c>
    </row>
    <row r="10" spans="1:29" ht="14.6">
      <c r="A10" s="28" t="s">
        <v>86</v>
      </c>
      <c r="B10" s="4" t="s">
        <v>10</v>
      </c>
      <c r="C10" s="2">
        <v>101.13510729233316</v>
      </c>
      <c r="D10" s="2">
        <v>98.835741615932704</v>
      </c>
      <c r="E10" s="2">
        <v>111.08799991947845</v>
      </c>
      <c r="F10" s="2">
        <v>121.31397550501067</v>
      </c>
      <c r="G10" s="2">
        <v>123.87646279794802</v>
      </c>
      <c r="H10" s="2">
        <v>97.576677524727657</v>
      </c>
      <c r="I10" s="2">
        <v>82.338792667306535</v>
      </c>
      <c r="J10" s="2">
        <v>87.59061609569703</v>
      </c>
      <c r="K10" s="2">
        <v>113.32308440646953</v>
      </c>
      <c r="L10" s="2">
        <v>126.37903273494534</v>
      </c>
      <c r="M10" s="2">
        <v>212.52638331530056</v>
      </c>
      <c r="N10" s="2">
        <v>196.78764653455349</v>
      </c>
      <c r="O10" s="2">
        <v>268.24775190267093</v>
      </c>
      <c r="P10" s="2">
        <v>404.43806530231586</v>
      </c>
      <c r="Q10" s="2">
        <v>425.97950735363395</v>
      </c>
      <c r="R10" s="2">
        <v>271.09898342521666</v>
      </c>
      <c r="S10" s="2">
        <v>298.06435330577176</v>
      </c>
      <c r="T10" s="2">
        <v>371.93377337885812</v>
      </c>
      <c r="U10" s="2">
        <v>450.92889714764561</v>
      </c>
      <c r="V10" s="2">
        <v>406.47184470266302</v>
      </c>
      <c r="W10" s="2">
        <v>612.15197753906239</v>
      </c>
      <c r="X10" s="2">
        <v>931.05019780391842</v>
      </c>
      <c r="Y10" s="2">
        <v>1123.0279866654698</v>
      </c>
      <c r="Z10" s="2">
        <v>1185.2368023052029</v>
      </c>
      <c r="AA10" s="2">
        <v>1429.5325959366355</v>
      </c>
      <c r="AB10" s="2">
        <v>1817.6703886314465</v>
      </c>
      <c r="AC10" s="2">
        <v>2218.2305342397885</v>
      </c>
    </row>
    <row r="11" spans="1:29" ht="14.6">
      <c r="A11" s="28" t="s">
        <v>87</v>
      </c>
      <c r="B11" s="28" t="s">
        <v>11</v>
      </c>
      <c r="C11" s="2">
        <v>141.80753926974893</v>
      </c>
      <c r="D11" s="2">
        <v>128.50885301237702</v>
      </c>
      <c r="E11" s="2">
        <v>110.49410199213118</v>
      </c>
      <c r="F11" s="2">
        <v>219.9379978542463</v>
      </c>
      <c r="G11" s="2">
        <v>182.69790574693599</v>
      </c>
      <c r="H11" s="2">
        <v>141.91587116868993</v>
      </c>
      <c r="I11" s="2">
        <v>129.18394629161781</v>
      </c>
      <c r="J11" s="2">
        <v>192.93342008822492</v>
      </c>
      <c r="K11" s="2">
        <v>134.51634777140615</v>
      </c>
      <c r="L11" s="2">
        <v>113.14966128353709</v>
      </c>
      <c r="M11" s="2">
        <v>203.50132937410245</v>
      </c>
      <c r="N11" s="2">
        <v>331.30996790251595</v>
      </c>
      <c r="O11" s="2">
        <v>520.14703201139434</v>
      </c>
      <c r="P11" s="2">
        <v>897.02422022383382</v>
      </c>
      <c r="Q11" s="2">
        <v>1138.934003625471</v>
      </c>
      <c r="R11" s="2">
        <v>1098.5133370705428</v>
      </c>
      <c r="S11" s="2">
        <v>1162.4797556814869</v>
      </c>
      <c r="T11" s="2">
        <v>881.53971310139036</v>
      </c>
      <c r="U11" s="2">
        <v>1002.0703637928528</v>
      </c>
      <c r="V11" s="2">
        <v>943.84869499556964</v>
      </c>
      <c r="W11" s="2">
        <v>960.0050048828125</v>
      </c>
      <c r="X11" s="2">
        <v>942.95871389094327</v>
      </c>
      <c r="Y11" s="2">
        <v>1485.6899293028775</v>
      </c>
      <c r="Z11" s="2">
        <v>1831.6558351683336</v>
      </c>
      <c r="AA11" s="2">
        <v>1963.1232049954674</v>
      </c>
      <c r="AB11" s="2">
        <v>2215.0824690814138</v>
      </c>
      <c r="AC11" s="2">
        <v>2867.5912682331109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29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559.40483301357381</v>
      </c>
      <c r="D2" s="2">
        <v>790.07103074907491</v>
      </c>
      <c r="E2" s="2">
        <v>1152.8730885490929</v>
      </c>
      <c r="F2" s="2">
        <v>1253.5607043748892</v>
      </c>
      <c r="G2" s="2">
        <v>1247.140144458157</v>
      </c>
      <c r="H2" s="2">
        <v>1008.9582243418442</v>
      </c>
      <c r="I2" s="2">
        <v>1011.9428584907422</v>
      </c>
      <c r="J2" s="2">
        <v>2364.9917121000049</v>
      </c>
      <c r="K2" s="2">
        <v>4391.1141035464325</v>
      </c>
      <c r="L2" s="2">
        <v>4633.9100339041834</v>
      </c>
      <c r="M2" s="2">
        <v>5795.7162206238572</v>
      </c>
      <c r="N2" s="2">
        <v>5421.4644319378749</v>
      </c>
      <c r="O2" s="2">
        <v>4619.222810151512</v>
      </c>
      <c r="P2" s="2">
        <v>5599.3074527327262</v>
      </c>
      <c r="Q2" s="2">
        <v>7702.8104608410094</v>
      </c>
      <c r="R2" s="2">
        <v>11424.115363773364</v>
      </c>
      <c r="S2" s="2">
        <v>8742.1677143380803</v>
      </c>
      <c r="T2" s="2">
        <v>9349.1732668546174</v>
      </c>
      <c r="U2" s="2">
        <v>14329.595865533669</v>
      </c>
      <c r="V2" s="2">
        <v>10810.769652304851</v>
      </c>
      <c r="W2" s="2">
        <v>14258.002679020161</v>
      </c>
      <c r="X2" s="2">
        <v>9891.6243994469187</v>
      </c>
      <c r="Y2" s="2">
        <v>6140.7033451144243</v>
      </c>
      <c r="Z2" s="2">
        <v>6635.1696654188108</v>
      </c>
      <c r="AA2" s="2">
        <v>6656.2161818830773</v>
      </c>
      <c r="AB2" s="2">
        <v>8845.7466529603516</v>
      </c>
      <c r="AC2" s="2">
        <v>9451.1714046890029</v>
      </c>
    </row>
    <row r="3" spans="1:29" ht="14.6">
      <c r="A3" s="28" t="s">
        <v>83</v>
      </c>
      <c r="B3" s="4" t="s">
        <v>4</v>
      </c>
      <c r="C3" s="2">
        <v>8.3909212470157275</v>
      </c>
      <c r="D3" s="2">
        <v>11.192205895075208</v>
      </c>
      <c r="E3" s="2">
        <v>16.930025522922012</v>
      </c>
      <c r="F3" s="2">
        <v>12.382010706958162</v>
      </c>
      <c r="G3" s="2">
        <v>25.918971437467825</v>
      </c>
      <c r="H3" s="2">
        <v>9.5715243244892889</v>
      </c>
      <c r="I3" s="2">
        <v>9.1825352597666487</v>
      </c>
      <c r="J3" s="2">
        <v>28.194705254149625</v>
      </c>
      <c r="K3" s="2">
        <v>49.466315504940461</v>
      </c>
      <c r="L3" s="2">
        <v>74.683057048492941</v>
      </c>
      <c r="M3" s="2">
        <v>58.055858345896851</v>
      </c>
      <c r="N3" s="2">
        <v>32.861094395841548</v>
      </c>
      <c r="O3" s="2">
        <v>43.242419649706427</v>
      </c>
      <c r="P3" s="2">
        <v>53.941582670658669</v>
      </c>
      <c r="Q3" s="2">
        <v>49.66545233457105</v>
      </c>
      <c r="R3" s="2">
        <v>56.834850870597521</v>
      </c>
      <c r="S3" s="2">
        <v>49.583949113513462</v>
      </c>
      <c r="T3" s="2">
        <v>54.98627130211873</v>
      </c>
      <c r="U3" s="2">
        <v>76.8663798406876</v>
      </c>
      <c r="V3" s="2">
        <v>42.406226119111025</v>
      </c>
      <c r="W3" s="2">
        <v>79.362572012515884</v>
      </c>
      <c r="X3" s="2">
        <v>42.128484921602151</v>
      </c>
      <c r="Y3" s="2">
        <v>21.45465770318286</v>
      </c>
      <c r="Z3" s="2">
        <v>31.423686259212563</v>
      </c>
      <c r="AA3" s="2">
        <v>23.985400458888567</v>
      </c>
      <c r="AB3" s="2">
        <v>37.646247860416693</v>
      </c>
      <c r="AC3" s="2">
        <v>43.063226540451325</v>
      </c>
    </row>
    <row r="4" spans="1:29" ht="14.6">
      <c r="A4" s="27" t="s">
        <v>84</v>
      </c>
      <c r="B4" s="4" t="s">
        <v>5</v>
      </c>
      <c r="C4" s="2">
        <v>4.700653449895543</v>
      </c>
      <c r="D4" s="2">
        <v>5.4748845509306276</v>
      </c>
      <c r="E4" s="2">
        <v>5.7816956798106007</v>
      </c>
      <c r="F4" s="2">
        <v>4.070151679680011</v>
      </c>
      <c r="G4" s="2">
        <v>1.6747748324683336</v>
      </c>
      <c r="H4" s="2">
        <v>2.1805856290890206</v>
      </c>
      <c r="I4" s="2">
        <v>1.1744153263239239</v>
      </c>
      <c r="J4" s="2">
        <v>0.5558063980700686</v>
      </c>
      <c r="K4" s="2">
        <v>5.3733048692497203</v>
      </c>
      <c r="L4" s="2">
        <v>2.434181784180423</v>
      </c>
      <c r="M4" s="2">
        <v>2.7853672050211666</v>
      </c>
      <c r="N4" s="2">
        <v>3.5453577377608085</v>
      </c>
      <c r="O4" s="2">
        <v>9.2393855745336992</v>
      </c>
      <c r="P4" s="2">
        <v>59.903959631192954</v>
      </c>
      <c r="Q4" s="2">
        <v>58.174803926756105</v>
      </c>
      <c r="R4" s="2">
        <v>24.712060117438071</v>
      </c>
      <c r="S4" s="2">
        <v>54.696460857452543</v>
      </c>
      <c r="T4" s="2">
        <v>1.7471441950711484</v>
      </c>
      <c r="U4" s="2">
        <v>103.18811961378977</v>
      </c>
      <c r="V4" s="2">
        <v>87.091765652051137</v>
      </c>
      <c r="W4" s="2">
        <v>16.862277092825401</v>
      </c>
      <c r="X4" s="2">
        <v>108.42373938503812</v>
      </c>
      <c r="Y4" s="2">
        <v>123.16032767442357</v>
      </c>
      <c r="Z4" s="2">
        <v>91.949771299604521</v>
      </c>
      <c r="AA4" s="2">
        <v>10.244532294246889</v>
      </c>
      <c r="AB4" s="2">
        <v>23.036875697710254</v>
      </c>
      <c r="AC4" s="2">
        <v>23.701477774425008</v>
      </c>
    </row>
    <row r="5" spans="1:29" ht="14.6">
      <c r="A5" s="29" t="s">
        <v>80</v>
      </c>
      <c r="B5" s="4" t="s">
        <v>6</v>
      </c>
      <c r="C5" s="2">
        <v>75.071636413610349</v>
      </c>
      <c r="D5" s="2">
        <v>112.8526701320577</v>
      </c>
      <c r="E5" s="2">
        <v>163.87045783665127</v>
      </c>
      <c r="F5" s="2">
        <v>95.097270388288734</v>
      </c>
      <c r="G5" s="2">
        <v>100.53858008239379</v>
      </c>
      <c r="H5" s="2">
        <v>93.050643066646771</v>
      </c>
      <c r="I5" s="2">
        <v>43.985849227931382</v>
      </c>
      <c r="J5" s="2">
        <v>102.52758055478024</v>
      </c>
      <c r="K5" s="2">
        <v>233.29004371890443</v>
      </c>
      <c r="L5" s="2">
        <v>204.22055385328093</v>
      </c>
      <c r="M5" s="2">
        <v>260.94736388357768</v>
      </c>
      <c r="N5" s="2">
        <v>379.40711195116597</v>
      </c>
      <c r="O5" s="2">
        <v>226.58165111643515</v>
      </c>
      <c r="P5" s="2">
        <v>357.17224453521419</v>
      </c>
      <c r="Q5" s="2">
        <v>449.49241771992132</v>
      </c>
      <c r="R5" s="2">
        <v>464.81088672190475</v>
      </c>
      <c r="S5" s="2">
        <v>315.93689227676686</v>
      </c>
      <c r="T5" s="2">
        <v>339.22800014221946</v>
      </c>
      <c r="U5" s="2">
        <v>474.49504397763479</v>
      </c>
      <c r="V5" s="2">
        <v>379.68510756418152</v>
      </c>
      <c r="W5" s="2">
        <v>647.00118598015126</v>
      </c>
      <c r="X5" s="2">
        <v>355.44335480192905</v>
      </c>
      <c r="Y5" s="2">
        <v>225.0979524362869</v>
      </c>
      <c r="Z5" s="2">
        <v>241.11729962230794</v>
      </c>
      <c r="AA5" s="2">
        <v>224.31446178133331</v>
      </c>
      <c r="AB5" s="2">
        <v>357.18512322534923</v>
      </c>
      <c r="AC5" s="2">
        <v>458.94787519403934</v>
      </c>
    </row>
    <row r="6" spans="1:29" ht="14.6">
      <c r="A6" s="27" t="s">
        <v>24</v>
      </c>
      <c r="B6" s="4" t="s">
        <v>7</v>
      </c>
      <c r="C6" s="2">
        <v>43.744319655381858</v>
      </c>
      <c r="D6" s="2">
        <v>81.271784581402372</v>
      </c>
      <c r="E6" s="2">
        <v>146.79684105374093</v>
      </c>
      <c r="F6" s="2">
        <v>50.848523061371303</v>
      </c>
      <c r="G6" s="2">
        <v>11.655641298092124</v>
      </c>
      <c r="H6" s="2">
        <v>29.091782622722302</v>
      </c>
      <c r="I6" s="2">
        <v>6.8639111062537346</v>
      </c>
      <c r="J6" s="2">
        <v>16.775157427088025</v>
      </c>
      <c r="K6" s="2">
        <v>17.803458180931528</v>
      </c>
      <c r="L6" s="2">
        <v>13.454442767472331</v>
      </c>
      <c r="M6" s="2">
        <v>32.927145644821465</v>
      </c>
      <c r="N6" s="2">
        <v>49.957355507585184</v>
      </c>
      <c r="O6" s="2">
        <v>62.017248109065967</v>
      </c>
      <c r="P6" s="2">
        <v>33.625685529206002</v>
      </c>
      <c r="Q6" s="2">
        <v>28.240780281221252</v>
      </c>
      <c r="R6" s="2">
        <v>40.729805766499872</v>
      </c>
      <c r="S6" s="2">
        <v>56.669909344742031</v>
      </c>
      <c r="T6" s="2">
        <v>143.87054957272781</v>
      </c>
      <c r="U6" s="2">
        <v>151.61793175286189</v>
      </c>
      <c r="V6" s="2">
        <v>146.25352698291579</v>
      </c>
      <c r="W6" s="2">
        <v>73.931741518043097</v>
      </c>
      <c r="X6" s="2">
        <v>107.50083568383906</v>
      </c>
      <c r="Y6" s="2">
        <v>73.304824220762029</v>
      </c>
      <c r="Z6" s="2">
        <v>115.59167387488249</v>
      </c>
      <c r="AA6" s="2">
        <v>32.886761439065538</v>
      </c>
      <c r="AB6" s="2">
        <v>41.747391241233188</v>
      </c>
      <c r="AC6" s="2">
        <v>100.8899949916901</v>
      </c>
    </row>
    <row r="7" spans="1:29" ht="14.6">
      <c r="A7" s="30" t="s">
        <v>25</v>
      </c>
      <c r="B7" s="4" t="s">
        <v>8</v>
      </c>
      <c r="C7" s="2">
        <v>6.996920868672297</v>
      </c>
      <c r="D7" s="2">
        <v>8.7663826681125396</v>
      </c>
      <c r="E7" s="2">
        <v>9.5568490988151531</v>
      </c>
      <c r="F7" s="2">
        <v>11.351983486264048</v>
      </c>
      <c r="G7" s="2">
        <v>9.6532482076230242</v>
      </c>
      <c r="H7" s="2">
        <v>9.6416453818115553</v>
      </c>
      <c r="I7" s="2">
        <v>8.5502951271269776</v>
      </c>
      <c r="J7" s="2">
        <v>25.114611402855967</v>
      </c>
      <c r="K7" s="2">
        <v>43.979157990319578</v>
      </c>
      <c r="L7" s="2">
        <v>92.330454207332934</v>
      </c>
      <c r="M7" s="2">
        <v>62.470022782113801</v>
      </c>
      <c r="N7" s="2">
        <v>86.181162162096825</v>
      </c>
      <c r="O7" s="2">
        <v>56.826798190979346</v>
      </c>
      <c r="P7" s="2">
        <v>82.514599233829344</v>
      </c>
      <c r="Q7" s="2">
        <v>80.874148733997458</v>
      </c>
      <c r="R7" s="2">
        <v>77.374178165417405</v>
      </c>
      <c r="S7" s="2">
        <v>76.579589494658592</v>
      </c>
      <c r="T7" s="2">
        <v>93.107994344671852</v>
      </c>
      <c r="U7" s="2">
        <v>145.90867149951706</v>
      </c>
      <c r="V7" s="2">
        <v>75.925498245150976</v>
      </c>
      <c r="W7" s="2">
        <v>99.308191962751351</v>
      </c>
      <c r="X7" s="2">
        <v>63.881101319030719</v>
      </c>
      <c r="Y7" s="2">
        <v>47.440199082719325</v>
      </c>
      <c r="Z7" s="2">
        <v>40.523758298079571</v>
      </c>
      <c r="AA7" s="2">
        <v>34.457287253439553</v>
      </c>
      <c r="AB7" s="2">
        <v>60.500991242343417</v>
      </c>
      <c r="AC7" s="2">
        <v>63.779248398925994</v>
      </c>
    </row>
    <row r="8" spans="1:29" ht="14.6">
      <c r="A8" s="28" t="s">
        <v>85</v>
      </c>
      <c r="B8" s="4" t="s">
        <v>30</v>
      </c>
      <c r="C8" s="2">
        <v>62.217451695945762</v>
      </c>
      <c r="D8" s="2">
        <v>80.140058876869077</v>
      </c>
      <c r="E8" s="2">
        <v>93.459085541986255</v>
      </c>
      <c r="F8" s="2">
        <v>144.61855064138084</v>
      </c>
      <c r="G8" s="2">
        <v>129.88469137019118</v>
      </c>
      <c r="H8" s="2">
        <v>133.16388181316222</v>
      </c>
      <c r="I8" s="2">
        <v>200.15335429528292</v>
      </c>
      <c r="J8" s="2">
        <v>516.4093970702811</v>
      </c>
      <c r="K8" s="2">
        <v>987.2303790863109</v>
      </c>
      <c r="L8" s="2">
        <v>967.55553414464725</v>
      </c>
      <c r="M8" s="2">
        <v>1049.6022645327873</v>
      </c>
      <c r="N8" s="2">
        <v>947.52646420795236</v>
      </c>
      <c r="O8" s="2">
        <v>749.66567442578207</v>
      </c>
      <c r="P8" s="2">
        <v>1249.2182148975271</v>
      </c>
      <c r="Q8" s="2">
        <v>1519.4420033425743</v>
      </c>
      <c r="R8" s="2">
        <v>2607.6844437611671</v>
      </c>
      <c r="S8" s="2">
        <v>1750.9634629318341</v>
      </c>
      <c r="T8" s="2">
        <v>1378.2369216656839</v>
      </c>
      <c r="U8" s="2">
        <v>1708.335562694248</v>
      </c>
      <c r="V8" s="2">
        <v>1166.2547977641807</v>
      </c>
      <c r="W8" s="2">
        <v>1425.7651245782865</v>
      </c>
      <c r="X8" s="2">
        <v>946.79171191238106</v>
      </c>
      <c r="Y8" s="2">
        <v>554.53548516782507</v>
      </c>
      <c r="Z8" s="2">
        <v>685.86328105333769</v>
      </c>
      <c r="AA8" s="2">
        <v>795.81180560253642</v>
      </c>
      <c r="AB8" s="2">
        <v>1258.2588413952815</v>
      </c>
      <c r="AC8" s="2">
        <v>1539.2466234703952</v>
      </c>
    </row>
    <row r="9" spans="1:29" ht="14.6">
      <c r="A9" s="31" t="s">
        <v>81</v>
      </c>
      <c r="B9" s="4" t="s">
        <v>9</v>
      </c>
      <c r="C9" s="2">
        <v>324.39740675946621</v>
      </c>
      <c r="D9" s="2">
        <v>457.22259683218806</v>
      </c>
      <c r="E9" s="2">
        <v>641.04180555023709</v>
      </c>
      <c r="F9" s="2">
        <v>902.90966694697067</v>
      </c>
      <c r="G9" s="2">
        <v>906.63435713208469</v>
      </c>
      <c r="H9" s="2">
        <v>661.14246595623183</v>
      </c>
      <c r="I9" s="2">
        <v>722.61265456530555</v>
      </c>
      <c r="J9" s="2">
        <v>1634.0527500398921</v>
      </c>
      <c r="K9" s="2">
        <v>2995.8318904867356</v>
      </c>
      <c r="L9" s="2">
        <v>3175.5210093825954</v>
      </c>
      <c r="M9" s="2">
        <v>4192.8448600380825</v>
      </c>
      <c r="N9" s="2">
        <v>3823.2694662821668</v>
      </c>
      <c r="O9" s="2">
        <v>3323.4871308894249</v>
      </c>
      <c r="P9" s="2">
        <v>3635.3563029890129</v>
      </c>
      <c r="Q9" s="2">
        <v>5462.1078928181214</v>
      </c>
      <c r="R9" s="2">
        <v>8041.1111669277798</v>
      </c>
      <c r="S9" s="2">
        <v>6316.1346318981705</v>
      </c>
      <c r="T9" s="2">
        <v>7255.3569016631691</v>
      </c>
      <c r="U9" s="2">
        <v>11536.83630488824</v>
      </c>
      <c r="V9" s="2">
        <v>8766.9001590733569</v>
      </c>
      <c r="W9" s="2">
        <v>11785.454337048606</v>
      </c>
      <c r="X9" s="2">
        <v>8161.8592314159541</v>
      </c>
      <c r="Y9" s="2">
        <v>4996.9355163009568</v>
      </c>
      <c r="Z9" s="2">
        <v>5026.5025527359739</v>
      </c>
      <c r="AA9" s="2">
        <v>5029.2279180052728</v>
      </c>
      <c r="AB9" s="2">
        <v>6830.2988193500451</v>
      </c>
      <c r="AC9" s="2">
        <v>6889.2139894477114</v>
      </c>
    </row>
    <row r="10" spans="1:29" ht="14.6">
      <c r="A10" s="28" t="s">
        <v>86</v>
      </c>
      <c r="B10" s="4" t="s">
        <v>10</v>
      </c>
      <c r="C10" s="2">
        <v>8.6378405794898505</v>
      </c>
      <c r="D10" s="2">
        <v>11.234109212439385</v>
      </c>
      <c r="E10" s="2">
        <v>31.636462264929481</v>
      </c>
      <c r="F10" s="2">
        <v>31.745784463975351</v>
      </c>
      <c r="G10" s="2">
        <v>22.521880097836071</v>
      </c>
      <c r="H10" s="2">
        <v>5.1714261257913012</v>
      </c>
      <c r="I10" s="2">
        <v>6.0413710427510185</v>
      </c>
      <c r="J10" s="2">
        <v>19.616254616221138</v>
      </c>
      <c r="K10" s="2">
        <v>40.833981559040055</v>
      </c>
      <c r="L10" s="2">
        <v>39.231814634281186</v>
      </c>
      <c r="M10" s="2">
        <v>101.64217990155662</v>
      </c>
      <c r="N10" s="2">
        <v>37.890594973305369</v>
      </c>
      <c r="O10" s="2">
        <v>68.0689263455846</v>
      </c>
      <c r="P10" s="2">
        <v>65.690360006085314</v>
      </c>
      <c r="Q10" s="2">
        <v>28.670941373845672</v>
      </c>
      <c r="R10" s="2">
        <v>47.601713232560193</v>
      </c>
      <c r="S10" s="2">
        <v>36.932171680942915</v>
      </c>
      <c r="T10" s="2">
        <v>46.220966808955403</v>
      </c>
      <c r="U10" s="2">
        <v>69.148079706689671</v>
      </c>
      <c r="V10" s="2">
        <v>68.25299217390365</v>
      </c>
      <c r="W10" s="2">
        <v>70.757527946982023</v>
      </c>
      <c r="X10" s="2">
        <v>38.287164787144036</v>
      </c>
      <c r="Y10" s="2">
        <v>21.854182968268169</v>
      </c>
      <c r="Z10" s="2">
        <v>39.865412635412213</v>
      </c>
      <c r="AA10" s="2">
        <v>46.553100588294029</v>
      </c>
      <c r="AB10" s="2">
        <v>49.191206367972732</v>
      </c>
      <c r="AC10" s="2">
        <v>55.112142791364136</v>
      </c>
    </row>
    <row r="11" spans="1:29" ht="14.6">
      <c r="A11" s="28" t="s">
        <v>87</v>
      </c>
      <c r="B11" s="28" t="s">
        <v>11</v>
      </c>
      <c r="C11" s="2">
        <v>25.247682344096248</v>
      </c>
      <c r="D11" s="2">
        <v>21.916338</v>
      </c>
      <c r="E11" s="2">
        <v>43.799866000000002</v>
      </c>
      <c r="F11" s="2">
        <v>0.53676299999999999</v>
      </c>
      <c r="G11" s="2">
        <v>38.658000000000001</v>
      </c>
      <c r="H11" s="2">
        <v>65.944269421900003</v>
      </c>
      <c r="I11" s="2">
        <v>13.378472540000001</v>
      </c>
      <c r="J11" s="2">
        <v>21.745449336666667</v>
      </c>
      <c r="K11" s="2">
        <v>17.30557215</v>
      </c>
      <c r="L11" s="2">
        <v>64.47898608189999</v>
      </c>
      <c r="M11" s="2">
        <v>34.441158289999997</v>
      </c>
      <c r="N11" s="2">
        <v>60.82582472</v>
      </c>
      <c r="O11" s="2">
        <v>80.093575850000008</v>
      </c>
      <c r="P11" s="2">
        <v>61.884503240000001</v>
      </c>
      <c r="Q11" s="2">
        <v>26.142020309999996</v>
      </c>
      <c r="R11" s="2">
        <v>63.256258210000006</v>
      </c>
      <c r="S11" s="2">
        <v>84.670646740000009</v>
      </c>
      <c r="T11" s="2">
        <v>36.418517159999993</v>
      </c>
      <c r="U11" s="2">
        <v>63.199771559999995</v>
      </c>
      <c r="V11" s="2">
        <v>77.999578729999996</v>
      </c>
      <c r="W11" s="2">
        <v>59.55972088</v>
      </c>
      <c r="X11" s="2">
        <v>67.308775220000015</v>
      </c>
      <c r="Y11" s="2">
        <v>76.920199559999986</v>
      </c>
      <c r="Z11" s="2">
        <v>362.33222964000009</v>
      </c>
      <c r="AA11" s="2">
        <v>458.73491446000003</v>
      </c>
      <c r="AB11" s="2">
        <v>187.88115657999998</v>
      </c>
      <c r="AC11" s="2">
        <v>277.21682607999992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5369.0849337181216</v>
      </c>
      <c r="D2" s="2">
        <v>5853.1345913621653</v>
      </c>
      <c r="E2" s="2">
        <v>6434.9544695737977</v>
      </c>
      <c r="F2" s="2">
        <v>6990.0935139304283</v>
      </c>
      <c r="G2" s="2">
        <v>7340.7602065398114</v>
      </c>
      <c r="H2" s="2">
        <v>7460.7907267821111</v>
      </c>
      <c r="I2" s="2">
        <v>7658.9509393260387</v>
      </c>
      <c r="J2" s="2">
        <v>9056.7591821202004</v>
      </c>
      <c r="K2" s="2">
        <v>12224.42984972741</v>
      </c>
      <c r="L2" s="2">
        <v>15312.259357858209</v>
      </c>
      <c r="M2" s="2">
        <v>19317.773187189174</v>
      </c>
      <c r="N2" s="2">
        <v>22342.48625868202</v>
      </c>
      <c r="O2" s="2">
        <v>23861.334045914697</v>
      </c>
      <c r="P2" s="2">
        <v>25843.399330023214</v>
      </c>
      <c r="Q2" s="2">
        <v>29882.8349625917</v>
      </c>
      <c r="R2" s="2">
        <v>37380.722728618566</v>
      </c>
      <c r="S2" s="2">
        <v>41529.292693386255</v>
      </c>
      <c r="T2" s="2">
        <v>46204.554436758022</v>
      </c>
      <c r="U2" s="2">
        <v>55922.754466773331</v>
      </c>
      <c r="V2" s="2">
        <v>61337.448644090793</v>
      </c>
      <c r="W2" s="2">
        <v>68397.03369140625</v>
      </c>
      <c r="X2" s="2">
        <v>68616.589982171106</v>
      </c>
      <c r="Y2" s="2">
        <v>65009.967198741761</v>
      </c>
      <c r="Z2" s="2">
        <v>61532.04783010434</v>
      </c>
      <c r="AA2" s="2">
        <v>59809.786181569798</v>
      </c>
      <c r="AB2" s="2">
        <v>60909.128802090534</v>
      </c>
      <c r="AC2" s="2">
        <v>62744.901661586395</v>
      </c>
    </row>
    <row r="3" spans="1:29" ht="14.6">
      <c r="A3" s="28" t="s">
        <v>83</v>
      </c>
      <c r="B3" s="4" t="s">
        <v>4</v>
      </c>
      <c r="C3" s="2">
        <v>90.925891662243487</v>
      </c>
      <c r="D3" s="2">
        <v>96.935599612478185</v>
      </c>
      <c r="E3" s="2">
        <v>104.40823010088627</v>
      </c>
      <c r="F3" s="2">
        <v>105.45823117519949</v>
      </c>
      <c r="G3" s="2">
        <v>117.85227729141728</v>
      </c>
      <c r="H3" s="2">
        <v>113.15251275616214</v>
      </c>
      <c r="I3" s="2">
        <v>109.99298224300273</v>
      </c>
      <c r="J3" s="2">
        <v>124.29761198461414</v>
      </c>
      <c r="K3" s="2">
        <v>156.97303518573042</v>
      </c>
      <c r="L3" s="2">
        <v>211.80299070916405</v>
      </c>
      <c r="M3" s="2">
        <v>245.09632031540085</v>
      </c>
      <c r="N3" s="2">
        <v>247.54838472485622</v>
      </c>
      <c r="O3" s="2">
        <v>256.4395303226388</v>
      </c>
      <c r="P3" s="2">
        <v>271.50634252922936</v>
      </c>
      <c r="Q3" s="2">
        <v>282.68500148537436</v>
      </c>
      <c r="R3" s="2">
        <v>302.37861765270964</v>
      </c>
      <c r="S3" s="2">
        <v>314.80422855295319</v>
      </c>
      <c r="T3" s="2">
        <v>334.3608658161566</v>
      </c>
      <c r="U3" s="2">
        <v>377.8566915106793</v>
      </c>
      <c r="V3" s="2">
        <v>383.80292734098839</v>
      </c>
      <c r="W3" s="2">
        <v>418.123291015625</v>
      </c>
      <c r="X3" s="2">
        <v>401.12471730552926</v>
      </c>
      <c r="Y3" s="2">
        <v>365.59760173043236</v>
      </c>
      <c r="Z3" s="2">
        <v>340.14813391516907</v>
      </c>
      <c r="AA3" s="2">
        <v>317.8174657892805</v>
      </c>
      <c r="AB3" s="2">
        <v>314.30083876032967</v>
      </c>
      <c r="AC3" s="2">
        <v>318.06738632046142</v>
      </c>
    </row>
    <row r="4" spans="1:29" ht="14.6">
      <c r="A4" s="27" t="s">
        <v>84</v>
      </c>
      <c r="B4" s="4" t="s">
        <v>5</v>
      </c>
      <c r="C4" s="2">
        <v>19.033779941167776</v>
      </c>
      <c r="D4" s="2">
        <v>23.423796377316403</v>
      </c>
      <c r="E4" s="2">
        <v>26.920181312360761</v>
      </c>
      <c r="F4" s="2">
        <v>28.068534601258456</v>
      </c>
      <c r="G4" s="2">
        <v>26.143544809236545</v>
      </c>
      <c r="H4" s="2">
        <v>25.158283830249001</v>
      </c>
      <c r="I4" s="2">
        <v>23.588568942261592</v>
      </c>
      <c r="J4" s="2">
        <v>21.165576139866261</v>
      </c>
      <c r="K4" s="2">
        <v>23.679702540595553</v>
      </c>
      <c r="L4" s="2">
        <v>23.119002622695902</v>
      </c>
      <c r="M4" s="2">
        <v>23.201456696945211</v>
      </c>
      <c r="N4" s="2">
        <v>23.868215833918502</v>
      </c>
      <c r="O4" s="2">
        <v>29.795507764996341</v>
      </c>
      <c r="P4" s="2">
        <v>85.182635115206836</v>
      </c>
      <c r="Q4" s="2">
        <v>131.28256551787001</v>
      </c>
      <c r="R4" s="2">
        <v>138.74574840131402</v>
      </c>
      <c r="S4" s="2">
        <v>176.39218749325389</v>
      </c>
      <c r="T4" s="2">
        <v>158.28727833478274</v>
      </c>
      <c r="U4" s="2">
        <v>245.67769193934765</v>
      </c>
      <c r="V4" s="2">
        <v>309.06363229575015</v>
      </c>
      <c r="W4" s="2">
        <v>289.65493774414063</v>
      </c>
      <c r="X4" s="2">
        <v>357.11838722281703</v>
      </c>
      <c r="Y4" s="2">
        <v>429.54827649243947</v>
      </c>
      <c r="Z4" s="2">
        <v>454.67659558614787</v>
      </c>
      <c r="AA4" s="2">
        <v>403.01035610935776</v>
      </c>
      <c r="AB4" s="2">
        <v>373.85040069015093</v>
      </c>
      <c r="AC4" s="2">
        <v>350.80977476368918</v>
      </c>
    </row>
    <row r="5" spans="1:29" ht="14.6">
      <c r="A5" s="29" t="s">
        <v>80</v>
      </c>
      <c r="B5" s="4" t="s">
        <v>6</v>
      </c>
      <c r="C5" s="2">
        <v>656.38632963612179</v>
      </c>
      <c r="D5" s="2">
        <v>731.82702228580922</v>
      </c>
      <c r="E5" s="2">
        <v>824.29776372854201</v>
      </c>
      <c r="F5" s="2">
        <v>829.92938363970416</v>
      </c>
      <c r="G5" s="2">
        <v>824.03025217048355</v>
      </c>
      <c r="H5" s="2">
        <v>817.29517131129762</v>
      </c>
      <c r="I5" s="2">
        <v>772.13488563775843</v>
      </c>
      <c r="J5" s="2">
        <v>777.15616408867504</v>
      </c>
      <c r="K5" s="2">
        <v>905.46310714042863</v>
      </c>
      <c r="L5" s="2">
        <v>995.16553305543073</v>
      </c>
      <c r="M5" s="2">
        <v>1139.7651042701068</v>
      </c>
      <c r="N5" s="2">
        <v>1377.7619081124578</v>
      </c>
      <c r="O5" s="2">
        <v>1413.157164858357</v>
      </c>
      <c r="P5" s="2">
        <v>1556.1028926919985</v>
      </c>
      <c r="Q5" s="2">
        <v>1785.0133399229044</v>
      </c>
      <c r="R5" s="2">
        <v>2015.2960962325574</v>
      </c>
      <c r="S5" s="2">
        <v>2083.5797082599352</v>
      </c>
      <c r="T5" s="2">
        <v>2188.3113329731809</v>
      </c>
      <c r="U5" s="2">
        <v>2444.4043063869726</v>
      </c>
      <c r="V5" s="2">
        <v>2588.2247925535498</v>
      </c>
      <c r="W5" s="2">
        <v>2931.47802734375</v>
      </c>
      <c r="X5" s="2">
        <v>2872.3793761144516</v>
      </c>
      <c r="Y5" s="2">
        <v>2689.4415500314453</v>
      </c>
      <c r="Z5" s="2">
        <v>2512.1835537232596</v>
      </c>
      <c r="AA5" s="2">
        <v>2394.4279958530501</v>
      </c>
      <c r="AB5" s="2">
        <v>2441.4930731253453</v>
      </c>
      <c r="AC5" s="2">
        <v>2595.1837984710314</v>
      </c>
    </row>
    <row r="6" spans="1:29" ht="14.6">
      <c r="A6" s="27" t="s">
        <v>24</v>
      </c>
      <c r="B6" s="4" t="s">
        <v>7</v>
      </c>
      <c r="C6" s="2">
        <v>380.15599783154011</v>
      </c>
      <c r="D6" s="2">
        <v>439.76004924705654</v>
      </c>
      <c r="E6" s="2">
        <v>543.65228742023419</v>
      </c>
      <c r="F6" s="2">
        <v>535.49519792120907</v>
      </c>
      <c r="G6" s="2">
        <v>478.47404350540063</v>
      </c>
      <c r="H6" s="2">
        <v>449.62513974504128</v>
      </c>
      <c r="I6" s="2">
        <v>407.44636326937689</v>
      </c>
      <c r="J6" s="2">
        <v>372.76859709223282</v>
      </c>
      <c r="K6" s="2">
        <v>340.21616623460272</v>
      </c>
      <c r="L6" s="2">
        <v>310.64189126164996</v>
      </c>
      <c r="M6" s="2">
        <v>307.25094004372181</v>
      </c>
      <c r="N6" s="2">
        <v>319.08773543986865</v>
      </c>
      <c r="O6" s="2">
        <v>336.82649748578092</v>
      </c>
      <c r="P6" s="2">
        <v>319.39121713714718</v>
      </c>
      <c r="Q6" s="2">
        <v>302.35739516052433</v>
      </c>
      <c r="R6" s="2">
        <v>303.3612454855234</v>
      </c>
      <c r="S6" s="2">
        <v>322.7520526521626</v>
      </c>
      <c r="T6" s="2">
        <v>430.2984991720981</v>
      </c>
      <c r="U6" s="2">
        <v>538.97095052623013</v>
      </c>
      <c r="V6" s="2">
        <v>633.2183089975249</v>
      </c>
      <c r="W6" s="2">
        <v>632.83703613281239</v>
      </c>
      <c r="X6" s="2">
        <v>650.84801912162777</v>
      </c>
      <c r="Y6" s="2">
        <v>631.69665475623788</v>
      </c>
      <c r="Z6" s="2">
        <v>649.02026794439189</v>
      </c>
      <c r="AA6" s="2">
        <v>593.53355085167925</v>
      </c>
      <c r="AB6" s="2">
        <v>558.40803545118854</v>
      </c>
      <c r="AC6" s="2">
        <v>589.48090481659278</v>
      </c>
    </row>
    <row r="7" spans="1:29" ht="14.6">
      <c r="A7" s="30" t="s">
        <v>25</v>
      </c>
      <c r="B7" s="4" t="s">
        <v>8</v>
      </c>
      <c r="C7" s="2">
        <v>47.495850435769761</v>
      </c>
      <c r="D7" s="2">
        <v>53.555113510717895</v>
      </c>
      <c r="E7" s="2">
        <v>57.886928827138718</v>
      </c>
      <c r="F7" s="2">
        <v>62.956121739316096</v>
      </c>
      <c r="G7" s="2">
        <v>64.535300507536235</v>
      </c>
      <c r="H7" s="2">
        <v>66.36206153559732</v>
      </c>
      <c r="I7" s="2">
        <v>67.673941161890141</v>
      </c>
      <c r="J7" s="2">
        <v>84.242587674638031</v>
      </c>
      <c r="K7" s="2">
        <v>116.84173169522106</v>
      </c>
      <c r="L7" s="2">
        <v>194.39466674501108</v>
      </c>
      <c r="M7" s="2">
        <v>234.13741026533418</v>
      </c>
      <c r="N7" s="2">
        <v>291.26918817811594</v>
      </c>
      <c r="O7" s="2">
        <v>307.67777314247138</v>
      </c>
      <c r="P7" s="2">
        <v>343.55017825166431</v>
      </c>
      <c r="Q7" s="2">
        <v>375.72509864567508</v>
      </c>
      <c r="R7" s="2">
        <v>403.73373445973078</v>
      </c>
      <c r="S7" s="2">
        <v>430.69978544880485</v>
      </c>
      <c r="T7" s="2">
        <v>475.33469567883424</v>
      </c>
      <c r="U7" s="2">
        <v>573.80310423444234</v>
      </c>
      <c r="V7" s="2">
        <v>594.36143844589003</v>
      </c>
      <c r="W7" s="2">
        <v>623.91680908203125</v>
      </c>
      <c r="X7" s="2">
        <v>599.56947509225915</v>
      </c>
      <c r="Y7" s="2">
        <v>561.83783784816956</v>
      </c>
      <c r="Z7" s="2">
        <v>514.96090242600712</v>
      </c>
      <c r="AA7" s="2">
        <v>479.29882293051867</v>
      </c>
      <c r="AB7" s="2">
        <v>477.72228589022347</v>
      </c>
      <c r="AC7" s="2">
        <v>481.77246588462503</v>
      </c>
    </row>
    <row r="8" spans="1:29" ht="14.6">
      <c r="A8" s="28" t="s">
        <v>85</v>
      </c>
      <c r="B8" s="4" t="s">
        <v>30</v>
      </c>
      <c r="C8" s="2">
        <v>575.78446609231435</v>
      </c>
      <c r="D8" s="2">
        <v>623.10655122595153</v>
      </c>
      <c r="E8" s="2">
        <v>655.77308083476532</v>
      </c>
      <c r="F8" s="2">
        <v>729.2169069710211</v>
      </c>
      <c r="G8" s="2">
        <v>765.58018732716528</v>
      </c>
      <c r="H8" s="2">
        <v>806.03635482598338</v>
      </c>
      <c r="I8" s="2">
        <v>918.27164054674574</v>
      </c>
      <c r="J8" s="2">
        <v>1318.7203277731248</v>
      </c>
      <c r="K8" s="2">
        <v>2127.809738020042</v>
      </c>
      <c r="L8" s="2">
        <v>2826.2513971580834</v>
      </c>
      <c r="M8" s="2">
        <v>3545.4279504294468</v>
      </c>
      <c r="N8" s="2">
        <v>4053.0739820075764</v>
      </c>
      <c r="O8" s="2">
        <v>4240.3112596208075</v>
      </c>
      <c r="P8" s="2">
        <v>4846.7223043744816</v>
      </c>
      <c r="Q8" s="2">
        <v>5679.1276338494181</v>
      </c>
      <c r="R8" s="2">
        <v>7540.6462593257802</v>
      </c>
      <c r="S8" s="2">
        <v>8364.9636521224766</v>
      </c>
      <c r="T8" s="2">
        <v>8801.7662146973089</v>
      </c>
      <c r="U8" s="2">
        <v>9631.6508319085624</v>
      </c>
      <c r="V8" s="2">
        <v>9868.531680309934</v>
      </c>
      <c r="W8" s="2">
        <v>10136.1494140625</v>
      </c>
      <c r="X8" s="2">
        <v>9649.5815895166961</v>
      </c>
      <c r="Y8" s="2">
        <v>8833.3459090153483</v>
      </c>
      <c r="Z8" s="2">
        <v>8145.0753952663008</v>
      </c>
      <c r="AA8" s="2">
        <v>7831.8175395913931</v>
      </c>
      <c r="AB8" s="2">
        <v>8075.7200895015894</v>
      </c>
      <c r="AC8" s="2">
        <v>8605.2689710555369</v>
      </c>
    </row>
    <row r="9" spans="1:29" ht="14.6">
      <c r="A9" s="31" t="s">
        <v>81</v>
      </c>
      <c r="B9" s="4" t="s">
        <v>9</v>
      </c>
      <c r="C9" s="2">
        <v>3311.7829849567815</v>
      </c>
      <c r="D9" s="2">
        <v>3580.2441211962896</v>
      </c>
      <c r="E9" s="2">
        <v>3871.9842295545213</v>
      </c>
      <c r="F9" s="2">
        <v>4354.6457333339458</v>
      </c>
      <c r="G9" s="2">
        <v>4702.8005057401051</v>
      </c>
      <c r="H9" s="2">
        <v>4794.4582884494166</v>
      </c>
      <c r="I9" s="2">
        <v>4994.1174076920433</v>
      </c>
      <c r="J9" s="2">
        <v>5997.5057714061222</v>
      </c>
      <c r="K9" s="2">
        <v>8183.1572287212484</v>
      </c>
      <c r="L9" s="2">
        <v>10323.716122806713</v>
      </c>
      <c r="M9" s="2">
        <v>13309.58439759487</v>
      </c>
      <c r="N9" s="2">
        <v>15481.537013670619</v>
      </c>
      <c r="O9" s="2">
        <v>16656.714857062256</v>
      </c>
      <c r="P9" s="2">
        <v>17767.008272312793</v>
      </c>
      <c r="Q9" s="2">
        <v>20710.592717040276</v>
      </c>
      <c r="R9" s="2">
        <v>26030.5931952024</v>
      </c>
      <c r="S9" s="2">
        <v>29147.911351115628</v>
      </c>
      <c r="T9" s="2">
        <v>33122.818646308238</v>
      </c>
      <c r="U9" s="2">
        <v>41353.867896288109</v>
      </c>
      <c r="V9" s="2">
        <v>46130.468404600695</v>
      </c>
      <c r="W9" s="2">
        <v>52502.16015625</v>
      </c>
      <c r="X9" s="2">
        <v>53239.655363834951</v>
      </c>
      <c r="Y9" s="2">
        <v>50673.634915118113</v>
      </c>
      <c r="Z9" s="2">
        <v>47817.238541738632</v>
      </c>
      <c r="AA9" s="2">
        <v>46335.457891510094</v>
      </c>
      <c r="AB9" s="2">
        <v>47164.51216021346</v>
      </c>
      <c r="AC9" s="2">
        <v>48156.801084553721</v>
      </c>
    </row>
    <row r="10" spans="1:29" ht="14.6">
      <c r="A10" s="28" t="s">
        <v>86</v>
      </c>
      <c r="B10" s="4" t="s">
        <v>10</v>
      </c>
      <c r="C10" s="2">
        <v>131.69061966975374</v>
      </c>
      <c r="D10" s="2">
        <v>135.41876680279805</v>
      </c>
      <c r="E10" s="2">
        <v>153.84328360977864</v>
      </c>
      <c r="F10" s="2">
        <v>168.89159241312939</v>
      </c>
      <c r="G10" s="2">
        <v>169.75326575189374</v>
      </c>
      <c r="H10" s="2">
        <v>154.36845913602684</v>
      </c>
      <c r="I10" s="2">
        <v>143.57215388040578</v>
      </c>
      <c r="J10" s="2">
        <v>145.0579091114509</v>
      </c>
      <c r="K10" s="2">
        <v>166.29657321412387</v>
      </c>
      <c r="L10" s="2">
        <v>184.49608832502747</v>
      </c>
      <c r="M10" s="2">
        <v>264.5682620740435</v>
      </c>
      <c r="N10" s="2">
        <v>269.63393713473351</v>
      </c>
      <c r="O10" s="2">
        <v>300.28687243019323</v>
      </c>
      <c r="P10" s="2">
        <v>320.45545767631006</v>
      </c>
      <c r="Q10" s="2">
        <v>303.70091298575824</v>
      </c>
      <c r="R10" s="2">
        <v>311.40016227020146</v>
      </c>
      <c r="S10" s="2">
        <v>310.06537141823634</v>
      </c>
      <c r="T10" s="2">
        <v>321.39003010820323</v>
      </c>
      <c r="U10" s="2">
        <v>358.46211514064942</v>
      </c>
      <c r="V10" s="2">
        <v>392.12652328728723</v>
      </c>
      <c r="W10" s="2">
        <v>416.86502075195307</v>
      </c>
      <c r="X10" s="2">
        <v>396.20305097864008</v>
      </c>
      <c r="Y10" s="2">
        <v>361.77461362559222</v>
      </c>
      <c r="Z10" s="2">
        <v>345.36160389349527</v>
      </c>
      <c r="AA10" s="2">
        <v>344.88874913447808</v>
      </c>
      <c r="AB10" s="2">
        <v>349.41088509645272</v>
      </c>
      <c r="AC10" s="2">
        <v>360.83657720825266</v>
      </c>
    </row>
    <row r="11" spans="1:29" ht="14.6">
      <c r="A11" s="28" t="s">
        <v>87</v>
      </c>
      <c r="B11" s="28" t="s">
        <v>11</v>
      </c>
      <c r="C11" s="2">
        <v>155.82901349242923</v>
      </c>
      <c r="D11" s="2">
        <v>168.86357110374763</v>
      </c>
      <c r="E11" s="2">
        <v>196.18848418557002</v>
      </c>
      <c r="F11" s="2">
        <v>175.43181213564424</v>
      </c>
      <c r="G11" s="2">
        <v>191.59082943657279</v>
      </c>
      <c r="H11" s="2">
        <v>234.33445519233609</v>
      </c>
      <c r="I11" s="2">
        <v>222.15299595255453</v>
      </c>
      <c r="J11" s="2">
        <v>215.84463684947778</v>
      </c>
      <c r="K11" s="2">
        <v>203.99256697541676</v>
      </c>
      <c r="L11" s="2">
        <v>242.67166517443377</v>
      </c>
      <c r="M11" s="2">
        <v>248.74134549930346</v>
      </c>
      <c r="N11" s="2">
        <v>278.70589357987285</v>
      </c>
      <c r="O11" s="2">
        <v>320.12458322719488</v>
      </c>
      <c r="P11" s="2">
        <v>333.48002993437944</v>
      </c>
      <c r="Q11" s="2">
        <v>312.35029798389809</v>
      </c>
      <c r="R11" s="2">
        <v>334.56766958834874</v>
      </c>
      <c r="S11" s="2">
        <v>378.12435632280352</v>
      </c>
      <c r="T11" s="2">
        <v>371.98687366922297</v>
      </c>
      <c r="U11" s="2">
        <v>398.06087883833942</v>
      </c>
      <c r="V11" s="2">
        <v>437.65093625917075</v>
      </c>
      <c r="W11" s="2">
        <v>445.84899902343744</v>
      </c>
      <c r="X11" s="2">
        <v>450.11000298412813</v>
      </c>
      <c r="Y11" s="2">
        <v>463.0898401239819</v>
      </c>
      <c r="Z11" s="2">
        <v>753.38283561094443</v>
      </c>
      <c r="AA11" s="2">
        <v>1109.5338097999493</v>
      </c>
      <c r="AB11" s="2">
        <v>1153.7110333617927</v>
      </c>
      <c r="AC11" s="2">
        <v>1286.6806985124801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121.69530047054549</v>
      </c>
      <c r="D2" s="2">
        <v>128.76281415381462</v>
      </c>
      <c r="E2" s="2">
        <v>124.16422089397233</v>
      </c>
      <c r="F2" s="2">
        <v>151.06072558279868</v>
      </c>
      <c r="G2" s="2">
        <v>151.89794636199963</v>
      </c>
      <c r="H2" s="2">
        <v>154.4950468004111</v>
      </c>
      <c r="I2" s="2">
        <v>250.03189776954738</v>
      </c>
      <c r="J2" s="2">
        <v>441.23054550680854</v>
      </c>
      <c r="K2" s="2">
        <v>1033.7347585743057</v>
      </c>
      <c r="L2" s="2">
        <v>1697.7526956056099</v>
      </c>
      <c r="M2" s="2">
        <v>2378.2825741322108</v>
      </c>
      <c r="N2" s="2">
        <v>3495.0396035190943</v>
      </c>
      <c r="O2" s="2">
        <v>4926.8603380483501</v>
      </c>
      <c r="P2" s="2">
        <v>8966.49080819972</v>
      </c>
      <c r="Q2" s="2">
        <v>11424.611685911788</v>
      </c>
      <c r="R2" s="2">
        <v>8844.7605031767162</v>
      </c>
      <c r="S2" s="2">
        <v>9067.1263922835678</v>
      </c>
      <c r="T2" s="2">
        <v>7411.2047386100876</v>
      </c>
      <c r="U2" s="2">
        <v>6874.8013048620533</v>
      </c>
      <c r="V2" s="2">
        <v>6507.0746035894817</v>
      </c>
      <c r="W2" s="2">
        <v>6657.989875793457</v>
      </c>
      <c r="X2" s="2">
        <v>9429.6644000691103</v>
      </c>
      <c r="Y2" s="2">
        <v>11366.853027826815</v>
      </c>
      <c r="Z2" s="2">
        <v>13118.700947214829</v>
      </c>
      <c r="AA2" s="2">
        <v>13147.758722191742</v>
      </c>
      <c r="AB2" s="2">
        <v>11200.801402572648</v>
      </c>
      <c r="AC2" s="2">
        <v>10899.194656403572</v>
      </c>
    </row>
    <row r="3" spans="1:29" ht="14.6">
      <c r="A3" s="28" t="s">
        <v>83</v>
      </c>
      <c r="B3" s="4" t="s">
        <v>4</v>
      </c>
      <c r="C3" s="2">
        <v>3.4589791987595033</v>
      </c>
      <c r="D3" s="2">
        <v>4.0059657177250418</v>
      </c>
      <c r="E3" s="2">
        <v>4.1203568119625933</v>
      </c>
      <c r="F3" s="2">
        <v>2.7868820342966232</v>
      </c>
      <c r="G3" s="2">
        <v>4.1893103249883179</v>
      </c>
      <c r="H3" s="2">
        <v>27.859439332518335</v>
      </c>
      <c r="I3" s="2">
        <v>59.64358738658273</v>
      </c>
      <c r="J3" s="2">
        <v>79.326468282345701</v>
      </c>
      <c r="K3" s="2">
        <v>79.477684844624918</v>
      </c>
      <c r="L3" s="2">
        <v>91.779066142408809</v>
      </c>
      <c r="M3" s="2">
        <v>179.73706267721286</v>
      </c>
      <c r="N3" s="2">
        <v>239.69845767302454</v>
      </c>
      <c r="O3" s="2">
        <v>437.7695317576019</v>
      </c>
      <c r="P3" s="2">
        <v>660.71814107724208</v>
      </c>
      <c r="Q3" s="2">
        <v>772.156419446771</v>
      </c>
      <c r="R3" s="2">
        <v>537.55206674978672</v>
      </c>
      <c r="S3" s="2">
        <v>521.11895346224458</v>
      </c>
      <c r="T3" s="2">
        <v>526.99882649278868</v>
      </c>
      <c r="U3" s="2">
        <v>460.54906852152953</v>
      </c>
      <c r="V3" s="2">
        <v>374.21127776167219</v>
      </c>
      <c r="W3" s="2">
        <v>362.158447265625</v>
      </c>
      <c r="X3" s="2">
        <v>318.51929356182563</v>
      </c>
      <c r="Y3" s="2">
        <v>296.06390941914418</v>
      </c>
      <c r="Z3" s="2">
        <v>339.6903752344848</v>
      </c>
      <c r="AA3" s="2">
        <v>392.53789649007655</v>
      </c>
      <c r="AB3" s="2">
        <v>430.61139928941725</v>
      </c>
      <c r="AC3" s="2">
        <v>490.15747143608758</v>
      </c>
    </row>
    <row r="4" spans="1:29" ht="14.6">
      <c r="A4" s="27" t="s">
        <v>84</v>
      </c>
      <c r="B4" s="4" t="s">
        <v>5</v>
      </c>
      <c r="C4" s="2">
        <v>0.10085695872841922</v>
      </c>
      <c r="D4" s="2">
        <v>0.16217110130614165</v>
      </c>
      <c r="E4" s="2">
        <v>0.17031019206035938</v>
      </c>
      <c r="F4" s="2">
        <v>0.11506840354467253</v>
      </c>
      <c r="G4" s="2">
        <v>8.1097270899246968E-2</v>
      </c>
      <c r="H4" s="2">
        <v>0.74791193289948044</v>
      </c>
      <c r="I4" s="2">
        <v>2.0672439492990211</v>
      </c>
      <c r="J4" s="2">
        <v>1.8308622663084122</v>
      </c>
      <c r="K4" s="2">
        <v>7.0170952795690242</v>
      </c>
      <c r="L4" s="2">
        <v>18.545066586501651</v>
      </c>
      <c r="M4" s="2">
        <v>39.514899713709227</v>
      </c>
      <c r="N4" s="2">
        <v>56.930652667399215</v>
      </c>
      <c r="O4" s="2">
        <v>95.141772727045407</v>
      </c>
      <c r="P4" s="2">
        <v>1360.5432063849344</v>
      </c>
      <c r="Q4" s="2">
        <v>1844.1250840227849</v>
      </c>
      <c r="R4" s="2">
        <v>1023.8454403110171</v>
      </c>
      <c r="S4" s="2">
        <v>954.4577850626473</v>
      </c>
      <c r="T4" s="2">
        <v>609.73853254714743</v>
      </c>
      <c r="U4" s="2">
        <v>662.29616740963115</v>
      </c>
      <c r="V4" s="2">
        <v>690.85946404796266</v>
      </c>
      <c r="W4" s="2">
        <v>516.228759765625</v>
      </c>
      <c r="X4" s="2">
        <v>2759.5993136791676</v>
      </c>
      <c r="Y4" s="2">
        <v>3732.758171663339</v>
      </c>
      <c r="Z4" s="2">
        <v>4427.5497004522176</v>
      </c>
      <c r="AA4" s="2">
        <v>3369.2716289408186</v>
      </c>
      <c r="AB4" s="2">
        <v>2387.626456524446</v>
      </c>
      <c r="AC4" s="2">
        <v>1730.5248449898691</v>
      </c>
    </row>
    <row r="5" spans="1:29" ht="14.6">
      <c r="A5" s="29" t="s">
        <v>80</v>
      </c>
      <c r="B5" s="4" t="s">
        <v>6</v>
      </c>
      <c r="C5" s="2">
        <v>9.0853109623657762</v>
      </c>
      <c r="D5" s="2">
        <v>12.470315096895126</v>
      </c>
      <c r="E5" s="2">
        <v>13.582480066285754</v>
      </c>
      <c r="F5" s="2">
        <v>9.3462039170936944</v>
      </c>
      <c r="G5" s="2">
        <v>8.102272239834166</v>
      </c>
      <c r="H5" s="2">
        <v>9.1911683887087445</v>
      </c>
      <c r="I5" s="2">
        <v>24.85556302994252</v>
      </c>
      <c r="J5" s="2">
        <v>73.423419233177782</v>
      </c>
      <c r="K5" s="2">
        <v>239.15335779389122</v>
      </c>
      <c r="L5" s="2">
        <v>494.05574944700885</v>
      </c>
      <c r="M5" s="2">
        <v>604.73331602242126</v>
      </c>
      <c r="N5" s="2">
        <v>891.03043459586911</v>
      </c>
      <c r="O5" s="2">
        <v>1193.9952898447082</v>
      </c>
      <c r="P5" s="2">
        <v>2062.6508125481109</v>
      </c>
      <c r="Q5" s="2">
        <v>2871.0735692950534</v>
      </c>
      <c r="R5" s="2">
        <v>2750.0362176214694</v>
      </c>
      <c r="S5" s="2">
        <v>2815.7100143367325</v>
      </c>
      <c r="T5" s="2">
        <v>2219.1856300726931</v>
      </c>
      <c r="U5" s="2">
        <v>2038.5071934331884</v>
      </c>
      <c r="V5" s="2">
        <v>1855.7354068120187</v>
      </c>
      <c r="W5" s="2">
        <v>1969.8162841796873</v>
      </c>
      <c r="X5" s="2">
        <v>1920.8049873161044</v>
      </c>
      <c r="Y5" s="2">
        <v>1971.0473034766637</v>
      </c>
      <c r="Z5" s="2">
        <v>2191.0614799207497</v>
      </c>
      <c r="AA5" s="2">
        <v>2652.765340147917</v>
      </c>
      <c r="AB5" s="2">
        <v>2371.0637939136268</v>
      </c>
      <c r="AC5" s="2">
        <v>2284.2651343185025</v>
      </c>
    </row>
    <row r="6" spans="1:29" ht="14.6">
      <c r="A6" s="27" t="s">
        <v>24</v>
      </c>
      <c r="B6" s="4" t="s">
        <v>7</v>
      </c>
      <c r="C6" s="2">
        <v>7.0499214723363819</v>
      </c>
      <c r="D6" s="2">
        <v>10.199849681173676</v>
      </c>
      <c r="E6" s="2">
        <v>12.930730789415643</v>
      </c>
      <c r="F6" s="2">
        <v>8.4176436018237766</v>
      </c>
      <c r="G6" s="2">
        <v>5.6614309251322643</v>
      </c>
      <c r="H6" s="2">
        <v>5.8904015968830867</v>
      </c>
      <c r="I6" s="2">
        <v>6.8317828291293825</v>
      </c>
      <c r="J6" s="2">
        <v>12.760484197208362</v>
      </c>
      <c r="K6" s="2">
        <v>26.513039445091337</v>
      </c>
      <c r="L6" s="2">
        <v>29.825140111124721</v>
      </c>
      <c r="M6" s="2">
        <v>78.103964189841676</v>
      </c>
      <c r="N6" s="2">
        <v>235.10660388870062</v>
      </c>
      <c r="O6" s="2">
        <v>448.45825076723872</v>
      </c>
      <c r="P6" s="2">
        <v>635.24146724350692</v>
      </c>
      <c r="Q6" s="2">
        <v>717.15201875843547</v>
      </c>
      <c r="R6" s="2">
        <v>471.48092639641408</v>
      </c>
      <c r="S6" s="2">
        <v>503.26007628037564</v>
      </c>
      <c r="T6" s="2">
        <v>598.93322344373689</v>
      </c>
      <c r="U6" s="2">
        <v>656.3629429258267</v>
      </c>
      <c r="V6" s="2">
        <v>783.62089002018399</v>
      </c>
      <c r="W6" s="2">
        <v>687.14324951171875</v>
      </c>
      <c r="X6" s="2">
        <v>838.53880475941753</v>
      </c>
      <c r="Y6" s="2">
        <v>1041.8328352877716</v>
      </c>
      <c r="Z6" s="2">
        <v>1408.8272894159177</v>
      </c>
      <c r="AA6" s="2">
        <v>1226.358365312974</v>
      </c>
      <c r="AB6" s="2">
        <v>916.23091760891441</v>
      </c>
      <c r="AC6" s="2">
        <v>882.25705759123491</v>
      </c>
    </row>
    <row r="7" spans="1:29" ht="14.6">
      <c r="A7" s="30" t="s">
        <v>25</v>
      </c>
      <c r="B7" s="4" t="s">
        <v>8</v>
      </c>
      <c r="C7" s="2">
        <v>1.8083432131091328</v>
      </c>
      <c r="D7" s="2">
        <v>2.6663237575034175</v>
      </c>
      <c r="E7" s="2">
        <v>2.7451404282332761</v>
      </c>
      <c r="F7" s="2">
        <v>1.9239356548401847</v>
      </c>
      <c r="G7" s="2">
        <v>1.5452539301230042</v>
      </c>
      <c r="H7" s="2">
        <v>1.3482691903240718</v>
      </c>
      <c r="I7" s="2">
        <v>2.1229238257169927</v>
      </c>
      <c r="J7" s="2">
        <v>4.2364347972410457</v>
      </c>
      <c r="K7" s="2">
        <v>10.929682460164834</v>
      </c>
      <c r="L7" s="2">
        <v>85.977567012170226</v>
      </c>
      <c r="M7" s="2">
        <v>67.527036412866622</v>
      </c>
      <c r="N7" s="2">
        <v>60.615789273389765</v>
      </c>
      <c r="O7" s="2">
        <v>54.919377787219112</v>
      </c>
      <c r="P7" s="2">
        <v>72.148158995687979</v>
      </c>
      <c r="Q7" s="2">
        <v>82.198995710741386</v>
      </c>
      <c r="R7" s="2">
        <v>43.115165628419426</v>
      </c>
      <c r="S7" s="2">
        <v>36.391007015739191</v>
      </c>
      <c r="T7" s="2">
        <v>29.869846016625765</v>
      </c>
      <c r="U7" s="2">
        <v>25.820544786369933</v>
      </c>
      <c r="V7" s="2">
        <v>38.27507413044669</v>
      </c>
      <c r="W7" s="2">
        <v>33.545478820800774</v>
      </c>
      <c r="X7" s="2">
        <v>109.09464334347744</v>
      </c>
      <c r="Y7" s="2">
        <v>136.23318603096584</v>
      </c>
      <c r="Z7" s="2">
        <v>101.56194244927363</v>
      </c>
      <c r="AA7" s="2">
        <v>129.98511992429454</v>
      </c>
      <c r="AB7" s="2">
        <v>109.84024273518006</v>
      </c>
      <c r="AC7" s="2">
        <v>97.086243919146895</v>
      </c>
    </row>
    <row r="8" spans="1:29" ht="14.6">
      <c r="A8" s="28" t="s">
        <v>85</v>
      </c>
      <c r="B8" s="4" t="s">
        <v>30</v>
      </c>
      <c r="C8" s="2">
        <v>8.7179774105952301</v>
      </c>
      <c r="D8" s="2">
        <v>12.335634311282472</v>
      </c>
      <c r="E8" s="2">
        <v>12.618691631395784</v>
      </c>
      <c r="F8" s="2">
        <v>9.0897029938567506</v>
      </c>
      <c r="G8" s="2">
        <v>7.4815574027694938</v>
      </c>
      <c r="H8" s="2">
        <v>8.0659662603790938</v>
      </c>
      <c r="I8" s="2">
        <v>32.589814586914152</v>
      </c>
      <c r="J8" s="2">
        <v>92.955889390679289</v>
      </c>
      <c r="K8" s="2">
        <v>319.37692446662504</v>
      </c>
      <c r="L8" s="2">
        <v>425.74253871951942</v>
      </c>
      <c r="M8" s="2">
        <v>554.11724630017375</v>
      </c>
      <c r="N8" s="2">
        <v>858.84907354841039</v>
      </c>
      <c r="O8" s="2">
        <v>1248.8336014135148</v>
      </c>
      <c r="P8" s="2">
        <v>2155.4953846649455</v>
      </c>
      <c r="Q8" s="2">
        <v>2800.257283465739</v>
      </c>
      <c r="R8" s="2">
        <v>2347.6786386383528</v>
      </c>
      <c r="S8" s="2">
        <v>2528.3553792159892</v>
      </c>
      <c r="T8" s="2">
        <v>2023.638724767206</v>
      </c>
      <c r="U8" s="2">
        <v>1668.7193548799166</v>
      </c>
      <c r="V8" s="2">
        <v>1410.4789262371853</v>
      </c>
      <c r="W8" s="2">
        <v>1226.1273193359373</v>
      </c>
      <c r="X8" s="2">
        <v>1188.6529734231119</v>
      </c>
      <c r="Y8" s="2">
        <v>1194.6669583977184</v>
      </c>
      <c r="Z8" s="2">
        <v>1317.2836373034449</v>
      </c>
      <c r="AA8" s="2">
        <v>1627.8563823392742</v>
      </c>
      <c r="AB8" s="2">
        <v>1488.9783674452576</v>
      </c>
      <c r="AC8" s="2">
        <v>1605.3993444955008</v>
      </c>
    </row>
    <row r="9" spans="1:29" ht="14.6">
      <c r="A9" s="31" t="s">
        <v>81</v>
      </c>
      <c r="B9" s="4" t="s">
        <v>9</v>
      </c>
      <c r="C9" s="2">
        <v>14.792353462799342</v>
      </c>
      <c r="D9" s="2">
        <v>18.150165516566609</v>
      </c>
      <c r="E9" s="2">
        <v>15.003820848019336</v>
      </c>
      <c r="F9" s="2">
        <v>14.134009109781127</v>
      </c>
      <c r="G9" s="2">
        <v>20.449692994121211</v>
      </c>
      <c r="H9" s="2">
        <v>15.249882259169883</v>
      </c>
      <c r="I9" s="2">
        <v>43.862005916536781</v>
      </c>
      <c r="J9" s="2">
        <v>75.089873071253834</v>
      </c>
      <c r="K9" s="2">
        <v>246.36227286568806</v>
      </c>
      <c r="L9" s="2">
        <v>438.47915475699136</v>
      </c>
      <c r="M9" s="2">
        <v>660.711762942517</v>
      </c>
      <c r="N9" s="2">
        <v>920.16296510067752</v>
      </c>
      <c r="O9" s="2">
        <v>1033.2011434220296</v>
      </c>
      <c r="P9" s="2">
        <v>1327.7406972857423</v>
      </c>
      <c r="Q9" s="2">
        <v>1519.7977470057713</v>
      </c>
      <c r="R9" s="2">
        <v>948.63140423572531</v>
      </c>
      <c r="S9" s="2">
        <v>922.00445271801993</v>
      </c>
      <c r="T9" s="2">
        <v>662.7100920044719</v>
      </c>
      <c r="U9" s="2">
        <v>448.90927778679804</v>
      </c>
      <c r="V9" s="2">
        <v>483.19135981836172</v>
      </c>
      <c r="W9" s="2">
        <v>578.01269531249989</v>
      </c>
      <c r="X9" s="2">
        <v>600.10212509610039</v>
      </c>
      <c r="Y9" s="2">
        <v>638.45743978315363</v>
      </c>
      <c r="Z9" s="2">
        <v>722.31093010549012</v>
      </c>
      <c r="AA9" s="2">
        <v>821.5347282396267</v>
      </c>
      <c r="AB9" s="2">
        <v>733.56783158031828</v>
      </c>
      <c r="AC9" s="2">
        <v>589.59271107142729</v>
      </c>
    </row>
    <row r="10" spans="1:29" ht="14.6">
      <c r="A10" s="28" t="s">
        <v>86</v>
      </c>
      <c r="B10" s="4" t="s">
        <v>10</v>
      </c>
      <c r="C10" s="2">
        <v>32.72139812371789</v>
      </c>
      <c r="D10" s="2">
        <v>30.431373281792101</v>
      </c>
      <c r="E10" s="2">
        <v>31.918455419564381</v>
      </c>
      <c r="F10" s="2">
        <v>38.229564363330283</v>
      </c>
      <c r="G10" s="2">
        <v>43.775926022326409</v>
      </c>
      <c r="H10" s="2">
        <v>40.058709068640752</v>
      </c>
      <c r="I10" s="2">
        <v>38.59056568647889</v>
      </c>
      <c r="J10" s="2">
        <v>46.600208083137467</v>
      </c>
      <c r="K10" s="2">
        <v>66.515149429252219</v>
      </c>
      <c r="L10" s="2">
        <v>81.310069506356086</v>
      </c>
      <c r="M10" s="2">
        <v>139.35957686965449</v>
      </c>
      <c r="N10" s="2">
        <v>140.27395960368503</v>
      </c>
      <c r="O10" s="2">
        <v>257.42672337390513</v>
      </c>
      <c r="P10" s="2">
        <v>423.07253898758682</v>
      </c>
      <c r="Q10" s="2">
        <v>441.04502177791881</v>
      </c>
      <c r="R10" s="2">
        <v>269.5273348088806</v>
      </c>
      <c r="S10" s="2">
        <v>311.18083850713742</v>
      </c>
      <c r="T10" s="2">
        <v>387.38320140620539</v>
      </c>
      <c r="U10" s="2">
        <v>467.84373952591994</v>
      </c>
      <c r="V10" s="2">
        <v>447.07887006898682</v>
      </c>
      <c r="W10" s="2">
        <v>879.46228027343739</v>
      </c>
      <c r="X10" s="2">
        <v>1320.8331973959966</v>
      </c>
      <c r="Y10" s="2">
        <v>1626.9353345579379</v>
      </c>
      <c r="Z10" s="2">
        <v>1800.918088391448</v>
      </c>
      <c r="AA10" s="2">
        <v>2113.269124646969</v>
      </c>
      <c r="AB10" s="2">
        <v>1967.7760182048864</v>
      </c>
      <c r="AC10" s="2">
        <v>2218.5652126224522</v>
      </c>
    </row>
    <row r="11" spans="1:29" ht="14.6">
      <c r="A11" s="28" t="s">
        <v>87</v>
      </c>
      <c r="B11" s="28" t="s">
        <v>11</v>
      </c>
      <c r="C11" s="2">
        <v>43.960159668133812</v>
      </c>
      <c r="D11" s="2">
        <v>38.341015689570035</v>
      </c>
      <c r="E11" s="2">
        <v>31.074234707035206</v>
      </c>
      <c r="F11" s="2">
        <v>67.017715504231575</v>
      </c>
      <c r="G11" s="2">
        <v>60.6114052518055</v>
      </c>
      <c r="H11" s="2">
        <v>46.083298770887652</v>
      </c>
      <c r="I11" s="2">
        <v>39.468410558946921</v>
      </c>
      <c r="J11" s="2">
        <v>55.006906185456693</v>
      </c>
      <c r="K11" s="2">
        <v>38.389551989398953</v>
      </c>
      <c r="L11" s="2">
        <v>32.03834332352875</v>
      </c>
      <c r="M11" s="2">
        <v>54.477709003813835</v>
      </c>
      <c r="N11" s="2">
        <v>92.37166716793871</v>
      </c>
      <c r="O11" s="2">
        <v>157.11464695508667</v>
      </c>
      <c r="P11" s="2">
        <v>268.88040101196367</v>
      </c>
      <c r="Q11" s="2">
        <v>376.80554642857408</v>
      </c>
      <c r="R11" s="2">
        <v>452.89330878664907</v>
      </c>
      <c r="S11" s="2">
        <v>474.64788568468111</v>
      </c>
      <c r="T11" s="2">
        <v>352.74666185921228</v>
      </c>
      <c r="U11" s="2">
        <v>445.79301559287364</v>
      </c>
      <c r="V11" s="2">
        <v>423.62333469266309</v>
      </c>
      <c r="W11" s="2">
        <v>405.49536132812494</v>
      </c>
      <c r="X11" s="2">
        <v>373.51906149390777</v>
      </c>
      <c r="Y11" s="2">
        <v>728.85788921012181</v>
      </c>
      <c r="Z11" s="2">
        <v>809.49750394180228</v>
      </c>
      <c r="AA11" s="2">
        <v>814.18013614979168</v>
      </c>
      <c r="AB11" s="2">
        <v>795.10637527060089</v>
      </c>
      <c r="AC11" s="2">
        <v>1001.3466359593498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C11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8623.3095485893227</v>
      </c>
      <c r="D2" s="2">
        <v>8365.1931998814216</v>
      </c>
      <c r="E2" s="2">
        <v>8674.8466270331592</v>
      </c>
      <c r="F2" s="2">
        <v>8971.4040566837739</v>
      </c>
      <c r="G2" s="2">
        <v>12704.840725638176</v>
      </c>
      <c r="H2" s="2">
        <v>14675.285561643932</v>
      </c>
      <c r="I2" s="2">
        <v>17243.614932164302</v>
      </c>
      <c r="J2" s="2">
        <v>21344.031398816976</v>
      </c>
      <c r="K2" s="2">
        <v>28946.091512936073</v>
      </c>
      <c r="L2" s="2">
        <v>35540.989776449933</v>
      </c>
      <c r="M2" s="2">
        <v>42023.595823282551</v>
      </c>
      <c r="N2" s="2">
        <v>47479.971293210467</v>
      </c>
      <c r="O2" s="2">
        <v>53274.245770795351</v>
      </c>
      <c r="P2" s="2">
        <v>58671.575347476617</v>
      </c>
      <c r="Q2" s="2">
        <v>66172.632888189415</v>
      </c>
      <c r="R2" s="2">
        <v>74559.831165282769</v>
      </c>
      <c r="S2" s="2">
        <v>87089.813018719331</v>
      </c>
      <c r="T2" s="2">
        <v>102235.8853784745</v>
      </c>
      <c r="U2" s="2">
        <v>105926.60307875709</v>
      </c>
      <c r="V2" s="2">
        <v>98988.682655628203</v>
      </c>
      <c r="W2" s="2">
        <v>99886.177581787109</v>
      </c>
      <c r="X2" s="2">
        <v>97255.790488276019</v>
      </c>
      <c r="Y2" s="2">
        <v>101666.61474059727</v>
      </c>
      <c r="Z2" s="2">
        <v>99232.33404692178</v>
      </c>
      <c r="AA2" s="2">
        <v>100473.95815270199</v>
      </c>
      <c r="AB2" s="2">
        <v>108112.63194485972</v>
      </c>
      <c r="AC2" s="2">
        <v>120127.67087177036</v>
      </c>
    </row>
    <row r="3" spans="1:29" ht="14.6">
      <c r="A3" s="28" t="s">
        <v>83</v>
      </c>
      <c r="B3" s="4" t="s">
        <v>4</v>
      </c>
      <c r="C3" s="2">
        <v>174.88558672147568</v>
      </c>
      <c r="D3" s="2">
        <v>166.5792920738985</v>
      </c>
      <c r="E3" s="2">
        <v>167.48668216587751</v>
      </c>
      <c r="F3" s="2">
        <v>159.41263280458179</v>
      </c>
      <c r="G3" s="2">
        <v>246.06202918644843</v>
      </c>
      <c r="H3" s="2">
        <v>247.79737556128771</v>
      </c>
      <c r="I3" s="2">
        <v>256.06470494532851</v>
      </c>
      <c r="J3" s="2">
        <v>301.80382904628374</v>
      </c>
      <c r="K3" s="2">
        <v>382.76543586215013</v>
      </c>
      <c r="L3" s="2">
        <v>513.18966534407957</v>
      </c>
      <c r="M3" s="2">
        <v>560.54111191378581</v>
      </c>
      <c r="N3" s="2">
        <v>548.32689121189628</v>
      </c>
      <c r="O3" s="2">
        <v>595.37893166649587</v>
      </c>
      <c r="P3" s="2">
        <v>645.51832525109728</v>
      </c>
      <c r="Q3" s="2">
        <v>658.33589883472962</v>
      </c>
      <c r="R3" s="2">
        <v>654.52554855264827</v>
      </c>
      <c r="S3" s="2">
        <v>697.9173030446708</v>
      </c>
      <c r="T3" s="2">
        <v>768.55149370745448</v>
      </c>
      <c r="U3" s="2">
        <v>765.57320158943389</v>
      </c>
      <c r="V3" s="2">
        <v>689.22153140979049</v>
      </c>
      <c r="W3" s="2">
        <v>683.09228515625</v>
      </c>
      <c r="X3" s="2">
        <v>640.95412265945481</v>
      </c>
      <c r="Y3" s="2">
        <v>617.17960658934101</v>
      </c>
      <c r="Z3" s="2">
        <v>593.83499634556574</v>
      </c>
      <c r="AA3" s="2">
        <v>567.12772532596034</v>
      </c>
      <c r="AB3" s="2">
        <v>585.34082637764084</v>
      </c>
      <c r="AC3" s="2">
        <v>634.33460401614911</v>
      </c>
    </row>
    <row r="4" spans="1:29" ht="14.6">
      <c r="A4" s="27" t="s">
        <v>84</v>
      </c>
      <c r="B4" s="4" t="s">
        <v>5</v>
      </c>
      <c r="C4" s="2">
        <v>4.9795990747791992</v>
      </c>
      <c r="D4" s="2">
        <v>5.9949877411652697</v>
      </c>
      <c r="E4" s="2">
        <v>6.7013604901645358</v>
      </c>
      <c r="F4" s="2">
        <v>6.875577851611224</v>
      </c>
      <c r="G4" s="2">
        <v>6.3727386946181683</v>
      </c>
      <c r="H4" s="2">
        <v>6.506443054100945</v>
      </c>
      <c r="I4" s="2">
        <v>6.1801543032496022</v>
      </c>
      <c r="J4" s="2">
        <v>5.3422085474722438</v>
      </c>
      <c r="K4" s="2">
        <v>5.8300940829211099</v>
      </c>
      <c r="L4" s="2">
        <v>5.4614905650366019</v>
      </c>
      <c r="M4" s="2">
        <v>5.2261730874358072</v>
      </c>
      <c r="N4" s="2">
        <v>5.2715132196628538</v>
      </c>
      <c r="O4" s="2">
        <v>7.7416544649392991</v>
      </c>
      <c r="P4" s="2">
        <v>25.618464322931811</v>
      </c>
      <c r="Q4" s="2">
        <v>41.851810859840491</v>
      </c>
      <c r="R4" s="2">
        <v>42.495087858614568</v>
      </c>
      <c r="S4" s="2">
        <v>64.60432569564918</v>
      </c>
      <c r="T4" s="2">
        <v>117.3939312445096</v>
      </c>
      <c r="U4" s="2">
        <v>133.81613885498987</v>
      </c>
      <c r="V4" s="2">
        <v>289.63587787629945</v>
      </c>
      <c r="W4" s="2">
        <v>450.77511596679688</v>
      </c>
      <c r="X4" s="2">
        <v>400.44183202660759</v>
      </c>
      <c r="Y4" s="2">
        <v>376.44894168867222</v>
      </c>
      <c r="Z4" s="2">
        <v>319.2249818148743</v>
      </c>
      <c r="AA4" s="2">
        <v>271.47739769231151</v>
      </c>
      <c r="AB4" s="2">
        <v>251.55736821020639</v>
      </c>
      <c r="AC4" s="2">
        <v>234.81887343660711</v>
      </c>
    </row>
    <row r="5" spans="1:29" ht="14.6">
      <c r="A5" s="29" t="s">
        <v>80</v>
      </c>
      <c r="B5" s="4" t="s">
        <v>6</v>
      </c>
      <c r="C5" s="2">
        <v>1180.6042857480888</v>
      </c>
      <c r="D5" s="2">
        <v>1147.5330969476026</v>
      </c>
      <c r="E5" s="2">
        <v>1171.6244698805128</v>
      </c>
      <c r="F5" s="2">
        <v>1160.8442432044981</v>
      </c>
      <c r="G5" s="2">
        <v>1650.9981799524205</v>
      </c>
      <c r="H5" s="2">
        <v>1987.5393599165209</v>
      </c>
      <c r="I5" s="2">
        <v>2257.0821357800774</v>
      </c>
      <c r="J5" s="2">
        <v>3082.7873921715377</v>
      </c>
      <c r="K5" s="2">
        <v>4729.858776048658</v>
      </c>
      <c r="L5" s="2">
        <v>5779.3030071565709</v>
      </c>
      <c r="M5" s="2">
        <v>7068.4665979608599</v>
      </c>
      <c r="N5" s="2">
        <v>8292.5875821264999</v>
      </c>
      <c r="O5" s="2">
        <v>9097.1685444142058</v>
      </c>
      <c r="P5" s="2">
        <v>10665.99035335659</v>
      </c>
      <c r="Q5" s="2">
        <v>11820.83609085072</v>
      </c>
      <c r="R5" s="2">
        <v>13683.373291427462</v>
      </c>
      <c r="S5" s="2">
        <v>15330.300173837415</v>
      </c>
      <c r="T5" s="2">
        <v>16649.068448929425</v>
      </c>
      <c r="U5" s="2">
        <v>17434.394901298456</v>
      </c>
      <c r="V5" s="2">
        <v>16969.393954387753</v>
      </c>
      <c r="W5" s="2">
        <v>15236.3701171875</v>
      </c>
      <c r="X5" s="2">
        <v>15830.276017805463</v>
      </c>
      <c r="Y5" s="2">
        <v>14554.151637872479</v>
      </c>
      <c r="Z5" s="2">
        <v>12935.393231138463</v>
      </c>
      <c r="AA5" s="2">
        <v>13118.217173063469</v>
      </c>
      <c r="AB5" s="2">
        <v>13693.96280661158</v>
      </c>
      <c r="AC5" s="2">
        <v>14241.128464018899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193.47631736957791</v>
      </c>
      <c r="D7" s="2">
        <v>208.44887037179251</v>
      </c>
      <c r="E7" s="2">
        <v>253.30673732093626</v>
      </c>
      <c r="F7" s="2">
        <v>274.0973048462422</v>
      </c>
      <c r="G7" s="2">
        <v>276.95927612651019</v>
      </c>
      <c r="H7" s="2">
        <v>303.05933326659198</v>
      </c>
      <c r="I7" s="2">
        <v>544.93288278075181</v>
      </c>
      <c r="J7" s="2">
        <v>918.45569774275009</v>
      </c>
      <c r="K7" s="2">
        <v>1019.1312489666802</v>
      </c>
      <c r="L7" s="2">
        <v>1300.8039470193514</v>
      </c>
      <c r="M7" s="2">
        <v>1748.1052302252474</v>
      </c>
      <c r="N7" s="2">
        <v>1798.189497059831</v>
      </c>
      <c r="O7" s="2">
        <v>2121.0074117327399</v>
      </c>
      <c r="P7" s="2">
        <v>1991.980708135856</v>
      </c>
      <c r="Q7" s="2">
        <v>2037.572275602532</v>
      </c>
      <c r="R7" s="2">
        <v>2505.6010898495924</v>
      </c>
      <c r="S7" s="2">
        <v>3000.8570036049414</v>
      </c>
      <c r="T7" s="2">
        <v>4187.548121910525</v>
      </c>
      <c r="U7" s="2">
        <v>4980.4846311585907</v>
      </c>
      <c r="V7" s="2">
        <v>4688.5748224186791</v>
      </c>
      <c r="W7" s="2">
        <v>5035.2255859375</v>
      </c>
      <c r="X7" s="2">
        <v>4737.3789571672296</v>
      </c>
      <c r="Y7" s="2">
        <v>4420.5936017410113</v>
      </c>
      <c r="Z7" s="2">
        <v>4030.2812386933815</v>
      </c>
      <c r="AA7" s="2">
        <v>3718.1762732751654</v>
      </c>
      <c r="AB7" s="2">
        <v>3407.7241838417494</v>
      </c>
      <c r="AC7" s="2">
        <v>3604.3602614464935</v>
      </c>
    </row>
    <row r="8" spans="1:29" ht="14.6">
      <c r="A8" s="28" t="s">
        <v>85</v>
      </c>
      <c r="B8" s="4" t="s">
        <v>30</v>
      </c>
      <c r="C8" s="2">
        <v>1043.2423844860305</v>
      </c>
      <c r="D8" s="2">
        <v>1019.9590808931009</v>
      </c>
      <c r="E8" s="2">
        <v>1014.6522546635694</v>
      </c>
      <c r="F8" s="2">
        <v>1077.117756612352</v>
      </c>
      <c r="G8" s="2">
        <v>1471.8702345872809</v>
      </c>
      <c r="H8" s="2">
        <v>1815.1290534606958</v>
      </c>
      <c r="I8" s="2">
        <v>2580.5456062624608</v>
      </c>
      <c r="J8" s="2">
        <v>3773.2409667968777</v>
      </c>
      <c r="K8" s="2">
        <v>5783.9675374211711</v>
      </c>
      <c r="L8" s="2">
        <v>7368.2076591792447</v>
      </c>
      <c r="M8" s="2">
        <v>8571.4739030482124</v>
      </c>
      <c r="N8" s="2">
        <v>9527.1176887351994</v>
      </c>
      <c r="O8" s="2">
        <v>10387.255129686189</v>
      </c>
      <c r="P8" s="2">
        <v>12159.773719566483</v>
      </c>
      <c r="Q8" s="2">
        <v>13860.905609715855</v>
      </c>
      <c r="R8" s="2">
        <v>16382.372841109505</v>
      </c>
      <c r="S8" s="2">
        <v>19069.506092096693</v>
      </c>
      <c r="T8" s="2">
        <v>21966.315278882663</v>
      </c>
      <c r="U8" s="2">
        <v>22690.144207775847</v>
      </c>
      <c r="V8" s="2">
        <v>21633.547338047283</v>
      </c>
      <c r="W8" s="2">
        <v>23368.244140625</v>
      </c>
      <c r="X8" s="2">
        <v>22981.117003598953</v>
      </c>
      <c r="Y8" s="2">
        <v>22127.958697291691</v>
      </c>
      <c r="Z8" s="2">
        <v>20223.022783662884</v>
      </c>
      <c r="AA8" s="2">
        <v>20756.411690955196</v>
      </c>
      <c r="AB8" s="2">
        <v>24893.220541088427</v>
      </c>
      <c r="AC8" s="2">
        <v>29955.724910984725</v>
      </c>
    </row>
    <row r="9" spans="1:29" ht="14.6">
      <c r="A9" s="31" t="s">
        <v>81</v>
      </c>
      <c r="B9" s="4" t="s">
        <v>9</v>
      </c>
      <c r="C9" s="2">
        <v>5349.8588873926583</v>
      </c>
      <c r="D9" s="2">
        <v>5192.1499616473502</v>
      </c>
      <c r="E9" s="2">
        <v>5390.8974082980749</v>
      </c>
      <c r="F9" s="2">
        <v>5477.7095225251887</v>
      </c>
      <c r="G9" s="2">
        <v>8113.1793739097775</v>
      </c>
      <c r="H9" s="2">
        <v>9307.0167182228652</v>
      </c>
      <c r="I9" s="2">
        <v>10575.728557407083</v>
      </c>
      <c r="J9" s="2">
        <v>12087.597281034961</v>
      </c>
      <c r="K9" s="2">
        <v>15836.080001449651</v>
      </c>
      <c r="L9" s="2">
        <v>19491.758262069197</v>
      </c>
      <c r="M9" s="2">
        <v>22923.569488838963</v>
      </c>
      <c r="N9" s="2">
        <v>25796.83207228332</v>
      </c>
      <c r="O9" s="2">
        <v>29380.190019504316</v>
      </c>
      <c r="P9" s="2">
        <v>31562.704793587571</v>
      </c>
      <c r="Q9" s="2">
        <v>36141.552386939817</v>
      </c>
      <c r="R9" s="2">
        <v>38558.215470930489</v>
      </c>
      <c r="S9" s="2">
        <v>46015.089489725528</v>
      </c>
      <c r="T9" s="2">
        <v>55237.388852780947</v>
      </c>
      <c r="U9" s="2">
        <v>52319.517036605321</v>
      </c>
      <c r="V9" s="2">
        <v>47029.153088339626</v>
      </c>
      <c r="W9" s="2">
        <v>48006.86328125</v>
      </c>
      <c r="X9" s="2">
        <v>46045.303643996333</v>
      </c>
      <c r="Y9" s="2">
        <v>53665.690896478707</v>
      </c>
      <c r="Z9" s="2">
        <v>55729.88981212143</v>
      </c>
      <c r="AA9" s="2">
        <v>55581.766218035969</v>
      </c>
      <c r="AB9" s="2">
        <v>58155.293498289218</v>
      </c>
      <c r="AC9" s="2">
        <v>63653.301103825645</v>
      </c>
    </row>
    <row r="10" spans="1:29" ht="14.6">
      <c r="A10" s="28" t="s">
        <v>86</v>
      </c>
      <c r="B10" s="4" t="s">
        <v>10</v>
      </c>
      <c r="C10" s="2">
        <v>214.90477187471555</v>
      </c>
      <c r="D10" s="2">
        <v>213.48913291319269</v>
      </c>
      <c r="E10" s="2">
        <v>236.94678058223565</v>
      </c>
      <c r="F10" s="2">
        <v>263.07088789276668</v>
      </c>
      <c r="G10" s="2">
        <v>272.8371048429924</v>
      </c>
      <c r="H10" s="2">
        <v>372.37782352882175</v>
      </c>
      <c r="I10" s="2">
        <v>309.13555939090435</v>
      </c>
      <c r="J10" s="2">
        <v>286.97365083710559</v>
      </c>
      <c r="K10" s="2">
        <v>292.58554562921279</v>
      </c>
      <c r="L10" s="2">
        <v>243.66076243411851</v>
      </c>
      <c r="M10" s="2">
        <v>256.92161013213189</v>
      </c>
      <c r="N10" s="2">
        <v>255.18865446392863</v>
      </c>
      <c r="O10" s="2">
        <v>215.40611683366285</v>
      </c>
      <c r="P10" s="2">
        <v>197.91156254244677</v>
      </c>
      <c r="Q10" s="2">
        <v>209.23632680410049</v>
      </c>
      <c r="R10" s="2">
        <v>450.87410831670815</v>
      </c>
      <c r="S10" s="2">
        <v>593.03601551567795</v>
      </c>
      <c r="T10" s="2">
        <v>766.81192492078651</v>
      </c>
      <c r="U10" s="2">
        <v>795.24618804983129</v>
      </c>
      <c r="V10" s="2">
        <v>778.08556681508571</v>
      </c>
      <c r="W10" s="2">
        <v>714.2857666015625</v>
      </c>
      <c r="X10" s="2">
        <v>661.38118234373212</v>
      </c>
      <c r="Y10" s="2">
        <v>559.79625031392732</v>
      </c>
      <c r="Z10" s="2">
        <v>607.89078055962239</v>
      </c>
      <c r="AA10" s="2">
        <v>654.64984874962283</v>
      </c>
      <c r="AB10" s="2">
        <v>723.03534612259364</v>
      </c>
      <c r="AC10" s="2">
        <v>725.8880670644304</v>
      </c>
    </row>
    <row r="11" spans="1:29" ht="14.6">
      <c r="A11" s="28" t="s">
        <v>87</v>
      </c>
      <c r="B11" s="28" t="s">
        <v>11</v>
      </c>
      <c r="C11" s="2">
        <v>461.35771592199751</v>
      </c>
      <c r="D11" s="2">
        <v>411.03877729331975</v>
      </c>
      <c r="E11" s="2">
        <v>433.23093363178845</v>
      </c>
      <c r="F11" s="2">
        <v>552.27613094653384</v>
      </c>
      <c r="G11" s="2">
        <v>666.56178833812794</v>
      </c>
      <c r="H11" s="2">
        <v>635.85945463304893</v>
      </c>
      <c r="I11" s="2">
        <v>713.94533129444824</v>
      </c>
      <c r="J11" s="2">
        <v>887.83037263998688</v>
      </c>
      <c r="K11" s="2">
        <v>895.87287347562847</v>
      </c>
      <c r="L11" s="2">
        <v>838.6049826823396</v>
      </c>
      <c r="M11" s="2">
        <v>889.29170807591493</v>
      </c>
      <c r="N11" s="2">
        <v>1256.4573941101355</v>
      </c>
      <c r="O11" s="2">
        <v>1470.0979624927975</v>
      </c>
      <c r="P11" s="2">
        <v>1422.077420713639</v>
      </c>
      <c r="Q11" s="2">
        <v>1402.3424885818122</v>
      </c>
      <c r="R11" s="2">
        <v>2282.3737272377534</v>
      </c>
      <c r="S11" s="2">
        <v>2318.5026151987336</v>
      </c>
      <c r="T11" s="2">
        <v>2542.807326098196</v>
      </c>
      <c r="U11" s="2">
        <v>6807.4267734246232</v>
      </c>
      <c r="V11" s="2">
        <v>6911.0704763336744</v>
      </c>
      <c r="W11" s="2">
        <v>6391.3212890625</v>
      </c>
      <c r="X11" s="2">
        <v>5958.9377286782601</v>
      </c>
      <c r="Y11" s="2">
        <v>5344.7951086214271</v>
      </c>
      <c r="Z11" s="2">
        <v>4792.7962225855654</v>
      </c>
      <c r="AA11" s="2">
        <v>5806.1318256043005</v>
      </c>
      <c r="AB11" s="2">
        <v>6402.4973743183118</v>
      </c>
      <c r="AC11" s="2">
        <v>7078.11458697741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59565.376425871065</v>
      </c>
      <c r="D2" s="2">
        <v>50098.37156847748</v>
      </c>
      <c r="E2" s="2">
        <v>36395.321941621078</v>
      </c>
      <c r="F2" s="2">
        <v>39617.294582737683</v>
      </c>
      <c r="G2" s="2">
        <v>20954.086291013966</v>
      </c>
      <c r="H2" s="2">
        <v>30483.895253929222</v>
      </c>
      <c r="I2" s="2">
        <v>31387.449228210444</v>
      </c>
      <c r="J2" s="2">
        <v>41328.50747108506</v>
      </c>
      <c r="K2" s="2">
        <v>51239.762121113301</v>
      </c>
      <c r="L2" s="2">
        <v>60820.776265159002</v>
      </c>
      <c r="M2" s="2">
        <v>75275.775480715325</v>
      </c>
      <c r="N2" s="2">
        <v>98414.885510338034</v>
      </c>
      <c r="O2" s="2">
        <v>108436.42751787326</v>
      </c>
      <c r="P2" s="2">
        <v>172005.99693135836</v>
      </c>
      <c r="Q2" s="2">
        <v>402066.05896557239</v>
      </c>
      <c r="R2" s="2">
        <v>316086.65137661813</v>
      </c>
      <c r="S2" s="2">
        <v>455475.55581605242</v>
      </c>
      <c r="T2" s="2">
        <v>460559.36432403402</v>
      </c>
      <c r="U2" s="2">
        <v>500579.25519940542</v>
      </c>
      <c r="V2" s="2">
        <v>502446.13058724534</v>
      </c>
      <c r="W2" s="2">
        <v>654022.84667968738</v>
      </c>
      <c r="X2" s="2">
        <v>667247.30328354298</v>
      </c>
      <c r="Y2" s="2">
        <v>622007.66297808755</v>
      </c>
      <c r="Z2" s="2">
        <v>591347.70286811492</v>
      </c>
      <c r="AA2" s="2">
        <v>616227.76010444097</v>
      </c>
      <c r="AB2" s="2">
        <v>673387.38037608564</v>
      </c>
      <c r="AC2" s="2">
        <v>860568.88282183849</v>
      </c>
    </row>
    <row r="3" spans="1:29" ht="14.6">
      <c r="A3" s="28" t="s">
        <v>83</v>
      </c>
      <c r="B3" s="4" t="s">
        <v>4</v>
      </c>
      <c r="C3" s="2">
        <v>3988.9187431935388</v>
      </c>
      <c r="D3" s="2">
        <v>3204.6545797931794</v>
      </c>
      <c r="E3" s="2">
        <v>2170.9340747026854</v>
      </c>
      <c r="F3" s="2">
        <v>2202.290796106503</v>
      </c>
      <c r="G3" s="2">
        <v>1445.0129374570261</v>
      </c>
      <c r="H3" s="2">
        <v>1913.8325166693819</v>
      </c>
      <c r="I3" s="2">
        <v>1825.0391147250257</v>
      </c>
      <c r="J3" s="2">
        <v>2238.6704846043663</v>
      </c>
      <c r="K3" s="2">
        <v>2496.1310312805754</v>
      </c>
      <c r="L3" s="2">
        <v>3455.4918209635262</v>
      </c>
      <c r="M3" s="2">
        <v>4001.1202381375228</v>
      </c>
      <c r="N3" s="2">
        <v>4774.4422908681363</v>
      </c>
      <c r="O3" s="2">
        <v>5198.5945621168094</v>
      </c>
      <c r="P3" s="2">
        <v>6981.9861404786825</v>
      </c>
      <c r="Q3" s="2">
        <v>15453.962255556617</v>
      </c>
      <c r="R3" s="2">
        <v>10385.817276727988</v>
      </c>
      <c r="S3" s="2">
        <v>13917.323596500382</v>
      </c>
      <c r="T3" s="2">
        <v>13982.012991319811</v>
      </c>
      <c r="U3" s="2">
        <v>14861.619503134329</v>
      </c>
      <c r="V3" s="2">
        <v>14196.899452387004</v>
      </c>
      <c r="W3" s="2">
        <v>18177.572265624996</v>
      </c>
      <c r="X3" s="2">
        <v>18039.89065854788</v>
      </c>
      <c r="Y3" s="2">
        <v>15862.894883061987</v>
      </c>
      <c r="Z3" s="2">
        <v>15383.011417318452</v>
      </c>
      <c r="AA3" s="2">
        <v>15520.79839919511</v>
      </c>
      <c r="AB3" s="2">
        <v>16449.263976107311</v>
      </c>
      <c r="AC3" s="2">
        <v>19947.517164575645</v>
      </c>
    </row>
    <row r="4" spans="1:29" ht="14.6">
      <c r="A4" s="27" t="s">
        <v>84</v>
      </c>
      <c r="B4" s="4" t="s">
        <v>5</v>
      </c>
      <c r="C4" s="2">
        <v>701.38913893853237</v>
      </c>
      <c r="D4" s="2">
        <v>652.94422861340968</v>
      </c>
      <c r="E4" s="2">
        <v>499.61659845123881</v>
      </c>
      <c r="F4" s="2">
        <v>546.53015499001822</v>
      </c>
      <c r="G4" s="2">
        <v>269.41258073346302</v>
      </c>
      <c r="H4" s="2">
        <v>385.10639645377859</v>
      </c>
      <c r="I4" s="2">
        <v>354.18925211296641</v>
      </c>
      <c r="J4" s="2">
        <v>348.04650006432848</v>
      </c>
      <c r="K4" s="2">
        <v>374.52577230303126</v>
      </c>
      <c r="L4" s="2">
        <v>415.15801604579696</v>
      </c>
      <c r="M4" s="2">
        <v>440.55119836481413</v>
      </c>
      <c r="N4" s="2">
        <v>543.89886117996355</v>
      </c>
      <c r="O4" s="2">
        <v>719.0339751611516</v>
      </c>
      <c r="P4" s="2">
        <v>2084.1431237316015</v>
      </c>
      <c r="Q4" s="2">
        <v>5740.3850624246743</v>
      </c>
      <c r="R4" s="2">
        <v>4043.9654216639187</v>
      </c>
      <c r="S4" s="2">
        <v>6833.7094600065038</v>
      </c>
      <c r="T4" s="2">
        <v>6000.3645364297472</v>
      </c>
      <c r="U4" s="2">
        <v>8727.0836089733366</v>
      </c>
      <c r="V4" s="2">
        <v>10606.015482420784</v>
      </c>
      <c r="W4" s="2">
        <v>12296.215820312498</v>
      </c>
      <c r="X4" s="2">
        <v>16796.652023289629</v>
      </c>
      <c r="Y4" s="2">
        <v>24603.84813426718</v>
      </c>
      <c r="Z4" s="2">
        <v>28188.219033102239</v>
      </c>
      <c r="AA4" s="2">
        <v>25876.161288936604</v>
      </c>
      <c r="AB4" s="2">
        <v>25010.653910148263</v>
      </c>
      <c r="AC4" s="2">
        <v>27812.27419839771</v>
      </c>
    </row>
    <row r="5" spans="1:29" ht="14.6">
      <c r="A5" s="29" t="s">
        <v>80</v>
      </c>
      <c r="B5" s="4" t="s">
        <v>6</v>
      </c>
      <c r="C5" s="2">
        <v>25704.810527668331</v>
      </c>
      <c r="D5" s="2">
        <v>21468.368235271173</v>
      </c>
      <c r="E5" s="2">
        <v>14753.701866489644</v>
      </c>
      <c r="F5" s="2">
        <v>16533.218935779194</v>
      </c>
      <c r="G5" s="2">
        <v>8944.4889097840187</v>
      </c>
      <c r="H5" s="2">
        <v>14145.287624035047</v>
      </c>
      <c r="I5" s="2">
        <v>16036.487682932226</v>
      </c>
      <c r="J5" s="2">
        <v>23492.204227115228</v>
      </c>
      <c r="K5" s="2">
        <v>31753.552630785431</v>
      </c>
      <c r="L5" s="2">
        <v>36284.603921316746</v>
      </c>
      <c r="M5" s="2">
        <v>46340.718313308753</v>
      </c>
      <c r="N5" s="2">
        <v>61293.593335397039</v>
      </c>
      <c r="O5" s="2">
        <v>66746.179066922763</v>
      </c>
      <c r="P5" s="2">
        <v>111499.08446857793</v>
      </c>
      <c r="Q5" s="2">
        <v>266658.00302425551</v>
      </c>
      <c r="R5" s="2">
        <v>219517.40887383895</v>
      </c>
      <c r="S5" s="2">
        <v>322024.41603984783</v>
      </c>
      <c r="T5" s="2">
        <v>324375.60330173938</v>
      </c>
      <c r="U5" s="2">
        <v>351574.50879340305</v>
      </c>
      <c r="V5" s="2">
        <v>353507.81126282096</v>
      </c>
      <c r="W5" s="2">
        <v>471151.87499999994</v>
      </c>
      <c r="X5" s="2">
        <v>481441.39585458592</v>
      </c>
      <c r="Y5" s="2">
        <v>441123.82345159841</v>
      </c>
      <c r="Z5" s="2">
        <v>410867.3269521012</v>
      </c>
      <c r="AA5" s="2">
        <v>434109.29025449633</v>
      </c>
      <c r="AB5" s="2">
        <v>482600.85979097924</v>
      </c>
      <c r="AC5" s="2">
        <v>626332.20272844273</v>
      </c>
    </row>
    <row r="6" spans="1:29" ht="14.6">
      <c r="A6" s="27" t="s">
        <v>24</v>
      </c>
      <c r="B6" s="4" t="s">
        <v>7</v>
      </c>
      <c r="C6" s="2">
        <v>15070.873692509998</v>
      </c>
      <c r="D6" s="2">
        <v>13465.930301128901</v>
      </c>
      <c r="E6" s="2">
        <v>10988.189991820102</v>
      </c>
      <c r="F6" s="2">
        <v>11391.742945324428</v>
      </c>
      <c r="G6" s="2">
        <v>5107.8386022206059</v>
      </c>
      <c r="H6" s="2">
        <v>6962.6263464732147</v>
      </c>
      <c r="I6" s="2">
        <v>5881.6054166984113</v>
      </c>
      <c r="J6" s="2">
        <v>6040.6908781068869</v>
      </c>
      <c r="K6" s="2">
        <v>5323.1247856587916</v>
      </c>
      <c r="L6" s="2">
        <v>5654.5941894339803</v>
      </c>
      <c r="M6" s="2">
        <v>6017.5640082104683</v>
      </c>
      <c r="N6" s="2">
        <v>7571.7658055416578</v>
      </c>
      <c r="O6" s="2">
        <v>8580.9102919384586</v>
      </c>
      <c r="P6" s="2">
        <v>11007.756336407987</v>
      </c>
      <c r="Q6" s="2">
        <v>24300.773869819041</v>
      </c>
      <c r="R6" s="2">
        <v>16108.912807854731</v>
      </c>
      <c r="S6" s="2">
        <v>21854.304630348324</v>
      </c>
      <c r="T6" s="2">
        <v>25345.342000277051</v>
      </c>
      <c r="U6" s="2">
        <v>28456.615867729746</v>
      </c>
      <c r="V6" s="2">
        <v>30600.948644065546</v>
      </c>
      <c r="W6" s="2">
        <v>37479.777343749993</v>
      </c>
      <c r="X6" s="2">
        <v>39752.860242860625</v>
      </c>
      <c r="Y6" s="2">
        <v>38750.99837591689</v>
      </c>
      <c r="Z6" s="2">
        <v>42379.160834308386</v>
      </c>
      <c r="AA6" s="2">
        <v>41361.660369494741</v>
      </c>
      <c r="AB6" s="2">
        <v>41104.997961870322</v>
      </c>
      <c r="AC6" s="2">
        <v>51587.180106575208</v>
      </c>
    </row>
    <row r="7" spans="1:29" ht="14.6">
      <c r="A7" s="30" t="s">
        <v>25</v>
      </c>
      <c r="B7" s="4" t="s">
        <v>8</v>
      </c>
      <c r="C7" s="2">
        <v>1425.6811577082458</v>
      </c>
      <c r="D7" s="2">
        <v>1193.5378519471844</v>
      </c>
      <c r="E7" s="2">
        <v>789.83506226535474</v>
      </c>
      <c r="F7" s="2">
        <v>876.41363336098175</v>
      </c>
      <c r="G7" s="2">
        <v>544.73910633681885</v>
      </c>
      <c r="H7" s="2">
        <v>875.27944706870107</v>
      </c>
      <c r="I7" s="2">
        <v>738.96428554133206</v>
      </c>
      <c r="J7" s="2">
        <v>767.79386896482742</v>
      </c>
      <c r="K7" s="2">
        <v>1074.8362403242654</v>
      </c>
      <c r="L7" s="2">
        <v>2049.1567068707141</v>
      </c>
      <c r="M7" s="2">
        <v>2169.0088656500307</v>
      </c>
      <c r="N7" s="2">
        <v>3369.6540126387904</v>
      </c>
      <c r="O7" s="2">
        <v>3692.5187184763436</v>
      </c>
      <c r="P7" s="2">
        <v>5667.111506936204</v>
      </c>
      <c r="Q7" s="2">
        <v>13026.310702152015</v>
      </c>
      <c r="R7" s="2">
        <v>8492.6448993044396</v>
      </c>
      <c r="S7" s="2">
        <v>11722.138199628338</v>
      </c>
      <c r="T7" s="2">
        <v>11985.544267936773</v>
      </c>
      <c r="U7" s="2">
        <v>13665.733428072419</v>
      </c>
      <c r="V7" s="2">
        <v>13635.549731000843</v>
      </c>
      <c r="W7" s="2">
        <v>16930.693359375</v>
      </c>
      <c r="X7" s="2">
        <v>17411.281302993531</v>
      </c>
      <c r="Y7" s="2">
        <v>17153.248176320736</v>
      </c>
      <c r="Z7" s="2">
        <v>16676.736523138952</v>
      </c>
      <c r="AA7" s="2">
        <v>17217.666855114225</v>
      </c>
      <c r="AB7" s="2">
        <v>19496.355176250174</v>
      </c>
      <c r="AC7" s="2">
        <v>23996.940814842306</v>
      </c>
    </row>
    <row r="8" spans="1:29" ht="14.6">
      <c r="A8" s="28" t="s">
        <v>85</v>
      </c>
      <c r="B8" s="4" t="s">
        <v>30</v>
      </c>
      <c r="C8" s="2">
        <v>2662.170227681599</v>
      </c>
      <c r="D8" s="2">
        <v>2225.2777805202418</v>
      </c>
      <c r="E8" s="2">
        <v>1564.8744854276999</v>
      </c>
      <c r="F8" s="2">
        <v>1771.5332909719862</v>
      </c>
      <c r="G8" s="2">
        <v>959.46512686041137</v>
      </c>
      <c r="H8" s="2">
        <v>1509.6314715147507</v>
      </c>
      <c r="I8" s="2">
        <v>1888.8586005038585</v>
      </c>
      <c r="J8" s="2">
        <v>3014.2650542544388</v>
      </c>
      <c r="K8" s="2">
        <v>4367.3598494704256</v>
      </c>
      <c r="L8" s="2">
        <v>5261.18300719731</v>
      </c>
      <c r="M8" s="2">
        <v>6476.6894666280587</v>
      </c>
      <c r="N8" s="2">
        <v>8340.6211645423173</v>
      </c>
      <c r="O8" s="2">
        <v>8967.6310654237841</v>
      </c>
      <c r="P8" s="2">
        <v>15260.985544221445</v>
      </c>
      <c r="Q8" s="2">
        <v>35369.753066318583</v>
      </c>
      <c r="R8" s="2">
        <v>29070.903595024891</v>
      </c>
      <c r="S8" s="2">
        <v>41672.12960533236</v>
      </c>
      <c r="T8" s="2">
        <v>40223.350825677386</v>
      </c>
      <c r="U8" s="2">
        <v>40782.065605993128</v>
      </c>
      <c r="V8" s="2">
        <v>38412.703615023536</v>
      </c>
      <c r="W8" s="2">
        <v>46720.93359375</v>
      </c>
      <c r="X8" s="2">
        <v>44763.031194783143</v>
      </c>
      <c r="Y8" s="2">
        <v>38893.870361175206</v>
      </c>
      <c r="Z8" s="2">
        <v>35371.77865845315</v>
      </c>
      <c r="AA8" s="2">
        <v>35967.11272377304</v>
      </c>
      <c r="AB8" s="2">
        <v>39959.30606169963</v>
      </c>
      <c r="AC8" s="2">
        <v>53432.804950475896</v>
      </c>
    </row>
    <row r="9" spans="1:29" ht="14.6">
      <c r="A9" s="31" t="s">
        <v>81</v>
      </c>
      <c r="B9" s="4" t="s">
        <v>9</v>
      </c>
      <c r="C9" s="2">
        <v>2013.7169368697348</v>
      </c>
      <c r="D9" s="2">
        <v>1686.4676467106515</v>
      </c>
      <c r="E9" s="2">
        <v>1259.5175497397368</v>
      </c>
      <c r="F9" s="2">
        <v>1399.6814275137494</v>
      </c>
      <c r="G9" s="2">
        <v>767.58564551897859</v>
      </c>
      <c r="H9" s="2">
        <v>1142.5863829324296</v>
      </c>
      <c r="I9" s="2">
        <v>1203.5746002491846</v>
      </c>
      <c r="J9" s="2">
        <v>1630.319713520124</v>
      </c>
      <c r="K9" s="2">
        <v>1984.0111553986651</v>
      </c>
      <c r="L9" s="2">
        <v>3011.4298720713441</v>
      </c>
      <c r="M9" s="2">
        <v>3701.0057858632622</v>
      </c>
      <c r="N9" s="2">
        <v>4902.504937360457</v>
      </c>
      <c r="O9" s="2">
        <v>5474.5453160060015</v>
      </c>
      <c r="P9" s="2">
        <v>7333.3732705803732</v>
      </c>
      <c r="Q9" s="2">
        <v>15449.7699647971</v>
      </c>
      <c r="R9" s="2">
        <v>10570.526390922314</v>
      </c>
      <c r="S9" s="2">
        <v>14133.310287141872</v>
      </c>
      <c r="T9" s="2">
        <v>14446.197756247253</v>
      </c>
      <c r="U9" s="2">
        <v>15732.859819514859</v>
      </c>
      <c r="V9" s="2">
        <v>14479.634763689719</v>
      </c>
      <c r="W9" s="2">
        <v>17637.699218749996</v>
      </c>
      <c r="X9" s="2">
        <v>16661.758644392859</v>
      </c>
      <c r="Y9" s="2">
        <v>15817.224511933096</v>
      </c>
      <c r="Z9" s="2">
        <v>14006.388975395117</v>
      </c>
      <c r="AA9" s="2">
        <v>15193.48849363489</v>
      </c>
      <c r="AB9" s="2">
        <v>16547.806498491918</v>
      </c>
      <c r="AC9" s="2">
        <v>19773.872962122172</v>
      </c>
    </row>
    <row r="10" spans="1:29" ht="14.6">
      <c r="A10" s="28" t="s">
        <v>86</v>
      </c>
      <c r="B10" s="4" t="s">
        <v>10</v>
      </c>
      <c r="C10" s="2">
        <v>4686.9448072850037</v>
      </c>
      <c r="D10" s="2">
        <v>3683.0754078672094</v>
      </c>
      <c r="E10" s="2">
        <v>2648.1192566483737</v>
      </c>
      <c r="F10" s="2">
        <v>2933.7616498352836</v>
      </c>
      <c r="G10" s="2">
        <v>1664.0924758558644</v>
      </c>
      <c r="H10" s="2">
        <v>1868.3299130323555</v>
      </c>
      <c r="I10" s="2">
        <v>1678.0688146433376</v>
      </c>
      <c r="J10" s="2">
        <v>1929.8435798475714</v>
      </c>
      <c r="K10" s="2">
        <v>2132.5785122041539</v>
      </c>
      <c r="L10" s="2">
        <v>2682.0267976854875</v>
      </c>
      <c r="M10" s="2">
        <v>3945.6734874636891</v>
      </c>
      <c r="N10" s="2">
        <v>4798.7197615891982</v>
      </c>
      <c r="O10" s="2">
        <v>5852.4188613954511</v>
      </c>
      <c r="P10" s="2">
        <v>8015.9405386957233</v>
      </c>
      <c r="Q10" s="2">
        <v>17079.667431605329</v>
      </c>
      <c r="R10" s="2">
        <v>10917.890158075326</v>
      </c>
      <c r="S10" s="2">
        <v>13889.495166181503</v>
      </c>
      <c r="T10" s="2">
        <v>13295.612797505069</v>
      </c>
      <c r="U10" s="2">
        <v>13728.341116279869</v>
      </c>
      <c r="V10" s="2">
        <v>13952.766242062409</v>
      </c>
      <c r="W10" s="2">
        <v>17281.074218749996</v>
      </c>
      <c r="X10" s="2">
        <v>16489.418424525509</v>
      </c>
      <c r="Y10" s="2">
        <v>14277.744247027678</v>
      </c>
      <c r="Z10" s="2">
        <v>14372.595581430967</v>
      </c>
      <c r="AA10" s="2">
        <v>15487.448515135145</v>
      </c>
      <c r="AB10" s="2">
        <v>16052.679804935675</v>
      </c>
      <c r="AC10" s="2">
        <v>18762.01825914246</v>
      </c>
    </row>
    <row r="11" spans="1:29" ht="14.6">
      <c r="A11" s="28" t="s">
        <v>87</v>
      </c>
      <c r="B11" s="28" t="s">
        <v>11</v>
      </c>
      <c r="C11" s="2">
        <v>3310.8711940160802</v>
      </c>
      <c r="D11" s="2">
        <v>2518.1155366255157</v>
      </c>
      <c r="E11" s="2">
        <v>1720.5330560762438</v>
      </c>
      <c r="F11" s="2">
        <v>1962.121748855539</v>
      </c>
      <c r="G11" s="2">
        <v>1251.4509062467773</v>
      </c>
      <c r="H11" s="2">
        <v>1681.215155749569</v>
      </c>
      <c r="I11" s="2">
        <v>1780.6614608041023</v>
      </c>
      <c r="J11" s="2">
        <v>1866.6731646072865</v>
      </c>
      <c r="K11" s="2">
        <v>1733.6421436879502</v>
      </c>
      <c r="L11" s="2">
        <v>2007.1319335741025</v>
      </c>
      <c r="M11" s="2">
        <v>2183.444117088728</v>
      </c>
      <c r="N11" s="2">
        <v>2819.6853412204991</v>
      </c>
      <c r="O11" s="2">
        <v>3204.5956604324929</v>
      </c>
      <c r="P11" s="2">
        <v>4155.6160017284328</v>
      </c>
      <c r="Q11" s="2">
        <v>8987.4335886435238</v>
      </c>
      <c r="R11" s="2">
        <v>6978.5819532055702</v>
      </c>
      <c r="S11" s="2">
        <v>9428.7288310653094</v>
      </c>
      <c r="T11" s="2">
        <v>10905.335846901497</v>
      </c>
      <c r="U11" s="2">
        <v>13050.427456304642</v>
      </c>
      <c r="V11" s="2">
        <v>13053.80139377458</v>
      </c>
      <c r="W11" s="2">
        <v>16347.005859374998</v>
      </c>
      <c r="X11" s="2">
        <v>15891.014937563818</v>
      </c>
      <c r="Y11" s="2">
        <v>15524.010836786452</v>
      </c>
      <c r="Z11" s="2">
        <v>14102.484892866463</v>
      </c>
      <c r="AA11" s="2">
        <v>15494.133204660928</v>
      </c>
      <c r="AB11" s="2">
        <v>16165.457195603103</v>
      </c>
      <c r="AC11" s="2">
        <v>18924.071637264249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19" width="9.15234375" style="1"/>
    <col min="20" max="29" width="11" style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64708.245831015687</v>
      </c>
      <c r="D2" s="2">
        <v>94821.70627322096</v>
      </c>
      <c r="E2" s="2">
        <v>105004.49717258551</v>
      </c>
      <c r="F2" s="2">
        <v>123630.17680616296</v>
      </c>
      <c r="G2" s="2">
        <v>147587.51850108677</v>
      </c>
      <c r="H2" s="2">
        <v>182397.50520459324</v>
      </c>
      <c r="I2" s="2">
        <v>208795.65486548762</v>
      </c>
      <c r="J2" s="2">
        <v>204062.97762108664</v>
      </c>
      <c r="K2" s="2">
        <v>234128.41084113083</v>
      </c>
      <c r="L2" s="2">
        <v>248820.04235567624</v>
      </c>
      <c r="M2" s="2">
        <v>277365.79168847925</v>
      </c>
      <c r="N2" s="2">
        <v>284244.25130671222</v>
      </c>
      <c r="O2" s="2">
        <v>362921.97026608128</v>
      </c>
      <c r="P2" s="2">
        <v>469194.53647494363</v>
      </c>
      <c r="Q2" s="2">
        <v>687194.50692182151</v>
      </c>
      <c r="R2" s="2">
        <v>875842.10952342965</v>
      </c>
      <c r="S2" s="2">
        <v>963763.06746687042</v>
      </c>
      <c r="T2" s="2">
        <v>1153316.317052179</v>
      </c>
      <c r="U2" s="2">
        <v>1450796.8474541327</v>
      </c>
      <c r="V2" s="2">
        <v>2037928.7414575461</v>
      </c>
      <c r="W2" s="2">
        <v>1946217.5156249998</v>
      </c>
      <c r="X2" s="2">
        <v>2236243.4365258478</v>
      </c>
      <c r="Y2" s="2">
        <v>2672570.0382776773</v>
      </c>
      <c r="Z2" s="2">
        <v>3131934.2516892841</v>
      </c>
      <c r="AA2" s="2">
        <v>3145872.6366896047</v>
      </c>
      <c r="AB2" s="2">
        <v>2565990.3971321755</v>
      </c>
      <c r="AC2" s="2">
        <v>2369165.0301426183</v>
      </c>
    </row>
    <row r="3" spans="1:29" ht="14.6">
      <c r="A3" s="28" t="s">
        <v>83</v>
      </c>
      <c r="B3" s="4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</row>
    <row r="4" spans="1:29" ht="14.6">
      <c r="A4" s="27" t="s">
        <v>84</v>
      </c>
      <c r="B4" s="4" t="s">
        <v>5</v>
      </c>
      <c r="C4" s="3">
        <v>401.4888560250107</v>
      </c>
      <c r="D4" s="3">
        <v>641.64708883693743</v>
      </c>
      <c r="E4" s="3">
        <v>747.38367487371329</v>
      </c>
      <c r="F4" s="3">
        <v>870.69320993053941</v>
      </c>
      <c r="G4" s="3">
        <v>982.18132179146164</v>
      </c>
      <c r="H4" s="3">
        <v>1171.2636331587339</v>
      </c>
      <c r="I4" s="3">
        <v>1262.58043318053</v>
      </c>
      <c r="J4" s="3">
        <v>1138.9077459608936</v>
      </c>
      <c r="K4" s="3">
        <v>1272.2002936407423</v>
      </c>
      <c r="L4" s="3">
        <v>1251.1610660918884</v>
      </c>
      <c r="M4" s="3">
        <v>1305.7402240656122</v>
      </c>
      <c r="N4" s="3">
        <v>1264.7785762432145</v>
      </c>
      <c r="O4" s="3">
        <v>1646.3338644742098</v>
      </c>
      <c r="P4" s="3">
        <v>3011.2762813778677</v>
      </c>
      <c r="Q4" s="3">
        <v>5139.730613125711</v>
      </c>
      <c r="R4" s="3">
        <v>6505.3839916341494</v>
      </c>
      <c r="S4" s="3">
        <v>8018.0063872167912</v>
      </c>
      <c r="T4" s="3">
        <v>10321.495782442735</v>
      </c>
      <c r="U4" s="3">
        <v>22177.258575852975</v>
      </c>
      <c r="V4" s="3">
        <v>54250.469046376769</v>
      </c>
      <c r="W4" s="3">
        <v>88622.539062499985</v>
      </c>
      <c r="X4" s="3">
        <v>131640.90000739763</v>
      </c>
      <c r="Y4" s="3">
        <v>170265.92196075979</v>
      </c>
      <c r="Z4" s="3">
        <v>200192.52565045908</v>
      </c>
      <c r="AA4" s="3">
        <v>194732.82878720309</v>
      </c>
      <c r="AB4" s="3">
        <v>145200.96632389858</v>
      </c>
      <c r="AC4" s="3">
        <v>122567.45236228527</v>
      </c>
    </row>
    <row r="5" spans="1:29" ht="14.6">
      <c r="A5" s="29" t="s">
        <v>80</v>
      </c>
      <c r="B5" s="4" t="s">
        <v>6</v>
      </c>
      <c r="C5" s="3">
        <v>2889.3897231698415</v>
      </c>
      <c r="D5" s="3">
        <v>4309.6252583069008</v>
      </c>
      <c r="E5" s="3">
        <v>4697.1049340719655</v>
      </c>
      <c r="F5" s="3">
        <v>5358.897026687072</v>
      </c>
      <c r="G5" s="3">
        <v>6247.3979637097973</v>
      </c>
      <c r="H5" s="3">
        <v>8900.9925224076705</v>
      </c>
      <c r="I5" s="3">
        <v>9575.6747927717915</v>
      </c>
      <c r="J5" s="3">
        <v>9766.0820516347994</v>
      </c>
      <c r="K5" s="3">
        <v>12116.946966740579</v>
      </c>
      <c r="L5" s="3">
        <v>12372.915822518173</v>
      </c>
      <c r="M5" s="3">
        <v>12975.035102401394</v>
      </c>
      <c r="N5" s="3">
        <v>13963.312516150656</v>
      </c>
      <c r="O5" s="3">
        <v>17798.090262434343</v>
      </c>
      <c r="P5" s="3">
        <v>22998.655543162899</v>
      </c>
      <c r="Q5" s="3">
        <v>33805.834378741172</v>
      </c>
      <c r="R5" s="3">
        <v>45321.867377891402</v>
      </c>
      <c r="S5" s="3">
        <v>50044.264179501872</v>
      </c>
      <c r="T5" s="3">
        <v>65364.115039180557</v>
      </c>
      <c r="U5" s="3">
        <v>93332.495837702372</v>
      </c>
      <c r="V5" s="3">
        <v>130681.59383521244</v>
      </c>
      <c r="W5" s="3">
        <v>125176.32812499999</v>
      </c>
      <c r="X5" s="3">
        <v>150009.98841985819</v>
      </c>
      <c r="Y5" s="3">
        <v>182860.15576607146</v>
      </c>
      <c r="Z5" s="3">
        <v>226973.60352484233</v>
      </c>
      <c r="AA5" s="3">
        <v>250355.51530627784</v>
      </c>
      <c r="AB5" s="3">
        <v>217383.24395657572</v>
      </c>
      <c r="AC5" s="3">
        <v>210082.34594154003</v>
      </c>
    </row>
    <row r="6" spans="1:29" ht="14.6">
      <c r="A6" s="27" t="s">
        <v>24</v>
      </c>
      <c r="B6" s="4" t="s">
        <v>7</v>
      </c>
      <c r="C6" s="3">
        <v>17569.521831276943</v>
      </c>
      <c r="D6" s="3">
        <v>26091.651887907923</v>
      </c>
      <c r="E6" s="3">
        <v>28485.792806005607</v>
      </c>
      <c r="F6" s="3">
        <v>33354.208229742151</v>
      </c>
      <c r="G6" s="3">
        <v>40005.674122236705</v>
      </c>
      <c r="H6" s="3">
        <v>47987.331933958019</v>
      </c>
      <c r="I6" s="3">
        <v>53851.53181693946</v>
      </c>
      <c r="J6" s="3">
        <v>50960.35690159486</v>
      </c>
      <c r="K6" s="3">
        <v>55774.12980388046</v>
      </c>
      <c r="L6" s="3">
        <v>55834.967644426615</v>
      </c>
      <c r="M6" s="3">
        <v>58483.234080727882</v>
      </c>
      <c r="N6" s="3">
        <v>55997.050030238133</v>
      </c>
      <c r="O6" s="3">
        <v>68139.918944090561</v>
      </c>
      <c r="P6" s="3">
        <v>85589.619012230454</v>
      </c>
      <c r="Q6" s="3">
        <v>118612.62877605086</v>
      </c>
      <c r="R6" s="3">
        <v>145712.99049326577</v>
      </c>
      <c r="S6" s="3">
        <v>154518.59150710679</v>
      </c>
      <c r="T6" s="3">
        <v>179601.84036844035</v>
      </c>
      <c r="U6" s="3">
        <v>231439.93114880822</v>
      </c>
      <c r="V6" s="3">
        <v>323777.97158662434</v>
      </c>
      <c r="W6" s="3">
        <v>308127.74999999994</v>
      </c>
      <c r="X6" s="3">
        <v>340230.66594014352</v>
      </c>
      <c r="Y6" s="3">
        <v>393789.44495231705</v>
      </c>
      <c r="Z6" s="3">
        <v>447541.2642461019</v>
      </c>
      <c r="AA6" s="3">
        <v>455613.92621536733</v>
      </c>
      <c r="AB6" s="3">
        <v>382018.33505218441</v>
      </c>
      <c r="AC6" s="3">
        <v>349965.14384853444</v>
      </c>
    </row>
    <row r="7" spans="1:29" ht="14.6">
      <c r="A7" s="30" t="s">
        <v>25</v>
      </c>
      <c r="B7" s="4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</row>
    <row r="8" spans="1:29" ht="14.6">
      <c r="A8" s="28" t="s">
        <v>85</v>
      </c>
      <c r="B8" s="4" t="s">
        <v>30</v>
      </c>
      <c r="C8" s="3">
        <v>10637.964023941502</v>
      </c>
      <c r="D8" s="3">
        <v>16007.227675732223</v>
      </c>
      <c r="E8" s="3">
        <v>17945.024887260235</v>
      </c>
      <c r="F8" s="3">
        <v>20843.124741514697</v>
      </c>
      <c r="G8" s="3">
        <v>23784.409148966733</v>
      </c>
      <c r="H8" s="3">
        <v>29249.996239933549</v>
      </c>
      <c r="I8" s="3">
        <v>35630.228236320538</v>
      </c>
      <c r="J8" s="3">
        <v>38040.144519391441</v>
      </c>
      <c r="K8" s="3">
        <v>47885.027542058888</v>
      </c>
      <c r="L8" s="3">
        <v>58050.952578521006</v>
      </c>
      <c r="M8" s="3">
        <v>71389.409443114986</v>
      </c>
      <c r="N8" s="3">
        <v>78862.95591886052</v>
      </c>
      <c r="O8" s="3">
        <v>106041.76501501915</v>
      </c>
      <c r="P8" s="3">
        <v>136774.19408037027</v>
      </c>
      <c r="Q8" s="3">
        <v>213651.324770112</v>
      </c>
      <c r="R8" s="3">
        <v>285465.56850141997</v>
      </c>
      <c r="S8" s="3">
        <v>333984.11496600014</v>
      </c>
      <c r="T8" s="3">
        <v>407070.11294451618</v>
      </c>
      <c r="U8" s="3">
        <v>505849.44700533903</v>
      </c>
      <c r="V8" s="3">
        <v>704854.58685560955</v>
      </c>
      <c r="W8" s="3">
        <v>662110.12499999988</v>
      </c>
      <c r="X8" s="3">
        <v>748686.60951214831</v>
      </c>
      <c r="Y8" s="3">
        <v>871503.49050372979</v>
      </c>
      <c r="Z8" s="3">
        <v>1016916.256684001</v>
      </c>
      <c r="AA8" s="3">
        <v>1025329.2270443693</v>
      </c>
      <c r="AB8" s="3">
        <v>848474.4297735258</v>
      </c>
      <c r="AC8" s="3">
        <v>816558.53602690448</v>
      </c>
    </row>
    <row r="9" spans="1:29" ht="14.6">
      <c r="A9" s="31" t="s">
        <v>81</v>
      </c>
      <c r="B9" s="4" t="s">
        <v>9</v>
      </c>
      <c r="C9" s="3">
        <v>13497.449570250243</v>
      </c>
      <c r="D9" s="3">
        <v>19464.71005707021</v>
      </c>
      <c r="E9" s="3">
        <v>21949.221835937133</v>
      </c>
      <c r="F9" s="3">
        <v>27031.355568417166</v>
      </c>
      <c r="G9" s="3">
        <v>33597.721025945233</v>
      </c>
      <c r="H9" s="3">
        <v>42401.542105237459</v>
      </c>
      <c r="I9" s="3">
        <v>49615.407575737241</v>
      </c>
      <c r="J9" s="3">
        <v>48043.659453945773</v>
      </c>
      <c r="K9" s="3">
        <v>54229.799306327746</v>
      </c>
      <c r="L9" s="3">
        <v>57636.781598293179</v>
      </c>
      <c r="M9" s="3">
        <v>63230.091459644391</v>
      </c>
      <c r="N9" s="3">
        <v>63894.118586599034</v>
      </c>
      <c r="O9" s="3">
        <v>79742.968966295666</v>
      </c>
      <c r="P9" s="3">
        <v>101204.10253693668</v>
      </c>
      <c r="Q9" s="3">
        <v>141445.72919729468</v>
      </c>
      <c r="R9" s="3">
        <v>173183.7614181056</v>
      </c>
      <c r="S9" s="3">
        <v>183302.84344453027</v>
      </c>
      <c r="T9" s="3">
        <v>215545.05446290196</v>
      </c>
      <c r="U9" s="3">
        <v>265962.29957698955</v>
      </c>
      <c r="V9" s="3">
        <v>371357.23527829954</v>
      </c>
      <c r="W9" s="3">
        <v>345676.46874999994</v>
      </c>
      <c r="X9" s="3">
        <v>396274.71061471186</v>
      </c>
      <c r="Y9" s="3">
        <v>491855.89991910191</v>
      </c>
      <c r="Z9" s="3">
        <v>561467.65124164964</v>
      </c>
      <c r="AA9" s="3">
        <v>540567.96459491062</v>
      </c>
      <c r="AB9" s="3">
        <v>422139.23300303402</v>
      </c>
      <c r="AC9" s="3">
        <v>371019.29094383499</v>
      </c>
    </row>
    <row r="10" spans="1:29" ht="14.6">
      <c r="A10" s="28" t="s">
        <v>86</v>
      </c>
      <c r="B10" s="4" t="s">
        <v>10</v>
      </c>
      <c r="C10" s="3">
        <v>2044.1652997460274</v>
      </c>
      <c r="D10" s="3">
        <v>3001.2867821101449</v>
      </c>
      <c r="E10" s="3">
        <v>3289.3995047492022</v>
      </c>
      <c r="F10" s="3">
        <v>3784.4785880366599</v>
      </c>
      <c r="G10" s="3">
        <v>4298.4941757977449</v>
      </c>
      <c r="H10" s="3">
        <v>5587.7317193457302</v>
      </c>
      <c r="I10" s="3">
        <v>5883.6723818108285</v>
      </c>
      <c r="J10" s="3">
        <v>5421.9806690126416</v>
      </c>
      <c r="K10" s="3">
        <v>6529.1179060502373</v>
      </c>
      <c r="L10" s="3">
        <v>6820.3843659651811</v>
      </c>
      <c r="M10" s="3">
        <v>8185.7109630912146</v>
      </c>
      <c r="N10" s="3">
        <v>7997.1603989032328</v>
      </c>
      <c r="O10" s="3">
        <v>10701.492951787377</v>
      </c>
      <c r="P10" s="3">
        <v>14495.932816173034</v>
      </c>
      <c r="Q10" s="3">
        <v>20747.329300723639</v>
      </c>
      <c r="R10" s="3">
        <v>25699.325231805557</v>
      </c>
      <c r="S10" s="3">
        <v>25574.98495086452</v>
      </c>
      <c r="T10" s="3">
        <v>29244.216444409158</v>
      </c>
      <c r="U10" s="3">
        <v>36130.123569043149</v>
      </c>
      <c r="V10" s="3">
        <v>47533.757539395796</v>
      </c>
      <c r="W10" s="3">
        <v>42857.242187499993</v>
      </c>
      <c r="X10" s="3">
        <v>49763.386546370835</v>
      </c>
      <c r="Y10" s="3">
        <v>56846.362456622133</v>
      </c>
      <c r="Z10" s="3">
        <v>63125.714425051243</v>
      </c>
      <c r="AA10" s="3">
        <v>62650.129650140349</v>
      </c>
      <c r="AB10" s="3">
        <v>50137.394380361264</v>
      </c>
      <c r="AC10" s="3">
        <v>46082.008505269441</v>
      </c>
    </row>
    <row r="11" spans="1:29" ht="14.6">
      <c r="A11" s="28" t="s">
        <v>87</v>
      </c>
      <c r="B11" s="28" t="s">
        <v>11</v>
      </c>
      <c r="C11" s="3">
        <v>17668.266526606123</v>
      </c>
      <c r="D11" s="3">
        <v>25305.557523256615</v>
      </c>
      <c r="E11" s="3">
        <v>27890.569529687658</v>
      </c>
      <c r="F11" s="3">
        <v>32387.419441834692</v>
      </c>
      <c r="G11" s="3">
        <v>38671.640742639102</v>
      </c>
      <c r="H11" s="3">
        <v>47098.647050552077</v>
      </c>
      <c r="I11" s="3">
        <v>52976.559628727242</v>
      </c>
      <c r="J11" s="3">
        <v>50691.846279546211</v>
      </c>
      <c r="K11" s="3">
        <v>56321.189022432176</v>
      </c>
      <c r="L11" s="3">
        <v>56852.879279860223</v>
      </c>
      <c r="M11" s="3">
        <v>61796.570415433802</v>
      </c>
      <c r="N11" s="3">
        <v>62264.875279717424</v>
      </c>
      <c r="O11" s="3">
        <v>78851.40026198003</v>
      </c>
      <c r="P11" s="3">
        <v>105120.75620469238</v>
      </c>
      <c r="Q11" s="3">
        <v>153791.92988577342</v>
      </c>
      <c r="R11" s="3">
        <v>193953.21250930717</v>
      </c>
      <c r="S11" s="3">
        <v>208320.26203164994</v>
      </c>
      <c r="T11" s="3">
        <v>246169.48201028793</v>
      </c>
      <c r="U11" s="3">
        <v>295905.29174039746</v>
      </c>
      <c r="V11" s="3">
        <v>405473.12731602788</v>
      </c>
      <c r="W11" s="3">
        <v>373647.06249999994</v>
      </c>
      <c r="X11" s="3">
        <v>419637.17548521707</v>
      </c>
      <c r="Y11" s="3">
        <v>505448.76271907525</v>
      </c>
      <c r="Z11" s="3">
        <v>615717.23591717938</v>
      </c>
      <c r="AA11" s="3">
        <v>616623.04509133613</v>
      </c>
      <c r="AB11" s="3">
        <v>500636.79464259575</v>
      </c>
      <c r="AC11" s="3">
        <v>452890.25251424982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17" width="9.15234375" style="1"/>
    <col min="18" max="29" width="11" style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89986.152371697084</v>
      </c>
      <c r="D2" s="2">
        <v>130890.48896626526</v>
      </c>
      <c r="E2" s="2">
        <v>143162.86634532854</v>
      </c>
      <c r="F2" s="2">
        <v>162022.95195646657</v>
      </c>
      <c r="G2" s="2">
        <v>184214.48337090187</v>
      </c>
      <c r="H2" s="2">
        <v>210212.93554325856</v>
      </c>
      <c r="I2" s="2">
        <v>231968.39800271683</v>
      </c>
      <c r="J2" s="2">
        <v>262515.15103839786</v>
      </c>
      <c r="K2" s="2">
        <v>296845.79721120518</v>
      </c>
      <c r="L2" s="2">
        <v>340607.22048002807</v>
      </c>
      <c r="M2" s="2">
        <v>394476.80607527995</v>
      </c>
      <c r="N2" s="2">
        <v>441918.24801099737</v>
      </c>
      <c r="O2" s="2">
        <v>545630.80742182536</v>
      </c>
      <c r="P2" s="2">
        <v>672540.21228648</v>
      </c>
      <c r="Q2" s="2">
        <v>1094557.0466736511</v>
      </c>
      <c r="R2" s="2">
        <v>1584726.8282113776</v>
      </c>
      <c r="S2" s="2">
        <v>1758102.8172969637</v>
      </c>
      <c r="T2" s="2">
        <v>2114887.4202147857</v>
      </c>
      <c r="U2" s="2">
        <v>2609280.778868875</v>
      </c>
      <c r="V2" s="2">
        <v>2348758.1522662919</v>
      </c>
      <c r="W2" s="2">
        <v>2762112.984375</v>
      </c>
      <c r="X2" s="2">
        <v>3542480.0035395883</v>
      </c>
      <c r="Y2" s="2">
        <v>4005648.4249724774</v>
      </c>
      <c r="Z2" s="2">
        <v>4401711.0165876523</v>
      </c>
      <c r="AA2" s="2">
        <v>4879614.6397237191</v>
      </c>
      <c r="AB2" s="2">
        <v>4799445.0754034081</v>
      </c>
      <c r="AC2" s="2">
        <v>4832394.6529783029</v>
      </c>
    </row>
    <row r="3" spans="1:29" ht="14.6">
      <c r="A3" s="28" t="s">
        <v>83</v>
      </c>
      <c r="B3" s="4" t="s">
        <v>4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3914.4157060872649</v>
      </c>
      <c r="D7" s="2">
        <v>5844.6927743273263</v>
      </c>
      <c r="E7" s="2">
        <v>6589.4611856314868</v>
      </c>
      <c r="F7" s="2">
        <v>7669.6048931093501</v>
      </c>
      <c r="G7" s="2">
        <v>8931.650405344235</v>
      </c>
      <c r="H7" s="2">
        <v>10423.241575988237</v>
      </c>
      <c r="I7" s="2">
        <v>11798.68488988599</v>
      </c>
      <c r="J7" s="2">
        <v>13855.56822163783</v>
      </c>
      <c r="K7" s="2">
        <v>16280.770328568067</v>
      </c>
      <c r="L7" s="2">
        <v>19721.308198580326</v>
      </c>
      <c r="M7" s="2">
        <v>23255.813850904266</v>
      </c>
      <c r="N7" s="2">
        <v>26538.605037688347</v>
      </c>
      <c r="O7" s="2">
        <v>33368.791103118449</v>
      </c>
      <c r="P7" s="2">
        <v>41347.9667587078</v>
      </c>
      <c r="Q7" s="2">
        <v>67825.263186543918</v>
      </c>
      <c r="R7" s="2">
        <v>99090.016996161721</v>
      </c>
      <c r="S7" s="2">
        <v>111046.06477777666</v>
      </c>
      <c r="T7" s="2">
        <v>135225.85614484639</v>
      </c>
      <c r="U7" s="2">
        <v>169632.16341851329</v>
      </c>
      <c r="V7" s="2">
        <v>153490.78738747595</v>
      </c>
      <c r="W7" s="2">
        <v>181352.984375</v>
      </c>
      <c r="X7" s="2">
        <v>235526.46716703509</v>
      </c>
      <c r="Y7" s="2">
        <v>269727.43868995574</v>
      </c>
      <c r="Z7" s="2">
        <v>297599.30091825576</v>
      </c>
      <c r="AA7" s="2">
        <v>331367.78585807286</v>
      </c>
      <c r="AB7" s="2">
        <v>327098.50357407087</v>
      </c>
      <c r="AC7" s="2">
        <v>329954.79770933872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86071.736665609817</v>
      </c>
      <c r="D10" s="2">
        <v>125045.79619193793</v>
      </c>
      <c r="E10" s="2">
        <v>136573.40515969705</v>
      </c>
      <c r="F10" s="2">
        <v>154353.34706335721</v>
      </c>
      <c r="G10" s="2">
        <v>175282.83296555764</v>
      </c>
      <c r="H10" s="2">
        <v>199789.69396727032</v>
      </c>
      <c r="I10" s="2">
        <v>220169.71311283082</v>
      </c>
      <c r="J10" s="2">
        <v>248659.58281676003</v>
      </c>
      <c r="K10" s="2">
        <v>280565.02688263712</v>
      </c>
      <c r="L10" s="2">
        <v>320885.91228144773</v>
      </c>
      <c r="M10" s="2">
        <v>371220.99222437566</v>
      </c>
      <c r="N10" s="2">
        <v>415379.64297330903</v>
      </c>
      <c r="O10" s="2">
        <v>512262.01631870685</v>
      </c>
      <c r="P10" s="2">
        <v>631192.24552777223</v>
      </c>
      <c r="Q10" s="2">
        <v>1026731.7834871073</v>
      </c>
      <c r="R10" s="2">
        <v>1485636.8112152158</v>
      </c>
      <c r="S10" s="2">
        <v>1647056.7525191871</v>
      </c>
      <c r="T10" s="2">
        <v>1979661.5640699395</v>
      </c>
      <c r="U10" s="2">
        <v>2439648.6154503617</v>
      </c>
      <c r="V10" s="2">
        <v>2195267.3648788161</v>
      </c>
      <c r="W10" s="2">
        <v>2580760</v>
      </c>
      <c r="X10" s="2">
        <v>3306953.5363725531</v>
      </c>
      <c r="Y10" s="2">
        <v>3735920.9862825219</v>
      </c>
      <c r="Z10" s="2">
        <v>4104111.7156693963</v>
      </c>
      <c r="AA10" s="2">
        <v>4548246.8538656458</v>
      </c>
      <c r="AB10" s="2">
        <v>4472346.5718293376</v>
      </c>
      <c r="AC10" s="2">
        <v>4502439.8552689645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C11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2375.4477568674438</v>
      </c>
      <c r="D2" s="2">
        <v>3568.5899698823364</v>
      </c>
      <c r="E2" s="2">
        <v>3834.2722912727768</v>
      </c>
      <c r="F2" s="2">
        <v>3900.695140231845</v>
      </c>
      <c r="G2" s="2">
        <v>4081.4643051931776</v>
      </c>
      <c r="H2" s="2">
        <v>4165.6999159023844</v>
      </c>
      <c r="I2" s="2">
        <v>4002.4760408352618</v>
      </c>
      <c r="J2" s="2">
        <v>3819.4137860864284</v>
      </c>
      <c r="K2" s="2">
        <v>5152.0036339999351</v>
      </c>
      <c r="L2" s="2">
        <v>6611.960415698105</v>
      </c>
      <c r="M2" s="2">
        <v>4499.2322243365952</v>
      </c>
      <c r="N2" s="2">
        <v>6561.0783282369721</v>
      </c>
      <c r="O2" s="2">
        <v>6106.0768425538145</v>
      </c>
      <c r="P2" s="2">
        <v>7247.9986211034402</v>
      </c>
      <c r="Q2" s="2">
        <v>9043.0980990081916</v>
      </c>
      <c r="R2" s="2">
        <v>8685.4483932480452</v>
      </c>
      <c r="S2" s="2">
        <v>10349.429702152787</v>
      </c>
      <c r="T2" s="2">
        <v>12661.701750784001</v>
      </c>
      <c r="U2" s="2">
        <v>18049.368147853234</v>
      </c>
      <c r="V2" s="2">
        <v>15557.854593957691</v>
      </c>
      <c r="W2" s="2">
        <v>15386.0048828125</v>
      </c>
      <c r="X2" s="2">
        <v>17400.55570792787</v>
      </c>
      <c r="Y2" s="2">
        <v>18161.566433713175</v>
      </c>
      <c r="Z2" s="2">
        <v>17851.100839812381</v>
      </c>
      <c r="AA2" s="2">
        <v>18947.791359964016</v>
      </c>
      <c r="AB2" s="2">
        <v>21837.707093936293</v>
      </c>
      <c r="AC2" s="2">
        <v>21793.18515061295</v>
      </c>
    </row>
    <row r="3" spans="1:29" ht="14.6">
      <c r="A3" s="28" t="s">
        <v>83</v>
      </c>
      <c r="B3" s="4" t="s">
        <v>4</v>
      </c>
      <c r="C3" s="2">
        <v>2375.4477568674438</v>
      </c>
      <c r="D3" s="2">
        <v>3568.5899698823364</v>
      </c>
      <c r="E3" s="2">
        <v>3834.2722912727768</v>
      </c>
      <c r="F3" s="2">
        <v>3900.695140231845</v>
      </c>
      <c r="G3" s="2">
        <v>4081.4643051931776</v>
      </c>
      <c r="H3" s="2">
        <v>4165.6999159023844</v>
      </c>
      <c r="I3" s="2">
        <v>4002.4760408352618</v>
      </c>
      <c r="J3" s="2">
        <v>3819.4137860864284</v>
      </c>
      <c r="K3" s="2">
        <v>5152.0036339999351</v>
      </c>
      <c r="L3" s="2">
        <v>6611.960415698105</v>
      </c>
      <c r="M3" s="2">
        <v>4499.2322243365952</v>
      </c>
      <c r="N3" s="2">
        <v>6561.0783282369721</v>
      </c>
      <c r="O3" s="2">
        <v>6106.0768425538145</v>
      </c>
      <c r="P3" s="2">
        <v>7247.9986211034402</v>
      </c>
      <c r="Q3" s="2">
        <v>9043.0980990081916</v>
      </c>
      <c r="R3" s="2">
        <v>8685.4483932480452</v>
      </c>
      <c r="S3" s="2">
        <v>10349.429702152787</v>
      </c>
      <c r="T3" s="2">
        <v>12661.701750784001</v>
      </c>
      <c r="U3" s="2">
        <v>18049.368147853234</v>
      </c>
      <c r="V3" s="2">
        <v>15557.854593957691</v>
      </c>
      <c r="W3" s="2">
        <v>15386.0048828125</v>
      </c>
      <c r="X3" s="2">
        <v>17400.55570792787</v>
      </c>
      <c r="Y3" s="2">
        <v>18161.566433713175</v>
      </c>
      <c r="Z3" s="2">
        <v>17851.100839812381</v>
      </c>
      <c r="AA3" s="2">
        <v>18947.791359964016</v>
      </c>
      <c r="AB3" s="2">
        <v>21837.707093936293</v>
      </c>
      <c r="AC3" s="2">
        <v>21793.18515061295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15" width="9.15234375" style="1"/>
    <col min="16" max="29" width="11.15234375" style="1" customWidth="1"/>
    <col min="30" max="31" width="11.1523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231203.82636101329</v>
      </c>
      <c r="D2" s="2">
        <v>294248.24397785525</v>
      </c>
      <c r="E2" s="2">
        <v>304147.13994803163</v>
      </c>
      <c r="F2" s="2">
        <v>345847.61664892081</v>
      </c>
      <c r="G2" s="2">
        <v>377549.01556061802</v>
      </c>
      <c r="H2" s="2">
        <v>449960.66342257499</v>
      </c>
      <c r="I2" s="2">
        <v>501910.68819202716</v>
      </c>
      <c r="J2" s="2">
        <v>543625.88556779968</v>
      </c>
      <c r="K2" s="2">
        <v>632002.69714841177</v>
      </c>
      <c r="L2" s="2">
        <v>713306.15880309185</v>
      </c>
      <c r="M2" s="2">
        <v>821328.61576401244</v>
      </c>
      <c r="N2" s="2">
        <v>912714.20457682316</v>
      </c>
      <c r="O2" s="2">
        <v>1114585.3301777057</v>
      </c>
      <c r="P2" s="2">
        <v>1428144.8505937031</v>
      </c>
      <c r="Q2" s="2">
        <v>2317341.4837000677</v>
      </c>
      <c r="R2" s="2">
        <v>2918836.7946996205</v>
      </c>
      <c r="S2" s="2">
        <v>3338312.5505964574</v>
      </c>
      <c r="T2" s="2">
        <v>3908251.4867651453</v>
      </c>
      <c r="U2" s="2">
        <v>4757606.7924648672</v>
      </c>
      <c r="V2" s="2">
        <v>5080604.5099462578</v>
      </c>
      <c r="W2" s="2">
        <v>5562088.1405334473</v>
      </c>
      <c r="X2" s="2">
        <v>6648077.0268079145</v>
      </c>
      <c r="Y2" s="2">
        <v>7506786.0644817157</v>
      </c>
      <c r="Z2" s="2">
        <v>8328250.9756090567</v>
      </c>
      <c r="AA2" s="2">
        <v>8847032.9826676175</v>
      </c>
      <c r="AB2" s="2">
        <v>8254028.314851407</v>
      </c>
      <c r="AC2" s="2">
        <v>8291463.9389346233</v>
      </c>
    </row>
    <row r="3" spans="1:29" ht="14.6">
      <c r="A3" s="28" t="s">
        <v>83</v>
      </c>
      <c r="B3" s="4" t="s">
        <v>4</v>
      </c>
      <c r="C3" s="2">
        <v>6637.8708357641217</v>
      </c>
      <c r="D3" s="2">
        <v>7046.4188924263754</v>
      </c>
      <c r="E3" s="2">
        <v>6287.5045709280821</v>
      </c>
      <c r="F3" s="2">
        <v>6374.8470784808524</v>
      </c>
      <c r="G3" s="2">
        <v>5898.2955934930087</v>
      </c>
      <c r="H3" s="2">
        <v>6471.4538804387103</v>
      </c>
      <c r="I3" s="2">
        <v>6258.3093839011281</v>
      </c>
      <c r="J3" s="2">
        <v>6574.7703160686624</v>
      </c>
      <c r="K3" s="2">
        <v>8294.3192220282708</v>
      </c>
      <c r="L3" s="2">
        <v>10938.864006530182</v>
      </c>
      <c r="M3" s="2">
        <v>9556.1576468496896</v>
      </c>
      <c r="N3" s="2">
        <v>12444.345437032658</v>
      </c>
      <c r="O3" s="2">
        <v>12679.650200484282</v>
      </c>
      <c r="P3" s="2">
        <v>15933.498680182303</v>
      </c>
      <c r="Q3" s="2">
        <v>26354.541039715954</v>
      </c>
      <c r="R3" s="2">
        <v>20656.338078708199</v>
      </c>
      <c r="S3" s="2">
        <v>25887.331014938747</v>
      </c>
      <c r="T3" s="2">
        <v>28344.910615388188</v>
      </c>
      <c r="U3" s="2">
        <v>34577.70413072114</v>
      </c>
      <c r="V3" s="2">
        <v>31252.904609145291</v>
      </c>
      <c r="W3" s="2">
        <v>35079.569972991943</v>
      </c>
      <c r="X3" s="2">
        <v>36849.528590521848</v>
      </c>
      <c r="Y3" s="2">
        <v>35350.657555205937</v>
      </c>
      <c r="Z3" s="2">
        <v>34561.158803149221</v>
      </c>
      <c r="AA3" s="2">
        <v>35801.058769057912</v>
      </c>
      <c r="AB3" s="2">
        <v>39673.114772933026</v>
      </c>
      <c r="AC3" s="2">
        <v>43243.408700715881</v>
      </c>
    </row>
    <row r="4" spans="1:29" ht="14.6">
      <c r="A4" s="27" t="s">
        <v>84</v>
      </c>
      <c r="B4" s="4" t="s">
        <v>5</v>
      </c>
      <c r="C4" s="2">
        <v>1128.4116712528632</v>
      </c>
      <c r="D4" s="2">
        <v>1326.4231747966273</v>
      </c>
      <c r="E4" s="2">
        <v>1283.1443085751171</v>
      </c>
      <c r="F4" s="2">
        <v>1453.8428848447422</v>
      </c>
      <c r="G4" s="2">
        <v>1285.2740395622554</v>
      </c>
      <c r="H4" s="2">
        <v>1589.6501074256596</v>
      </c>
      <c r="I4" s="2">
        <v>1649.5568525947672</v>
      </c>
      <c r="J4" s="2">
        <v>1516.0605448474134</v>
      </c>
      <c r="K4" s="2">
        <v>1685.8825381665774</v>
      </c>
      <c r="L4" s="2">
        <v>1716.3897861948096</v>
      </c>
      <c r="M4" s="2">
        <v>1817.8288098284479</v>
      </c>
      <c r="N4" s="2">
        <v>1899.9285492446363</v>
      </c>
      <c r="O4" s="2">
        <v>2508.899306835282</v>
      </c>
      <c r="P4" s="2">
        <v>6614.2035685082792</v>
      </c>
      <c r="Q4" s="2">
        <v>12974.260679415285</v>
      </c>
      <c r="R4" s="2">
        <v>11800.31952723786</v>
      </c>
      <c r="S4" s="2">
        <v>16103.823309246844</v>
      </c>
      <c r="T4" s="2">
        <v>17243.607035102908</v>
      </c>
      <c r="U4" s="2">
        <v>31991.374626007855</v>
      </c>
      <c r="V4" s="2">
        <v>66194.569682101253</v>
      </c>
      <c r="W4" s="2">
        <v>102212.42120742796</v>
      </c>
      <c r="X4" s="2">
        <v>152013.36623566452</v>
      </c>
      <c r="Y4" s="2">
        <v>199523.27954055637</v>
      </c>
      <c r="Z4" s="2">
        <v>233721.37296647835</v>
      </c>
      <c r="AA4" s="2">
        <v>224758.37726597366</v>
      </c>
      <c r="AB4" s="2">
        <v>173307.45725398732</v>
      </c>
      <c r="AC4" s="2">
        <v>152762.73166939174</v>
      </c>
    </row>
    <row r="5" spans="1:29" ht="14.6">
      <c r="A5" s="29" t="s">
        <v>80</v>
      </c>
      <c r="B5" s="4" t="s">
        <v>6</v>
      </c>
      <c r="C5" s="2">
        <v>30491.546794290407</v>
      </c>
      <c r="D5" s="2">
        <v>27741.730931920683</v>
      </c>
      <c r="E5" s="2">
        <v>21538.628706553314</v>
      </c>
      <c r="F5" s="2">
        <v>23945.465918375263</v>
      </c>
      <c r="G5" s="2">
        <v>17718.448456793096</v>
      </c>
      <c r="H5" s="2">
        <v>25903.189249996372</v>
      </c>
      <c r="I5" s="2">
        <v>28751.855026559155</v>
      </c>
      <c r="J5" s="2">
        <v>37408.753509983246</v>
      </c>
      <c r="K5" s="2">
        <v>50361.444111774006</v>
      </c>
      <c r="L5" s="2">
        <v>56858.35891169859</v>
      </c>
      <c r="M5" s="2">
        <v>69623.896402964136</v>
      </c>
      <c r="N5" s="2">
        <v>87973.477262738903</v>
      </c>
      <c r="O5" s="2">
        <v>98591.489490491222</v>
      </c>
      <c r="P5" s="2">
        <v>152361.08087491235</v>
      </c>
      <c r="Q5" s="2">
        <v>321306.37065690686</v>
      </c>
      <c r="R5" s="2">
        <v>286664.50394427095</v>
      </c>
      <c r="S5" s="2">
        <v>395585.29844784143</v>
      </c>
      <c r="T5" s="2">
        <v>413410.2216066813</v>
      </c>
      <c r="U5" s="2">
        <v>469025.47481081676</v>
      </c>
      <c r="V5" s="2">
        <v>507427.20449651405</v>
      </c>
      <c r="W5" s="2">
        <v>618228.3682861327</v>
      </c>
      <c r="X5" s="2">
        <v>653715.55964913464</v>
      </c>
      <c r="Y5" s="2">
        <v>644851.86241315748</v>
      </c>
      <c r="Z5" s="2">
        <v>657256.89231298177</v>
      </c>
      <c r="AA5" s="2">
        <v>704698.12556790677</v>
      </c>
      <c r="AB5" s="2">
        <v>720651.71006481047</v>
      </c>
      <c r="AC5" s="2">
        <v>857968.95987214986</v>
      </c>
    </row>
    <row r="6" spans="1:29" ht="14.6">
      <c r="A6" s="27" t="s">
        <v>24</v>
      </c>
      <c r="B6" s="4" t="s">
        <v>7</v>
      </c>
      <c r="C6" s="2">
        <v>33053.023592102407</v>
      </c>
      <c r="D6" s="2">
        <v>40044.391820533667</v>
      </c>
      <c r="E6" s="2">
        <v>40077.194159276441</v>
      </c>
      <c r="F6" s="2">
        <v>45320.09272699531</v>
      </c>
      <c r="G6" s="2">
        <v>45617.84972721657</v>
      </c>
      <c r="H6" s="2">
        <v>55420.903296937911</v>
      </c>
      <c r="I6" s="2">
        <v>60159.591809897225</v>
      </c>
      <c r="J6" s="2">
        <v>57399.141731399257</v>
      </c>
      <c r="K6" s="2">
        <v>61479.297317030178</v>
      </c>
      <c r="L6" s="2">
        <v>61846.825660898627</v>
      </c>
      <c r="M6" s="2">
        <v>64916.636383275152</v>
      </c>
      <c r="N6" s="2">
        <v>64182.296590079823</v>
      </c>
      <c r="O6" s="2">
        <v>77596.265352105882</v>
      </c>
      <c r="P6" s="2">
        <v>97670.9613434942</v>
      </c>
      <c r="Q6" s="2">
        <v>144058.72795706941</v>
      </c>
      <c r="R6" s="2">
        <v>162671.95519058002</v>
      </c>
      <c r="S6" s="2">
        <v>177277.57571566699</v>
      </c>
      <c r="T6" s="2">
        <v>206069.21975390709</v>
      </c>
      <c r="U6" s="2">
        <v>261184.24475589144</v>
      </c>
      <c r="V6" s="2">
        <v>355888.23450307839</v>
      </c>
      <c r="W6" s="2">
        <v>347007.37796020502</v>
      </c>
      <c r="X6" s="2">
        <v>381560.08020121162</v>
      </c>
      <c r="Y6" s="2">
        <v>434319.64328132651</v>
      </c>
      <c r="Z6" s="2">
        <v>492125.68717372656</v>
      </c>
      <c r="AA6" s="2">
        <v>498923.26555368293</v>
      </c>
      <c r="AB6" s="2">
        <v>424705.0625960966</v>
      </c>
      <c r="AC6" s="2">
        <v>403149.50883513934</v>
      </c>
    </row>
    <row r="7" spans="1:29" ht="14.6">
      <c r="A7" s="30" t="s">
        <v>25</v>
      </c>
      <c r="B7" s="4" t="s">
        <v>8</v>
      </c>
      <c r="C7" s="2">
        <v>5585.5111730019407</v>
      </c>
      <c r="D7" s="2">
        <v>7306.7901560469618</v>
      </c>
      <c r="E7" s="2">
        <v>7697.2318345730982</v>
      </c>
      <c r="F7" s="2">
        <v>8887.7516429728475</v>
      </c>
      <c r="G7" s="2">
        <v>9821.591177480097</v>
      </c>
      <c r="H7" s="2">
        <v>11671.366905273402</v>
      </c>
      <c r="I7" s="2">
        <v>13156.596413433297</v>
      </c>
      <c r="J7" s="2">
        <v>15640.120396962531</v>
      </c>
      <c r="K7" s="2">
        <v>18526.36377616346</v>
      </c>
      <c r="L7" s="2">
        <v>23412.883449270375</v>
      </c>
      <c r="M7" s="2">
        <v>27552.010103872104</v>
      </c>
      <c r="N7" s="2">
        <v>32177.491101260228</v>
      </c>
      <c r="O7" s="2">
        <v>39673.294910600976</v>
      </c>
      <c r="P7" s="2">
        <v>49612.68728751794</v>
      </c>
      <c r="Q7" s="2">
        <v>83568.330036958665</v>
      </c>
      <c r="R7" s="2">
        <v>110669.84870447371</v>
      </c>
      <c r="S7" s="2">
        <v>126366.34794191236</v>
      </c>
      <c r="T7" s="2">
        <v>152014.32109394207</v>
      </c>
      <c r="U7" s="2">
        <v>188980.58479638695</v>
      </c>
      <c r="V7" s="2">
        <v>172532.17419679908</v>
      </c>
      <c r="W7" s="2">
        <v>204056.53393554688</v>
      </c>
      <c r="X7" s="2">
        <v>258457.5654610522</v>
      </c>
      <c r="Y7" s="2">
        <v>292080.15372182534</v>
      </c>
      <c r="Z7" s="2">
        <v>319005.75803279597</v>
      </c>
      <c r="AA7" s="2">
        <v>352996.31041739311</v>
      </c>
      <c r="AB7" s="2">
        <v>350676.61111504072</v>
      </c>
      <c r="AC7" s="2">
        <v>358226.43046297645</v>
      </c>
    </row>
    <row r="8" spans="1:29" ht="14.6">
      <c r="A8" s="28" t="s">
        <v>85</v>
      </c>
      <c r="B8" s="4" t="s">
        <v>30</v>
      </c>
      <c r="C8" s="2">
        <v>14954.804547929285</v>
      </c>
      <c r="D8" s="2">
        <v>19925.710064319537</v>
      </c>
      <c r="E8" s="2">
        <v>21231.880392898987</v>
      </c>
      <c r="F8" s="2">
        <v>24457.730449314025</v>
      </c>
      <c r="G8" s="2">
        <v>27011.726903023089</v>
      </c>
      <c r="H8" s="2">
        <v>33412.886399609633</v>
      </c>
      <c r="I8" s="2">
        <v>41133.524106492579</v>
      </c>
      <c r="J8" s="2">
        <v>46438.953391109841</v>
      </c>
      <c r="K8" s="2">
        <v>61005.261043510553</v>
      </c>
      <c r="L8" s="2">
        <v>74754.834937816544</v>
      </c>
      <c r="M8" s="2">
        <v>91700.210781460584</v>
      </c>
      <c r="N8" s="2">
        <v>103164.78270322362</v>
      </c>
      <c r="O8" s="2">
        <v>132544.2636499494</v>
      </c>
      <c r="P8" s="2">
        <v>173759.42457240797</v>
      </c>
      <c r="Q8" s="2">
        <v>274590.1858903417</v>
      </c>
      <c r="R8" s="2">
        <v>343409.65296225937</v>
      </c>
      <c r="S8" s="2">
        <v>408250.83606055757</v>
      </c>
      <c r="T8" s="2">
        <v>482161.19258577441</v>
      </c>
      <c r="U8" s="2">
        <v>582339.19813711441</v>
      </c>
      <c r="V8" s="2">
        <v>777574.58709695819</v>
      </c>
      <c r="W8" s="2">
        <v>744835.68347167957</v>
      </c>
      <c r="X8" s="2">
        <v>828420.1356573326</v>
      </c>
      <c r="Y8" s="2">
        <v>943704.35894261603</v>
      </c>
      <c r="Z8" s="2">
        <v>1083222.1895456123</v>
      </c>
      <c r="AA8" s="2">
        <v>1092968.3062943993</v>
      </c>
      <c r="AB8" s="2">
        <v>924501.8207881205</v>
      </c>
      <c r="AC8" s="2">
        <v>912056.28087391483</v>
      </c>
    </row>
    <row r="9" spans="1:29" ht="14.6">
      <c r="A9" s="31" t="s">
        <v>81</v>
      </c>
      <c r="B9" s="4" t="s">
        <v>9</v>
      </c>
      <c r="C9" s="2">
        <v>24287.266928096396</v>
      </c>
      <c r="D9" s="2">
        <v>30078.02026430126</v>
      </c>
      <c r="E9" s="2">
        <v>32604.745194320454</v>
      </c>
      <c r="F9" s="2">
        <v>38380.58777940349</v>
      </c>
      <c r="G9" s="2">
        <v>47315.613708764155</v>
      </c>
      <c r="H9" s="2">
        <v>57743.021027920069</v>
      </c>
      <c r="I9" s="2">
        <v>66634.191444610013</v>
      </c>
      <c r="J9" s="2">
        <v>68160.321447764421</v>
      </c>
      <c r="K9" s="2">
        <v>81457.082979836152</v>
      </c>
      <c r="L9" s="2">
        <v>92667.356786685763</v>
      </c>
      <c r="M9" s="2">
        <v>106560.09650396495</v>
      </c>
      <c r="N9" s="2">
        <v>114791.07005800653</v>
      </c>
      <c r="O9" s="2">
        <v>136610.69152370939</v>
      </c>
      <c r="P9" s="2">
        <v>164945.16348122593</v>
      </c>
      <c r="Q9" s="2">
        <v>222540.52964026586</v>
      </c>
      <c r="R9" s="2">
        <v>254307.10659297626</v>
      </c>
      <c r="S9" s="2">
        <v>278725.01341571013</v>
      </c>
      <c r="T9" s="2">
        <v>323735.20340076392</v>
      </c>
      <c r="U9" s="2">
        <v>380319.57990402955</v>
      </c>
      <c r="V9" s="2">
        <v>483714.06174443051</v>
      </c>
      <c r="W9" s="2">
        <v>468950.36523437494</v>
      </c>
      <c r="X9" s="2">
        <v>517291.26611119707</v>
      </c>
      <c r="Y9" s="2">
        <v>617244.27553257416</v>
      </c>
      <c r="Z9" s="2">
        <v>684801.4306159321</v>
      </c>
      <c r="AA9" s="2">
        <v>664150.61917726626</v>
      </c>
      <c r="AB9" s="2">
        <v>549749.35051749775</v>
      </c>
      <c r="AC9" s="2">
        <v>507201.15875462734</v>
      </c>
    </row>
    <row r="10" spans="1:29" ht="14.6">
      <c r="A10" s="28" t="s">
        <v>86</v>
      </c>
      <c r="B10" s="4" t="s">
        <v>10</v>
      </c>
      <c r="C10" s="2">
        <v>93283.298669601369</v>
      </c>
      <c r="D10" s="2">
        <v>132208.33339652899</v>
      </c>
      <c r="E10" s="2">
        <v>143044.72044062568</v>
      </c>
      <c r="F10" s="2">
        <v>161663.0933214034</v>
      </c>
      <c r="G10" s="2">
        <v>181855.66237662639</v>
      </c>
      <c r="H10" s="2">
        <v>207910.1372689066</v>
      </c>
      <c r="I10" s="2">
        <v>228305.09138091007</v>
      </c>
      <c r="J10" s="2">
        <v>256577.62944974762</v>
      </c>
      <c r="K10" s="2">
        <v>289865.44365357055</v>
      </c>
      <c r="L10" s="2">
        <v>331024.16939809883</v>
      </c>
      <c r="M10" s="2">
        <v>384225.75250732171</v>
      </c>
      <c r="N10" s="2">
        <v>429037.40733153839</v>
      </c>
      <c r="O10" s="2">
        <v>529857.29559643008</v>
      </c>
      <c r="P10" s="2">
        <v>655049.99650714966</v>
      </c>
      <c r="Q10" s="2">
        <v>1065938.7419883576</v>
      </c>
      <c r="R10" s="2">
        <v>1523556.9271939178</v>
      </c>
      <c r="S10" s="2">
        <v>1688033.5792149799</v>
      </c>
      <c r="T10" s="2">
        <v>2024048.9122416677</v>
      </c>
      <c r="U10" s="2">
        <v>2491579.5610755486</v>
      </c>
      <c r="V10" s="2">
        <v>2258777.6514651482</v>
      </c>
      <c r="W10" s="2">
        <v>2643521.081451416</v>
      </c>
      <c r="X10" s="2">
        <v>3376515.8089719717</v>
      </c>
      <c r="Y10" s="2">
        <v>3810716.6271713348</v>
      </c>
      <c r="Z10" s="2">
        <v>4185549.4329510285</v>
      </c>
      <c r="AA10" s="2">
        <v>4630926.7723493893</v>
      </c>
      <c r="AB10" s="2">
        <v>4543394.5386526901</v>
      </c>
      <c r="AC10" s="2">
        <v>4572807.4024245115</v>
      </c>
    </row>
    <row r="11" spans="1:29" ht="14.6">
      <c r="A11" s="28" t="s">
        <v>87</v>
      </c>
      <c r="B11" s="28" t="s">
        <v>11</v>
      </c>
      <c r="C11" s="2">
        <v>21782.092148974512</v>
      </c>
      <c r="D11" s="2">
        <v>28570.425276981146</v>
      </c>
      <c r="E11" s="2">
        <v>30382.090340280425</v>
      </c>
      <c r="F11" s="2">
        <v>35364.204847130888</v>
      </c>
      <c r="G11" s="2">
        <v>41024.553577659324</v>
      </c>
      <c r="H11" s="2">
        <v>49838.055286066607</v>
      </c>
      <c r="I11" s="2">
        <v>55861.971773628909</v>
      </c>
      <c r="J11" s="2">
        <v>53910.134779916647</v>
      </c>
      <c r="K11" s="2">
        <v>59327.602506331976</v>
      </c>
      <c r="L11" s="2">
        <v>60086.475865898166</v>
      </c>
      <c r="M11" s="2">
        <v>65376.026624475664</v>
      </c>
      <c r="N11" s="2">
        <v>67043.405543698391</v>
      </c>
      <c r="O11" s="2">
        <v>84523.480147098991</v>
      </c>
      <c r="P11" s="2">
        <v>112197.83427830464</v>
      </c>
      <c r="Q11" s="2">
        <v>166009.79581103672</v>
      </c>
      <c r="R11" s="2">
        <v>205100.14250519604</v>
      </c>
      <c r="S11" s="2">
        <v>222082.74547560295</v>
      </c>
      <c r="T11" s="2">
        <v>261223.89843191745</v>
      </c>
      <c r="U11" s="2">
        <v>317609.07022835081</v>
      </c>
      <c r="V11" s="2">
        <v>427243.12215208355</v>
      </c>
      <c r="W11" s="2">
        <v>398196.73901367182</v>
      </c>
      <c r="X11" s="2">
        <v>443253.71592982812</v>
      </c>
      <c r="Y11" s="2">
        <v>528995.20632312016</v>
      </c>
      <c r="Z11" s="2">
        <v>638007.05320735252</v>
      </c>
      <c r="AA11" s="2">
        <v>641810.14727254654</v>
      </c>
      <c r="AB11" s="2">
        <v>527368.64909023093</v>
      </c>
      <c r="AC11" s="2">
        <v>484048.0573411964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C11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447.75491333007813</v>
      </c>
      <c r="D2" s="26">
        <v>446.04946899414063</v>
      </c>
      <c r="E2" s="26">
        <v>468.48089599609375</v>
      </c>
      <c r="F2" s="26">
        <v>563.07452392578125</v>
      </c>
      <c r="G2" s="26">
        <v>537.56781005859375</v>
      </c>
      <c r="H2" s="26">
        <v>438.479248046875</v>
      </c>
      <c r="I2" s="26">
        <v>692.77587890625</v>
      </c>
      <c r="J2" s="26">
        <v>1295.49267578125</v>
      </c>
      <c r="K2" s="26">
        <v>3098.052001953125</v>
      </c>
      <c r="L2" s="26">
        <v>5109.7587890625</v>
      </c>
      <c r="M2" s="26">
        <v>8075.5</v>
      </c>
      <c r="N2" s="26">
        <v>11214.2216796875</v>
      </c>
      <c r="O2" s="26">
        <v>12420.7744140625</v>
      </c>
      <c r="P2" s="26">
        <v>11236.365234375</v>
      </c>
      <c r="Q2" s="26">
        <v>10372.6357421875</v>
      </c>
      <c r="R2" s="26">
        <v>11586.9130859375</v>
      </c>
      <c r="S2" s="26">
        <v>11192.0869140625</v>
      </c>
      <c r="T2" s="26">
        <v>10292.537109375</v>
      </c>
      <c r="U2" s="26">
        <v>9956.970703125</v>
      </c>
      <c r="V2" s="26">
        <v>9079.50390625</v>
      </c>
      <c r="W2" s="26">
        <v>9407.587890625</v>
      </c>
      <c r="X2" s="26">
        <v>9586.8251953125</v>
      </c>
      <c r="Y2" s="26">
        <v>10112.052734375</v>
      </c>
      <c r="Z2" s="26">
        <v>10798.4609375</v>
      </c>
      <c r="AA2" s="26">
        <v>11766.7802734375</v>
      </c>
      <c r="AB2" s="26">
        <v>12127.9873046875</v>
      </c>
      <c r="AC2" s="26">
        <v>13420.41796875</v>
      </c>
    </row>
    <row r="3" spans="1:29" ht="14.6">
      <c r="A3" s="28" t="s">
        <v>83</v>
      </c>
      <c r="B3" s="4" t="s">
        <v>4</v>
      </c>
      <c r="C3" s="26">
        <v>4.1709141731262207</v>
      </c>
      <c r="D3" s="26">
        <v>4.830939769744873</v>
      </c>
      <c r="E3" s="26">
        <v>5.7019357681274414</v>
      </c>
      <c r="F3" s="26">
        <v>4.1969461441040039</v>
      </c>
      <c r="G3" s="26">
        <v>3.8853318691253662</v>
      </c>
      <c r="H3" s="26">
        <v>3.3278369903564453</v>
      </c>
      <c r="I3" s="26">
        <v>5.8404302597045898</v>
      </c>
      <c r="J3" s="26">
        <v>13.787703514099121</v>
      </c>
      <c r="K3" s="26">
        <v>34.347640991210938</v>
      </c>
      <c r="L3" s="26">
        <v>71.678092956542969</v>
      </c>
      <c r="M3" s="26">
        <v>94.930557250976563</v>
      </c>
      <c r="N3" s="26">
        <v>99.47076416015625</v>
      </c>
      <c r="O3" s="26">
        <v>112.50148773193359</v>
      </c>
      <c r="P3" s="26">
        <v>103.34532165527344</v>
      </c>
      <c r="Q3" s="26">
        <v>88.043838500976563</v>
      </c>
      <c r="R3" s="26">
        <v>82.606231689453125</v>
      </c>
      <c r="S3" s="26">
        <v>75.047309875488281</v>
      </c>
      <c r="T3" s="26">
        <v>66.851722717285156</v>
      </c>
      <c r="U3" s="26">
        <v>61.384830474853516</v>
      </c>
      <c r="V3" s="26">
        <v>50.909660339355469</v>
      </c>
      <c r="W3" s="26">
        <v>52.618801116943359</v>
      </c>
      <c r="X3" s="26">
        <v>49.428348541259766</v>
      </c>
      <c r="Y3" s="26">
        <v>46.244365692138672</v>
      </c>
      <c r="Z3" s="26">
        <v>50.013507843017578</v>
      </c>
      <c r="AA3" s="26">
        <v>50.005771636962891</v>
      </c>
      <c r="AB3" s="26">
        <v>51.565692901611328</v>
      </c>
      <c r="AC3" s="26">
        <v>58.618171691894531</v>
      </c>
    </row>
    <row r="4" spans="1:29" ht="14.6">
      <c r="A4" s="27" t="s">
        <v>84</v>
      </c>
      <c r="B4" s="4" t="s">
        <v>5</v>
      </c>
      <c r="C4" s="26">
        <v>1.3983311653137207</v>
      </c>
      <c r="D4" s="26">
        <v>1.9234104156494141</v>
      </c>
      <c r="E4" s="26">
        <v>2.1346704959869385</v>
      </c>
      <c r="F4" s="26">
        <v>1.5579447746276855</v>
      </c>
      <c r="G4" s="26">
        <v>1.1324814558029175</v>
      </c>
      <c r="H4" s="26">
        <v>0.92756557464599609</v>
      </c>
      <c r="I4" s="26">
        <v>1.0908046960830688</v>
      </c>
      <c r="J4" s="26">
        <v>0.94013398885726929</v>
      </c>
      <c r="K4" s="26">
        <v>3.3491003513336182</v>
      </c>
      <c r="L4" s="26">
        <v>3.8635091781616211</v>
      </c>
      <c r="M4" s="26">
        <v>4.8453574180603027</v>
      </c>
      <c r="N4" s="26">
        <v>7.0351338386535645</v>
      </c>
      <c r="O4" s="26">
        <v>14.298097610473633</v>
      </c>
      <c r="P4" s="26">
        <v>38.981029510498047</v>
      </c>
      <c r="Q4" s="26">
        <v>46.910190582275391</v>
      </c>
      <c r="R4" s="26">
        <v>41.827972412109375</v>
      </c>
      <c r="S4" s="26">
        <v>49.017791748046875</v>
      </c>
      <c r="T4" s="26">
        <v>34.067916870117188</v>
      </c>
      <c r="U4" s="26">
        <v>44.2669677734375</v>
      </c>
      <c r="V4" s="26">
        <v>48.521255493164063</v>
      </c>
      <c r="W4" s="26">
        <v>37.007511138916016</v>
      </c>
      <c r="X4" s="26">
        <v>59.797008514404297</v>
      </c>
      <c r="Y4" s="26">
        <v>112.06240081787109</v>
      </c>
      <c r="Z4" s="26">
        <v>130.41659545898438</v>
      </c>
      <c r="AA4" s="26">
        <v>96.060951232910156</v>
      </c>
      <c r="AB4" s="26">
        <v>76.39532470703125</v>
      </c>
      <c r="AC4" s="26">
        <v>65.152450561523438</v>
      </c>
    </row>
    <row r="5" spans="1:29" ht="14.6">
      <c r="A5" s="29" t="s">
        <v>80</v>
      </c>
      <c r="B5" s="4" t="s">
        <v>6</v>
      </c>
      <c r="C5" s="26">
        <v>50.508148193359375</v>
      </c>
      <c r="D5" s="26">
        <v>61.444999694824219</v>
      </c>
      <c r="E5" s="26">
        <v>71.074989318847656</v>
      </c>
      <c r="F5" s="26">
        <v>53.148445129394531</v>
      </c>
      <c r="G5" s="26">
        <v>45.425426483154297</v>
      </c>
      <c r="H5" s="26">
        <v>45.855869293212891</v>
      </c>
      <c r="I5" s="26">
        <v>98.186134338378906</v>
      </c>
      <c r="J5" s="26">
        <v>265.88006591796875</v>
      </c>
      <c r="K5" s="26">
        <v>785.15093994140625</v>
      </c>
      <c r="L5" s="26">
        <v>1223.032470703125</v>
      </c>
      <c r="M5" s="26">
        <v>2015.287353515625</v>
      </c>
      <c r="N5" s="26">
        <v>2926.626220703125</v>
      </c>
      <c r="O5" s="26">
        <v>3086.7451171875</v>
      </c>
      <c r="P5" s="26">
        <v>2940.51025390625</v>
      </c>
      <c r="Q5" s="26">
        <v>2663.590576171875</v>
      </c>
      <c r="R5" s="26">
        <v>3078.05712890625</v>
      </c>
      <c r="S5" s="26">
        <v>2844.0224609375</v>
      </c>
      <c r="T5" s="26">
        <v>2451.385498046875</v>
      </c>
      <c r="U5" s="26">
        <v>2153.704345703125</v>
      </c>
      <c r="V5" s="26">
        <v>1824.2601318359375</v>
      </c>
      <c r="W5" s="26">
        <v>1762.500732421875</v>
      </c>
      <c r="X5" s="26">
        <v>1672.6689453125</v>
      </c>
      <c r="Y5" s="26">
        <v>1614.4644775390625</v>
      </c>
      <c r="Z5" s="26">
        <v>1665.4510498046875</v>
      </c>
      <c r="AA5" s="26">
        <v>1880.6160888671875</v>
      </c>
      <c r="AB5" s="26">
        <v>1993.8568115234375</v>
      </c>
      <c r="AC5" s="26">
        <v>2371.97314453125</v>
      </c>
    </row>
    <row r="6" spans="1:29" ht="14.6">
      <c r="A6" s="27" t="s">
        <v>24</v>
      </c>
      <c r="B6" s="4" t="s">
        <v>7</v>
      </c>
      <c r="C6" s="26">
        <v>25.044084548950195</v>
      </c>
      <c r="D6" s="26">
        <v>31.488334655761719</v>
      </c>
      <c r="E6" s="26">
        <v>42.316493988037109</v>
      </c>
      <c r="F6" s="26">
        <v>30.18232536315918</v>
      </c>
      <c r="G6" s="26">
        <v>21.129276275634766</v>
      </c>
      <c r="H6" s="26">
        <v>16.498970031738281</v>
      </c>
      <c r="I6" s="26">
        <v>13.963525772094727</v>
      </c>
      <c r="J6" s="26">
        <v>15.388045310974121</v>
      </c>
      <c r="K6" s="26">
        <v>19.503690719604492</v>
      </c>
      <c r="L6" s="26">
        <v>22.034429550170898</v>
      </c>
      <c r="M6" s="26">
        <v>41.087276458740234</v>
      </c>
      <c r="N6" s="26">
        <v>80.507545471191406</v>
      </c>
      <c r="O6" s="26">
        <v>118.77348327636719</v>
      </c>
      <c r="P6" s="26">
        <v>97.743179321289063</v>
      </c>
      <c r="Q6" s="26">
        <v>76.764076232910156</v>
      </c>
      <c r="R6" s="26">
        <v>68.561614990234375</v>
      </c>
      <c r="S6" s="26">
        <v>68.06512451171875</v>
      </c>
      <c r="T6" s="26">
        <v>87.034378051757813</v>
      </c>
      <c r="U6" s="26">
        <v>90.372383117675781</v>
      </c>
      <c r="V6" s="26">
        <v>92.465690612792969</v>
      </c>
      <c r="W6" s="26">
        <v>79.870330810546875</v>
      </c>
      <c r="X6" s="26">
        <v>88.864830017089844</v>
      </c>
      <c r="Y6" s="26">
        <v>103.19187164306641</v>
      </c>
      <c r="Z6" s="26">
        <v>138.1356201171875</v>
      </c>
      <c r="AA6" s="26">
        <v>116.21320343017578</v>
      </c>
      <c r="AB6" s="26">
        <v>98.8037109375</v>
      </c>
      <c r="AC6" s="26">
        <v>122.25843811035156</v>
      </c>
    </row>
    <row r="7" spans="1:29" ht="14.6">
      <c r="A7" s="30" t="s">
        <v>25</v>
      </c>
      <c r="B7" s="4" t="s">
        <v>8</v>
      </c>
      <c r="C7" s="26">
        <v>2.5946297645568848</v>
      </c>
      <c r="D7" s="26">
        <v>3.3233654499053955</v>
      </c>
      <c r="E7" s="26">
        <v>3.6271870136260986</v>
      </c>
      <c r="F7" s="26">
        <v>2.7515256404876709</v>
      </c>
      <c r="G7" s="26">
        <v>2.2611167430877686</v>
      </c>
      <c r="H7" s="26">
        <v>2.2201313972473145</v>
      </c>
      <c r="I7" s="26">
        <v>4.8364777565002441</v>
      </c>
      <c r="J7" s="26">
        <v>12.030827522277832</v>
      </c>
      <c r="K7" s="26">
        <v>30.381753921508789</v>
      </c>
      <c r="L7" s="26">
        <v>80.339164733886719</v>
      </c>
      <c r="M7" s="26">
        <v>104.34806823730469</v>
      </c>
      <c r="N7" s="26">
        <v>161.80914306640625</v>
      </c>
      <c r="O7" s="26">
        <v>169.13999938964844</v>
      </c>
      <c r="P7" s="26">
        <v>156.06425476074219</v>
      </c>
      <c r="Q7" s="26">
        <v>134.99726867675781</v>
      </c>
      <c r="R7" s="26">
        <v>122.82686614990234</v>
      </c>
      <c r="S7" s="26">
        <v>112.64997863769531</v>
      </c>
      <c r="T7" s="26">
        <v>103.31702423095703</v>
      </c>
      <c r="U7" s="26">
        <v>100.36794281005859</v>
      </c>
      <c r="V7" s="26">
        <v>84.617156982421875</v>
      </c>
      <c r="W7" s="26">
        <v>80.168327331542969</v>
      </c>
      <c r="X7" s="26">
        <v>75.210708618164063</v>
      </c>
      <c r="Y7" s="26">
        <v>78.906944274902344</v>
      </c>
      <c r="Z7" s="26">
        <v>77.697380065917969</v>
      </c>
      <c r="AA7" s="26">
        <v>75.844062805175781</v>
      </c>
      <c r="AB7" s="26">
        <v>79.774742126464844</v>
      </c>
      <c r="AC7" s="26">
        <v>89.148002624511719</v>
      </c>
    </row>
    <row r="8" spans="1:29" ht="14.6">
      <c r="A8" s="28" t="s">
        <v>85</v>
      </c>
      <c r="B8" s="4" t="s">
        <v>30</v>
      </c>
      <c r="C8" s="26">
        <v>26.525047302246094</v>
      </c>
      <c r="D8" s="26">
        <v>32.303199768066406</v>
      </c>
      <c r="E8" s="26">
        <v>35.336383819580078</v>
      </c>
      <c r="F8" s="26">
        <v>27.605625152587891</v>
      </c>
      <c r="G8" s="26">
        <v>23.973270416259766</v>
      </c>
      <c r="H8" s="26">
        <v>25.692768096923828</v>
      </c>
      <c r="I8" s="26">
        <v>95.216285705566406</v>
      </c>
      <c r="J8" s="26">
        <v>244.48033142089844</v>
      </c>
      <c r="K8" s="26">
        <v>664.47515869140625</v>
      </c>
      <c r="L8" s="26">
        <v>1078.9718017578125</v>
      </c>
      <c r="M8" s="26">
        <v>1567.6837158203125</v>
      </c>
      <c r="N8" s="26">
        <v>2067.012451171875</v>
      </c>
      <c r="O8" s="26">
        <v>2185.013671875</v>
      </c>
      <c r="P8" s="26">
        <v>2105.387451171875</v>
      </c>
      <c r="Q8" s="26">
        <v>1969.9990234375</v>
      </c>
      <c r="R8" s="26">
        <v>2372.438720703125</v>
      </c>
      <c r="S8" s="26">
        <v>2277.07275390625</v>
      </c>
      <c r="T8" s="26">
        <v>1946.9083251953125</v>
      </c>
      <c r="U8" s="26">
        <v>1680.1470947265625</v>
      </c>
      <c r="V8" s="26">
        <v>1394.59716796875</v>
      </c>
      <c r="W8" s="26">
        <v>1274.10400390625</v>
      </c>
      <c r="X8" s="26">
        <v>1173.5626220703125</v>
      </c>
      <c r="Y8" s="26">
        <v>1124.0281982421875</v>
      </c>
      <c r="Z8" s="26">
        <v>1170.169189453125</v>
      </c>
      <c r="AA8" s="26">
        <v>1324.019775390625</v>
      </c>
      <c r="AB8" s="26">
        <v>1485.567626953125</v>
      </c>
      <c r="AC8" s="26">
        <v>1850.2913818359375</v>
      </c>
    </row>
    <row r="9" spans="1:29" ht="14.6">
      <c r="A9" s="31" t="s">
        <v>81</v>
      </c>
      <c r="B9" s="4" t="s">
        <v>9</v>
      </c>
      <c r="C9" s="26">
        <v>98.184013366699219</v>
      </c>
      <c r="D9" s="26">
        <v>116.46778869628906</v>
      </c>
      <c r="E9" s="26">
        <v>107.19744110107422</v>
      </c>
      <c r="F9" s="26">
        <v>102.90337371826172</v>
      </c>
      <c r="G9" s="26">
        <v>119.10724639892578</v>
      </c>
      <c r="H9" s="26">
        <v>87.863105773925781</v>
      </c>
      <c r="I9" s="26">
        <v>231.07499694824219</v>
      </c>
      <c r="J9" s="26">
        <v>399.43118286132813</v>
      </c>
      <c r="K9" s="26">
        <v>1245.189208984375</v>
      </c>
      <c r="L9" s="26">
        <v>2315.619873046875</v>
      </c>
      <c r="M9" s="26">
        <v>3686.5712890625</v>
      </c>
      <c r="N9" s="26">
        <v>5154.6337890625</v>
      </c>
      <c r="O9" s="26">
        <v>5695.60107421875</v>
      </c>
      <c r="P9" s="26">
        <v>4724.9306640625</v>
      </c>
      <c r="Q9" s="26">
        <v>4437.5302734375</v>
      </c>
      <c r="R9" s="26">
        <v>4572.04833984375</v>
      </c>
      <c r="S9" s="26">
        <v>4502.51025390625</v>
      </c>
      <c r="T9" s="26">
        <v>4427.44775390625</v>
      </c>
      <c r="U9" s="26">
        <v>4405.0556640625</v>
      </c>
      <c r="V9" s="26">
        <v>4233.94921875</v>
      </c>
      <c r="W9" s="26">
        <v>4549.1611328125</v>
      </c>
      <c r="X9" s="26">
        <v>4556.78662109375</v>
      </c>
      <c r="Y9" s="26">
        <v>4485.62646484375</v>
      </c>
      <c r="Z9" s="26">
        <v>4739.58154296875</v>
      </c>
      <c r="AA9" s="26">
        <v>5138.64208984375</v>
      </c>
      <c r="AB9" s="26">
        <v>4621.33447265625</v>
      </c>
      <c r="AC9" s="26">
        <v>3906.421142578125</v>
      </c>
    </row>
    <row r="10" spans="1:29" ht="14.6">
      <c r="A10" s="28" t="s">
        <v>86</v>
      </c>
      <c r="B10" s="4" t="s">
        <v>10</v>
      </c>
      <c r="C10" s="26">
        <v>99.631080627441406</v>
      </c>
      <c r="D10" s="26">
        <v>84.455780029296875</v>
      </c>
      <c r="E10" s="26">
        <v>100.81539154052734</v>
      </c>
      <c r="F10" s="26">
        <v>121.12782287597656</v>
      </c>
      <c r="G10" s="26">
        <v>129.56544494628906</v>
      </c>
      <c r="H10" s="26">
        <v>104.3402099609375</v>
      </c>
      <c r="I10" s="26">
        <v>94.423393249511719</v>
      </c>
      <c r="J10" s="26">
        <v>107.27117156982422</v>
      </c>
      <c r="K10" s="26">
        <v>144.33116149902344</v>
      </c>
      <c r="L10" s="26">
        <v>165.78697204589844</v>
      </c>
      <c r="M10" s="26">
        <v>286.45535278320313</v>
      </c>
      <c r="N10" s="26">
        <v>267.226318359375</v>
      </c>
      <c r="O10" s="26">
        <v>353.41360473632813</v>
      </c>
      <c r="P10" s="26">
        <v>332.32418823242188</v>
      </c>
      <c r="Q10" s="26">
        <v>259.9029541015625</v>
      </c>
      <c r="R10" s="26">
        <v>247.13540649414063</v>
      </c>
      <c r="S10" s="26">
        <v>257.89303588867188</v>
      </c>
      <c r="T10" s="26">
        <v>348.80441284179688</v>
      </c>
      <c r="U10" s="26">
        <v>441.20639038085938</v>
      </c>
      <c r="V10" s="26">
        <v>406.43060302734375</v>
      </c>
      <c r="W10" s="26">
        <v>612.1519775390625</v>
      </c>
      <c r="X10" s="26">
        <v>949.1829833984375</v>
      </c>
      <c r="Y10" s="26">
        <v>1096.6864013671875</v>
      </c>
      <c r="Z10" s="26">
        <v>1110.6328125</v>
      </c>
      <c r="AA10" s="26">
        <v>1300.057861328125</v>
      </c>
      <c r="AB10" s="26">
        <v>1677.014892578125</v>
      </c>
      <c r="AC10" s="26">
        <v>2161.849853515625</v>
      </c>
    </row>
    <row r="11" spans="1:29" ht="14.6">
      <c r="A11" s="28" t="s">
        <v>87</v>
      </c>
      <c r="B11" s="28" t="s">
        <v>11</v>
      </c>
      <c r="C11" s="26">
        <v>139.69865417480469</v>
      </c>
      <c r="D11" s="26">
        <v>109.8116455078125</v>
      </c>
      <c r="E11" s="26">
        <v>100.27641296386719</v>
      </c>
      <c r="F11" s="26">
        <v>219.60050964355469</v>
      </c>
      <c r="G11" s="26">
        <v>191.08824157714844</v>
      </c>
      <c r="H11" s="26">
        <v>151.75277709960938</v>
      </c>
      <c r="I11" s="26">
        <v>148.14385986328125</v>
      </c>
      <c r="J11" s="26">
        <v>236.28323364257813</v>
      </c>
      <c r="K11" s="26">
        <v>171.32344055175781</v>
      </c>
      <c r="L11" s="26">
        <v>148.432373046875</v>
      </c>
      <c r="M11" s="26">
        <v>274.29086303710938</v>
      </c>
      <c r="N11" s="26">
        <v>449.89990234375</v>
      </c>
      <c r="O11" s="26">
        <v>685.28826904296875</v>
      </c>
      <c r="P11" s="26">
        <v>737.0791015625</v>
      </c>
      <c r="Q11" s="26">
        <v>694.89801025390625</v>
      </c>
      <c r="R11" s="26">
        <v>1001.4111328125</v>
      </c>
      <c r="S11" s="26">
        <v>1005.8077392578125</v>
      </c>
      <c r="T11" s="26">
        <v>826.7196044921875</v>
      </c>
      <c r="U11" s="26">
        <v>980.46466064453125</v>
      </c>
      <c r="V11" s="26">
        <v>943.7529296875</v>
      </c>
      <c r="W11" s="26">
        <v>960.0050048828125</v>
      </c>
      <c r="X11" s="26">
        <v>961.32342529296875</v>
      </c>
      <c r="Y11" s="26">
        <v>1450.841796875</v>
      </c>
      <c r="Z11" s="26">
        <v>1716.3634033203125</v>
      </c>
      <c r="AA11" s="26">
        <v>1785.3204345703125</v>
      </c>
      <c r="AB11" s="26">
        <v>2043.67431640625</v>
      </c>
      <c r="AC11" s="26">
        <v>2794.705810546875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0" width="9.23046875" bestFit="1" customWidth="1"/>
    <col min="11" max="29" width="9.382812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4974.58251953125</v>
      </c>
      <c r="D2" s="26">
        <v>5089.4990234375</v>
      </c>
      <c r="E2" s="26">
        <v>5487.2998046875</v>
      </c>
      <c r="F2" s="26">
        <v>5917.46142578125</v>
      </c>
      <c r="G2" s="26">
        <v>6308.765625</v>
      </c>
      <c r="H2" s="26">
        <v>6456.384765625</v>
      </c>
      <c r="I2" s="26">
        <v>6583.787109375</v>
      </c>
      <c r="J2" s="26">
        <v>7885.89599609375</v>
      </c>
      <c r="K2" s="26">
        <v>10891.23828125</v>
      </c>
      <c r="L2" s="26">
        <v>13821.5166015625</v>
      </c>
      <c r="M2" s="26">
        <v>17474.84375</v>
      </c>
      <c r="N2" s="26">
        <v>20420.26953125</v>
      </c>
      <c r="O2" s="26">
        <v>22410.251953125</v>
      </c>
      <c r="P2" s="26">
        <v>25318.6953125</v>
      </c>
      <c r="Q2" s="26">
        <v>30188.697265625</v>
      </c>
      <c r="R2" s="26">
        <v>38475.77734375</v>
      </c>
      <c r="S2" s="26">
        <v>43130.23828125</v>
      </c>
      <c r="T2" s="26">
        <v>47852.984375</v>
      </c>
      <c r="U2" s="26">
        <v>56940.19921875</v>
      </c>
      <c r="V2" s="26">
        <v>61174.046875</v>
      </c>
      <c r="W2" s="26">
        <v>68397.03125</v>
      </c>
      <c r="X2" s="26">
        <v>70727.265625</v>
      </c>
      <c r="Y2" s="26">
        <v>69122.828125</v>
      </c>
      <c r="Z2" s="26">
        <v>68567.53125</v>
      </c>
      <c r="AA2" s="26">
        <v>68281.265625</v>
      </c>
      <c r="AB2" s="26">
        <v>70696</v>
      </c>
      <c r="AC2" s="26">
        <v>73661.484375</v>
      </c>
    </row>
    <row r="3" spans="1:29" ht="14.6">
      <c r="A3" s="28" t="s">
        <v>83</v>
      </c>
      <c r="B3" s="4" t="s">
        <v>4</v>
      </c>
      <c r="C3" s="26">
        <v>84.244956970214844</v>
      </c>
      <c r="D3" s="26">
        <v>84.288787841796875</v>
      </c>
      <c r="E3" s="26">
        <v>89.032371520996094</v>
      </c>
      <c r="F3" s="26">
        <v>89.275634765625</v>
      </c>
      <c r="G3" s="26">
        <v>101.28411102294922</v>
      </c>
      <c r="H3" s="26">
        <v>97.919403076171875</v>
      </c>
      <c r="I3" s="26">
        <v>94.552162170410156</v>
      </c>
      <c r="J3" s="26">
        <v>108.22834014892578</v>
      </c>
      <c r="K3" s="26">
        <v>139.85362243652344</v>
      </c>
      <c r="L3" s="26">
        <v>191.18266296386719</v>
      </c>
      <c r="M3" s="26">
        <v>221.71394348144531</v>
      </c>
      <c r="N3" s="26">
        <v>226.25076293945313</v>
      </c>
      <c r="O3" s="26">
        <v>240.84463500976563</v>
      </c>
      <c r="P3" s="26">
        <v>265.993896484375</v>
      </c>
      <c r="Q3" s="26">
        <v>285.57839965820313</v>
      </c>
      <c r="R3" s="26">
        <v>311.2366943359375</v>
      </c>
      <c r="S3" s="26">
        <v>326.93988037109375</v>
      </c>
      <c r="T3" s="26">
        <v>346.289794921875</v>
      </c>
      <c r="U3" s="26">
        <v>384.7313232421875</v>
      </c>
      <c r="V3" s="26">
        <v>382.78048706054688</v>
      </c>
      <c r="W3" s="26">
        <v>418.123291015625</v>
      </c>
      <c r="X3" s="26">
        <v>413.4635009765625</v>
      </c>
      <c r="Y3" s="26">
        <v>388.7271728515625</v>
      </c>
      <c r="Z3" s="26">
        <v>379.0401611328125</v>
      </c>
      <c r="AA3" s="26">
        <v>362.833251953125</v>
      </c>
      <c r="AB3" s="26">
        <v>364.80267333984375</v>
      </c>
      <c r="AC3" s="26">
        <v>373.4058837890625</v>
      </c>
    </row>
    <row r="4" spans="1:29" ht="14.6">
      <c r="A4" s="27" t="s">
        <v>84</v>
      </c>
      <c r="B4" s="4" t="s">
        <v>5</v>
      </c>
      <c r="C4" s="26">
        <v>17.63524055480957</v>
      </c>
      <c r="D4" s="26">
        <v>20.36778450012207</v>
      </c>
      <c r="E4" s="26">
        <v>22.955734252929688</v>
      </c>
      <c r="F4" s="26">
        <v>23.761409759521484</v>
      </c>
      <c r="G4" s="26">
        <v>22.468175888061523</v>
      </c>
      <c r="H4" s="26">
        <v>21.771360397338867</v>
      </c>
      <c r="I4" s="26">
        <v>20.277204513549805</v>
      </c>
      <c r="J4" s="26">
        <v>18.429277420043945</v>
      </c>
      <c r="K4" s="26">
        <v>21.097204208374023</v>
      </c>
      <c r="L4" s="26">
        <v>20.86822509765625</v>
      </c>
      <c r="M4" s="26">
        <v>20.988019943237305</v>
      </c>
      <c r="N4" s="26">
        <v>21.814733505249023</v>
      </c>
      <c r="O4" s="26">
        <v>27.983549118041992</v>
      </c>
      <c r="P4" s="26">
        <v>83.453155517578125</v>
      </c>
      <c r="Q4" s="26">
        <v>132.62629699707031</v>
      </c>
      <c r="R4" s="26">
        <v>142.81025695800781</v>
      </c>
      <c r="S4" s="26">
        <v>183.19207763671875</v>
      </c>
      <c r="T4" s="26">
        <v>163.93446350097656</v>
      </c>
      <c r="U4" s="26">
        <v>250.14749145507813</v>
      </c>
      <c r="V4" s="26">
        <v>308.24029541015625</v>
      </c>
      <c r="W4" s="26">
        <v>289.65493774414063</v>
      </c>
      <c r="X4" s="26">
        <v>368.103515625</v>
      </c>
      <c r="Y4" s="26">
        <v>456.72369384765625</v>
      </c>
      <c r="Z4" s="26">
        <v>506.66363525390625</v>
      </c>
      <c r="AA4" s="26">
        <v>460.0928955078125</v>
      </c>
      <c r="AB4" s="26">
        <v>433.920654296875</v>
      </c>
      <c r="AC4" s="26">
        <v>411.84490966796875</v>
      </c>
    </row>
    <row r="5" spans="1:29" ht="14.6">
      <c r="A5" s="29" t="s">
        <v>80</v>
      </c>
      <c r="B5" s="4" t="s">
        <v>6</v>
      </c>
      <c r="C5" s="26">
        <v>608.1572265625</v>
      </c>
      <c r="D5" s="26">
        <v>636.348388671875</v>
      </c>
      <c r="E5" s="26">
        <v>702.9061279296875</v>
      </c>
      <c r="F5" s="26">
        <v>702.57647705078125</v>
      </c>
      <c r="G5" s="26">
        <v>708.18463134765625</v>
      </c>
      <c r="H5" s="26">
        <v>707.26715087890625</v>
      </c>
      <c r="I5" s="26">
        <v>663.7425537109375</v>
      </c>
      <c r="J5" s="26">
        <v>676.6849365234375</v>
      </c>
      <c r="K5" s="26">
        <v>806.71368408203125</v>
      </c>
      <c r="L5" s="26">
        <v>898.280029296875</v>
      </c>
      <c r="M5" s="26">
        <v>1031.0306396484375</v>
      </c>
      <c r="N5" s="26">
        <v>1259.227294921875</v>
      </c>
      <c r="O5" s="26">
        <v>1327.2186279296875</v>
      </c>
      <c r="P5" s="26">
        <v>1524.509033203125</v>
      </c>
      <c r="Q5" s="26">
        <v>1803.28369140625</v>
      </c>
      <c r="R5" s="26">
        <v>2074.33349609375</v>
      </c>
      <c r="S5" s="26">
        <v>2163.9013671875</v>
      </c>
      <c r="T5" s="26">
        <v>2266.38330078125</v>
      </c>
      <c r="U5" s="26">
        <v>2488.877197265625</v>
      </c>
      <c r="V5" s="26">
        <v>2581.329833984375</v>
      </c>
      <c r="W5" s="26">
        <v>2931.47802734375</v>
      </c>
      <c r="X5" s="26">
        <v>2960.735107421875</v>
      </c>
      <c r="Y5" s="26">
        <v>2859.58935546875</v>
      </c>
      <c r="Z5" s="26">
        <v>2799.4228515625</v>
      </c>
      <c r="AA5" s="26">
        <v>2733.57568359375</v>
      </c>
      <c r="AB5" s="26">
        <v>2833.7919921875</v>
      </c>
      <c r="AC5" s="26">
        <v>3046.703125</v>
      </c>
    </row>
    <row r="6" spans="1:29" ht="14.6">
      <c r="A6" s="27" t="s">
        <v>24</v>
      </c>
      <c r="B6" s="4" t="s">
        <v>7</v>
      </c>
      <c r="C6" s="26">
        <v>352.223388671875</v>
      </c>
      <c r="D6" s="26">
        <v>382.38626098632813</v>
      </c>
      <c r="E6" s="26">
        <v>463.59039306640625</v>
      </c>
      <c r="F6" s="26">
        <v>453.32330322265625</v>
      </c>
      <c r="G6" s="26">
        <v>411.20816040039063</v>
      </c>
      <c r="H6" s="26">
        <v>389.09454345703125</v>
      </c>
      <c r="I6" s="26">
        <v>350.2490234375</v>
      </c>
      <c r="J6" s="26">
        <v>324.57684326171875</v>
      </c>
      <c r="K6" s="26">
        <v>303.11233520507813</v>
      </c>
      <c r="L6" s="26">
        <v>280.39898681640625</v>
      </c>
      <c r="M6" s="26">
        <v>277.93896484375</v>
      </c>
      <c r="N6" s="26">
        <v>291.63528442382813</v>
      </c>
      <c r="O6" s="26">
        <v>316.343017578125</v>
      </c>
      <c r="P6" s="26">
        <v>312.90655517578125</v>
      </c>
      <c r="Q6" s="26">
        <v>305.4521484375</v>
      </c>
      <c r="R6" s="26">
        <v>312.24810791015625</v>
      </c>
      <c r="S6" s="26">
        <v>335.194091796875</v>
      </c>
      <c r="T6" s="26">
        <v>445.65017700195313</v>
      </c>
      <c r="U6" s="26">
        <v>548.77685546875</v>
      </c>
      <c r="V6" s="26">
        <v>631.53143310546875</v>
      </c>
      <c r="W6" s="26">
        <v>632.8370361328125</v>
      </c>
      <c r="X6" s="26">
        <v>670.868408203125</v>
      </c>
      <c r="Y6" s="26">
        <v>671.6610107421875</v>
      </c>
      <c r="Z6" s="26">
        <v>723.228271484375</v>
      </c>
      <c r="AA6" s="26">
        <v>677.60186767578125</v>
      </c>
      <c r="AB6" s="26">
        <v>648.13299560546875</v>
      </c>
      <c r="AC6" s="26">
        <v>692.0408935546875</v>
      </c>
    </row>
    <row r="7" spans="1:29" ht="14.6">
      <c r="A7" s="30" t="s">
        <v>25</v>
      </c>
      <c r="B7" s="4" t="s">
        <v>8</v>
      </c>
      <c r="C7" s="26">
        <v>44.006011962890625</v>
      </c>
      <c r="D7" s="26">
        <v>46.567985534667969</v>
      </c>
      <c r="E7" s="26">
        <v>49.362110137939453</v>
      </c>
      <c r="F7" s="26">
        <v>53.295486450195313</v>
      </c>
      <c r="G7" s="26">
        <v>55.462657928466797</v>
      </c>
      <c r="H7" s="26">
        <v>57.428096771240234</v>
      </c>
      <c r="I7" s="26">
        <v>58.173870086669922</v>
      </c>
      <c r="J7" s="26">
        <v>73.351654052734375</v>
      </c>
      <c r="K7" s="26">
        <v>104.09902191162109</v>
      </c>
      <c r="L7" s="26">
        <v>175.46914672851563</v>
      </c>
      <c r="M7" s="26">
        <v>211.80052185058594</v>
      </c>
      <c r="N7" s="26">
        <v>266.2100830078125</v>
      </c>
      <c r="O7" s="26">
        <v>288.9669189453125</v>
      </c>
      <c r="P7" s="26">
        <v>336.57501220703125</v>
      </c>
      <c r="Q7" s="26">
        <v>379.57080078125</v>
      </c>
      <c r="R7" s="26">
        <v>415.56097412109375</v>
      </c>
      <c r="S7" s="26">
        <v>447.30319213867188</v>
      </c>
      <c r="T7" s="26">
        <v>492.29312133789063</v>
      </c>
      <c r="U7" s="26">
        <v>584.24273681640625</v>
      </c>
      <c r="V7" s="26">
        <v>592.778076171875</v>
      </c>
      <c r="W7" s="26">
        <v>623.91680908203125</v>
      </c>
      <c r="X7" s="26">
        <v>618.01251220703125</v>
      </c>
      <c r="Y7" s="26">
        <v>597.382568359375</v>
      </c>
      <c r="Z7" s="26">
        <v>573.84075927734375</v>
      </c>
      <c r="AA7" s="26">
        <v>547.1868896484375</v>
      </c>
      <c r="AB7" s="26">
        <v>554.482666015625</v>
      </c>
      <c r="AC7" s="26">
        <v>565.59295654296875</v>
      </c>
    </row>
    <row r="8" spans="1:29" ht="14.6">
      <c r="A8" s="28" t="s">
        <v>85</v>
      </c>
      <c r="B8" s="4" t="s">
        <v>30</v>
      </c>
      <c r="C8" s="26">
        <v>533.47772216796875</v>
      </c>
      <c r="D8" s="26">
        <v>541.812255859375</v>
      </c>
      <c r="E8" s="26">
        <v>559.19952392578125</v>
      </c>
      <c r="F8" s="26">
        <v>617.318359375</v>
      </c>
      <c r="G8" s="26">
        <v>657.95172119140625</v>
      </c>
      <c r="H8" s="26">
        <v>697.5240478515625</v>
      </c>
      <c r="I8" s="26">
        <v>789.3646240234375</v>
      </c>
      <c r="J8" s="26">
        <v>1148.2353515625</v>
      </c>
      <c r="K8" s="26">
        <v>1895.751708984375</v>
      </c>
      <c r="L8" s="26">
        <v>2551.098388671875</v>
      </c>
      <c r="M8" s="26">
        <v>3207.19140625</v>
      </c>
      <c r="N8" s="26">
        <v>3704.37109375</v>
      </c>
      <c r="O8" s="26">
        <v>3982.444580078125</v>
      </c>
      <c r="P8" s="26">
        <v>4748.318359375</v>
      </c>
      <c r="Q8" s="26">
        <v>5737.255859375</v>
      </c>
      <c r="R8" s="26">
        <v>7761.546875</v>
      </c>
      <c r="S8" s="26">
        <v>8687.431640625</v>
      </c>
      <c r="T8" s="26">
        <v>9115.78515625</v>
      </c>
      <c r="U8" s="26">
        <v>9806.88671875</v>
      </c>
      <c r="V8" s="26">
        <v>9842.2421875</v>
      </c>
      <c r="W8" s="26">
        <v>10136.1494140625</v>
      </c>
      <c r="X8" s="26">
        <v>9946.4072265625</v>
      </c>
      <c r="Y8" s="26">
        <v>9392.1884765625</v>
      </c>
      <c r="Z8" s="26">
        <v>9076.37109375</v>
      </c>
      <c r="AA8" s="26">
        <v>8941.119140625</v>
      </c>
      <c r="AB8" s="26">
        <v>9373.326171875</v>
      </c>
      <c r="AC8" s="26">
        <v>10102.4443359375</v>
      </c>
    </row>
    <row r="9" spans="1:29" ht="14.6">
      <c r="A9" s="31" t="s">
        <v>81</v>
      </c>
      <c r="B9" s="4" t="s">
        <v>9</v>
      </c>
      <c r="C9" s="26">
        <v>3068.444091796875</v>
      </c>
      <c r="D9" s="26">
        <v>3113.1435546875</v>
      </c>
      <c r="E9" s="26">
        <v>3301.769775390625</v>
      </c>
      <c r="F9" s="26">
        <v>3686.424072265625</v>
      </c>
      <c r="G9" s="26">
        <v>4041.6611328125</v>
      </c>
      <c r="H9" s="26">
        <v>4149.00634765625</v>
      </c>
      <c r="I9" s="26">
        <v>4293.04296875</v>
      </c>
      <c r="J9" s="26">
        <v>5222.14453125</v>
      </c>
      <c r="K9" s="26">
        <v>7290.70556640625</v>
      </c>
      <c r="L9" s="26">
        <v>9318.638671875</v>
      </c>
      <c r="M9" s="26">
        <v>12039.83984375</v>
      </c>
      <c r="N9" s="26">
        <v>14149.595703125</v>
      </c>
      <c r="O9" s="26">
        <v>15643.767578125</v>
      </c>
      <c r="P9" s="26">
        <v>17406.28125</v>
      </c>
      <c r="Q9" s="26">
        <v>20922.57421875</v>
      </c>
      <c r="R9" s="26">
        <v>26793.150390625</v>
      </c>
      <c r="S9" s="26">
        <v>30271.55859375</v>
      </c>
      <c r="T9" s="26">
        <v>34304.53515625</v>
      </c>
      <c r="U9" s="26">
        <v>42106.25</v>
      </c>
      <c r="V9" s="26">
        <v>46007.578125</v>
      </c>
      <c r="W9" s="26">
        <v>52502.16015625</v>
      </c>
      <c r="X9" s="26">
        <v>54877.33203125</v>
      </c>
      <c r="Y9" s="26">
        <v>53879.5078125</v>
      </c>
      <c r="Z9" s="26">
        <v>53284.58984375</v>
      </c>
      <c r="AA9" s="26">
        <v>52898.4296875</v>
      </c>
      <c r="AB9" s="26">
        <v>54742.90234375</v>
      </c>
      <c r="AC9" s="26">
        <v>56535.29296875</v>
      </c>
    </row>
    <row r="10" spans="1:29" ht="14.6">
      <c r="A10" s="28" t="s">
        <v>86</v>
      </c>
      <c r="B10" s="4" t="s">
        <v>10</v>
      </c>
      <c r="C10" s="26">
        <v>122.01442718505859</v>
      </c>
      <c r="D10" s="26">
        <v>117.75120544433594</v>
      </c>
      <c r="E10" s="26">
        <v>131.18728637695313</v>
      </c>
      <c r="F10" s="26">
        <v>142.97512817382813</v>
      </c>
      <c r="G10" s="26">
        <v>145.88864135742188</v>
      </c>
      <c r="H10" s="26">
        <v>133.586669921875</v>
      </c>
      <c r="I10" s="26">
        <v>123.41748809814453</v>
      </c>
      <c r="J10" s="26">
        <v>126.30473327636719</v>
      </c>
      <c r="K10" s="26">
        <v>148.16033935546875</v>
      </c>
      <c r="L10" s="26">
        <v>166.53425598144531</v>
      </c>
      <c r="M10" s="26">
        <v>239.3282470703125</v>
      </c>
      <c r="N10" s="26">
        <v>246.43620300292969</v>
      </c>
      <c r="O10" s="26">
        <v>282.02548217773438</v>
      </c>
      <c r="P10" s="26">
        <v>313.94918823242188</v>
      </c>
      <c r="Q10" s="26">
        <v>306.80941772460938</v>
      </c>
      <c r="R10" s="26">
        <v>320.52252197265625</v>
      </c>
      <c r="S10" s="26">
        <v>322.01834106445313</v>
      </c>
      <c r="T10" s="26">
        <v>332.856201171875</v>
      </c>
      <c r="U10" s="26">
        <v>364.98388671875</v>
      </c>
      <c r="V10" s="26">
        <v>391.0819091796875</v>
      </c>
      <c r="W10" s="26">
        <v>416.86502075195313</v>
      </c>
      <c r="X10" s="26">
        <v>408.39044189453125</v>
      </c>
      <c r="Y10" s="26">
        <v>384.66232299804688</v>
      </c>
      <c r="Z10" s="26">
        <v>384.8497314453125</v>
      </c>
      <c r="AA10" s="26">
        <v>393.73892211914063</v>
      </c>
      <c r="AB10" s="26">
        <v>405.55419921875</v>
      </c>
      <c r="AC10" s="26">
        <v>423.6162109375</v>
      </c>
    </row>
    <row r="11" spans="1:29" ht="14.6">
      <c r="A11" s="28" t="s">
        <v>87</v>
      </c>
      <c r="B11" s="28" t="s">
        <v>11</v>
      </c>
      <c r="C11" s="26">
        <v>144.37921142578125</v>
      </c>
      <c r="D11" s="26">
        <v>146.83259582519531</v>
      </c>
      <c r="E11" s="26">
        <v>167.29644775390625</v>
      </c>
      <c r="F11" s="26">
        <v>148.51174926757813</v>
      </c>
      <c r="G11" s="26">
        <v>164.65618896484375</v>
      </c>
      <c r="H11" s="26">
        <v>202.78727722167969</v>
      </c>
      <c r="I11" s="26">
        <v>190.96714782714844</v>
      </c>
      <c r="J11" s="26">
        <v>187.94010925292969</v>
      </c>
      <c r="K11" s="26">
        <v>181.74522399902344</v>
      </c>
      <c r="L11" s="26">
        <v>219.04608154296875</v>
      </c>
      <c r="M11" s="26">
        <v>225.01123046875</v>
      </c>
      <c r="N11" s="26">
        <v>254.7276611328125</v>
      </c>
      <c r="O11" s="26">
        <v>300.65679931640625</v>
      </c>
      <c r="P11" s="26">
        <v>326.70932006835938</v>
      </c>
      <c r="Q11" s="26">
        <v>315.54733276367188</v>
      </c>
      <c r="R11" s="26">
        <v>344.36871337890625</v>
      </c>
      <c r="S11" s="26">
        <v>392.70098876953125</v>
      </c>
      <c r="T11" s="26">
        <v>385.2581787109375</v>
      </c>
      <c r="U11" s="26">
        <v>405.3031005859375</v>
      </c>
      <c r="V11" s="26">
        <v>436.48504638671875</v>
      </c>
      <c r="W11" s="26">
        <v>445.8489990234375</v>
      </c>
      <c r="X11" s="26">
        <v>463.95559692382813</v>
      </c>
      <c r="Y11" s="26">
        <v>492.38726806640625</v>
      </c>
      <c r="Z11" s="26">
        <v>839.52349853515625</v>
      </c>
      <c r="AA11" s="26">
        <v>1266.6885986328125</v>
      </c>
      <c r="AB11" s="26">
        <v>1339.0892333984375</v>
      </c>
      <c r="AC11" s="26">
        <v>1510.5419921875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29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21.236936200753131</v>
      </c>
      <c r="D2" s="2">
        <v>32.658712132886819</v>
      </c>
      <c r="E2" s="2">
        <v>41.114784836310349</v>
      </c>
      <c r="F2" s="2">
        <v>73.754643568161185</v>
      </c>
      <c r="G2" s="2">
        <v>53.116625432887787</v>
      </c>
      <c r="H2" s="2">
        <v>52.720968317248101</v>
      </c>
      <c r="I2" s="2">
        <v>151.35040649377117</v>
      </c>
      <c r="J2" s="2">
        <v>280.85591810674458</v>
      </c>
      <c r="K2" s="2">
        <v>743.10514442468502</v>
      </c>
      <c r="L2" s="2">
        <v>1010.2632014109879</v>
      </c>
      <c r="M2" s="2">
        <v>1246.4132741964031</v>
      </c>
      <c r="N2" s="2">
        <v>1878.0147139587991</v>
      </c>
      <c r="O2" s="2">
        <v>2459.2482388555454</v>
      </c>
      <c r="P2" s="2">
        <v>3555.2348203968377</v>
      </c>
      <c r="Q2" s="2">
        <v>3152.8026562792102</v>
      </c>
      <c r="R2" s="2">
        <v>3606.9781324679666</v>
      </c>
      <c r="S2" s="2">
        <v>2683.6957646283454</v>
      </c>
      <c r="T2" s="2">
        <v>1680.9561713914306</v>
      </c>
      <c r="U2" s="2">
        <v>2008.9143503676639</v>
      </c>
      <c r="V2" s="2">
        <v>1898.9042823798411</v>
      </c>
      <c r="W2" s="2">
        <v>2201.0959739517571</v>
      </c>
      <c r="X2" s="2">
        <v>4956.067398607277</v>
      </c>
      <c r="Y2" s="2">
        <v>4623.5639004509121</v>
      </c>
      <c r="Z2" s="2">
        <v>5004.2841604788018</v>
      </c>
      <c r="AA2" s="2">
        <v>3888.4586988161946</v>
      </c>
      <c r="AB2" s="2">
        <v>2323.3330174487705</v>
      </c>
      <c r="AC2" s="2">
        <v>3635.7503373726759</v>
      </c>
    </row>
    <row r="3" spans="1:29" ht="14.6">
      <c r="A3" s="28" t="s">
        <v>83</v>
      </c>
      <c r="B3" s="4" t="s">
        <v>4</v>
      </c>
      <c r="C3" s="2">
        <v>0.85704880942555639</v>
      </c>
      <c r="D3" s="2">
        <v>1.27437229628213</v>
      </c>
      <c r="E3" s="2">
        <v>1.5365890463779603</v>
      </c>
      <c r="F3" s="2">
        <v>0.22150029069673888</v>
      </c>
      <c r="G3" s="2">
        <v>2.3669182724085935</v>
      </c>
      <c r="H3" s="2">
        <v>25.052533814068493</v>
      </c>
      <c r="I3" s="2">
        <v>41.848770787938896</v>
      </c>
      <c r="J3" s="2">
        <v>41.070076251572033</v>
      </c>
      <c r="K3" s="2">
        <v>27.226949485659809</v>
      </c>
      <c r="L3" s="2">
        <v>38.922114196899031</v>
      </c>
      <c r="M3" s="2">
        <v>118.54916929783887</v>
      </c>
      <c r="N3" s="2">
        <v>117.49292100106639</v>
      </c>
      <c r="O3" s="2">
        <v>268.53458580110237</v>
      </c>
      <c r="P3" s="2">
        <v>179.90829568534676</v>
      </c>
      <c r="Q3" s="2">
        <v>162.62762537354789</v>
      </c>
      <c r="R3" s="2">
        <v>183.54553093177859</v>
      </c>
      <c r="S3" s="2">
        <v>133.15745364479645</v>
      </c>
      <c r="T3" s="2">
        <v>197.66171689851052</v>
      </c>
      <c r="U3" s="2">
        <v>114.54370474326787</v>
      </c>
      <c r="V3" s="2">
        <v>65.505832959395946</v>
      </c>
      <c r="W3" s="2">
        <v>105.84972296857103</v>
      </c>
      <c r="X3" s="2">
        <v>75.179937058055827</v>
      </c>
      <c r="Y3" s="2">
        <v>68.286171600386922</v>
      </c>
      <c r="Z3" s="2">
        <v>128.34023500906329</v>
      </c>
      <c r="AA3" s="2">
        <v>152.78130854929691</v>
      </c>
      <c r="AB3" s="2">
        <v>165.56679294398802</v>
      </c>
      <c r="AC3" s="2">
        <v>210.91656776732447</v>
      </c>
    </row>
    <row r="4" spans="1:29" ht="14.6">
      <c r="A4" s="27" t="s">
        <v>84</v>
      </c>
      <c r="B4" s="4" t="s">
        <v>5</v>
      </c>
      <c r="C4" s="2">
        <v>6.1639996734143235E-2</v>
      </c>
      <c r="D4" s="2">
        <v>8.2523265899227358E-2</v>
      </c>
      <c r="E4" s="2">
        <v>6.5713077044703472E-2</v>
      </c>
      <c r="F4" s="2">
        <v>9.0313081579621764E-3</v>
      </c>
      <c r="G4" s="2">
        <v>5.8519775282098799E-3</v>
      </c>
      <c r="H4" s="2">
        <v>0.69357546103057766</v>
      </c>
      <c r="I4" s="2">
        <v>1.5895260360705465</v>
      </c>
      <c r="J4" s="2">
        <v>0.50489761794967525</v>
      </c>
      <c r="K4" s="2">
        <v>5.8111436206180453</v>
      </c>
      <c r="L4" s="2">
        <v>13.878319543317717</v>
      </c>
      <c r="M4" s="2">
        <v>27.151148140853092</v>
      </c>
      <c r="N4" s="2">
        <v>30.063963432613445</v>
      </c>
      <c r="O4" s="2">
        <v>54.94687138124695</v>
      </c>
      <c r="P4" s="2">
        <v>1256.0472856868121</v>
      </c>
      <c r="Q4" s="2">
        <v>588.99045360905177</v>
      </c>
      <c r="R4" s="2">
        <v>178.37896203717128</v>
      </c>
      <c r="S4" s="2">
        <v>215.52919041732193</v>
      </c>
      <c r="T4" s="2">
        <v>6.5396655757758522</v>
      </c>
      <c r="U4" s="2">
        <v>261.96738334772158</v>
      </c>
      <c r="V4" s="2">
        <v>246.92323503776959</v>
      </c>
      <c r="W4" s="2">
        <v>43.038034652246949</v>
      </c>
      <c r="X4" s="2">
        <v>2412.737882489826</v>
      </c>
      <c r="Y4" s="2">
        <v>1759.3287611531146</v>
      </c>
      <c r="Z4" s="2">
        <v>1762.8584377354969</v>
      </c>
      <c r="AA4" s="2">
        <v>244.26635884570294</v>
      </c>
      <c r="AB4" s="2">
        <v>112.66815057810786</v>
      </c>
      <c r="AC4" s="2">
        <v>182.20781892523851</v>
      </c>
    </row>
    <row r="5" spans="1:29" ht="14.6">
      <c r="A5" s="29" t="s">
        <v>80</v>
      </c>
      <c r="B5" s="4" t="s">
        <v>6</v>
      </c>
      <c r="C5" s="2">
        <v>3.4598695356773561</v>
      </c>
      <c r="D5" s="2">
        <v>5.2955463847061077</v>
      </c>
      <c r="E5" s="2">
        <v>5.5393760728918888</v>
      </c>
      <c r="F5" s="2">
        <v>0.88959481233961812</v>
      </c>
      <c r="G5" s="2">
        <v>1.990621524369216</v>
      </c>
      <c r="H5" s="2">
        <v>3.7625151500105072</v>
      </c>
      <c r="I5" s="2">
        <v>18.984836299340373</v>
      </c>
      <c r="J5" s="2">
        <v>57.480645506737311</v>
      </c>
      <c r="K5" s="2">
        <v>190.7908430588071</v>
      </c>
      <c r="L5" s="2">
        <v>335.00582586839909</v>
      </c>
      <c r="M5" s="2">
        <v>275.35285227118862</v>
      </c>
      <c r="N5" s="2">
        <v>479.86448656800513</v>
      </c>
      <c r="O5" s="2">
        <v>564.89872937425685</v>
      </c>
      <c r="P5" s="2">
        <v>751.26520409633815</v>
      </c>
      <c r="Q5" s="2">
        <v>968.22733875115114</v>
      </c>
      <c r="R5" s="2">
        <v>1433.7500996543879</v>
      </c>
      <c r="S5" s="2">
        <v>830.95702342933441</v>
      </c>
      <c r="T5" s="2">
        <v>439.71135777409893</v>
      </c>
      <c r="U5" s="2">
        <v>581.48275605583137</v>
      </c>
      <c r="V5" s="2">
        <v>489.32665846768066</v>
      </c>
      <c r="W5" s="2">
        <v>698.76652562953382</v>
      </c>
      <c r="X5" s="2">
        <v>597.25771131615295</v>
      </c>
      <c r="Y5" s="2">
        <v>597.45192042347094</v>
      </c>
      <c r="Z5" s="2">
        <v>783.99659378693866</v>
      </c>
      <c r="AA5" s="2">
        <v>1106.2939548718516</v>
      </c>
      <c r="AB5" s="2">
        <v>579.89607275242861</v>
      </c>
      <c r="AC5" s="2">
        <v>746.68860896418323</v>
      </c>
    </row>
    <row r="6" spans="1:29" ht="14.6">
      <c r="A6" s="27" t="s">
        <v>24</v>
      </c>
      <c r="B6" s="4" t="s">
        <v>7</v>
      </c>
      <c r="C6" s="2">
        <v>2.4348664872428993</v>
      </c>
      <c r="D6" s="2">
        <v>4.6324497398906805</v>
      </c>
      <c r="E6" s="2">
        <v>6.3520320264031884</v>
      </c>
      <c r="F6" s="2">
        <v>0.36682132538966111</v>
      </c>
      <c r="G6" s="2">
        <v>0.15698292063269306</v>
      </c>
      <c r="H6" s="2">
        <v>2.0971512553608544</v>
      </c>
      <c r="I6" s="2">
        <v>3.0693734813512465</v>
      </c>
      <c r="J6" s="2">
        <v>8.3784647399029257</v>
      </c>
      <c r="K6" s="2">
        <v>18.107968470475434</v>
      </c>
      <c r="L6" s="2">
        <v>12.192536658764864</v>
      </c>
      <c r="M6" s="2">
        <v>58.219939503347042</v>
      </c>
      <c r="N6" s="2">
        <v>182.0027130608585</v>
      </c>
      <c r="O6" s="2">
        <v>282.46529451980018</v>
      </c>
      <c r="P6" s="2">
        <v>142.69203413440644</v>
      </c>
      <c r="Q6" s="2">
        <v>131.12608924353566</v>
      </c>
      <c r="R6" s="2">
        <v>142.69195318281953</v>
      </c>
      <c r="S6" s="2">
        <v>162.98337444990474</v>
      </c>
      <c r="T6" s="2">
        <v>280.88259820496444</v>
      </c>
      <c r="U6" s="2">
        <v>263.12843142388311</v>
      </c>
      <c r="V6" s="2">
        <v>343.66168905219473</v>
      </c>
      <c r="W6" s="2">
        <v>150.41737955411395</v>
      </c>
      <c r="X6" s="2">
        <v>376.83761024995999</v>
      </c>
      <c r="Y6" s="2">
        <v>442.18165257065709</v>
      </c>
      <c r="Z6" s="2">
        <v>665.09758217094236</v>
      </c>
      <c r="AA6" s="2">
        <v>231.99503575936305</v>
      </c>
      <c r="AB6" s="2">
        <v>88.184255063359331</v>
      </c>
      <c r="AC6" s="2">
        <v>288.10385931473917</v>
      </c>
    </row>
    <row r="7" spans="1:29" ht="14.6">
      <c r="A7" s="30" t="s">
        <v>25</v>
      </c>
      <c r="B7" s="4" t="s">
        <v>8</v>
      </c>
      <c r="C7" s="2">
        <v>0.91740990184479543</v>
      </c>
      <c r="D7" s="2">
        <v>1.2382553756014711</v>
      </c>
      <c r="E7" s="2">
        <v>1.0254149870054858</v>
      </c>
      <c r="F7" s="2">
        <v>0.21477939458890949</v>
      </c>
      <c r="G7" s="2">
        <v>0.2871579209650828</v>
      </c>
      <c r="H7" s="2">
        <v>0.31292401473238707</v>
      </c>
      <c r="I7" s="2">
        <v>1.261736203066731</v>
      </c>
      <c r="J7" s="2">
        <v>2.874755971738951</v>
      </c>
      <c r="K7" s="2">
        <v>8.1392290158505922</v>
      </c>
      <c r="L7" s="2">
        <v>78.708737289510054</v>
      </c>
      <c r="M7" s="2">
        <v>10.20692844531362</v>
      </c>
      <c r="N7" s="2">
        <v>14.703288028854205</v>
      </c>
      <c r="O7" s="2">
        <v>12.122651267207207</v>
      </c>
      <c r="P7" s="2">
        <v>11.82925797663705</v>
      </c>
      <c r="Q7" s="2">
        <v>15.640539911825243</v>
      </c>
      <c r="R7" s="2">
        <v>5.4298190790863918</v>
      </c>
      <c r="S7" s="2">
        <v>5.2739765717184461</v>
      </c>
      <c r="T7" s="2">
        <v>6.871433937546044</v>
      </c>
      <c r="U7" s="2">
        <v>6.2092545754853674</v>
      </c>
      <c r="V7" s="2">
        <v>20.967596283897709</v>
      </c>
      <c r="W7" s="2">
        <v>7.3297143926470438</v>
      </c>
      <c r="X7" s="2">
        <v>86.554965175691279</v>
      </c>
      <c r="Y7" s="2">
        <v>58.218035645026156</v>
      </c>
      <c r="Z7" s="2">
        <v>4.3096201382266131</v>
      </c>
      <c r="AA7" s="2">
        <v>58.301766986848392</v>
      </c>
      <c r="AB7" s="2">
        <v>22.073286924630846</v>
      </c>
      <c r="AC7" s="2">
        <v>25.857551070823959</v>
      </c>
    </row>
    <row r="8" spans="1:29" ht="14.6">
      <c r="A8" s="28" t="s">
        <v>85</v>
      </c>
      <c r="B8" s="4" t="s">
        <v>30</v>
      </c>
      <c r="C8" s="2">
        <v>4.0202179831045575</v>
      </c>
      <c r="D8" s="2">
        <v>5.4509532103429006</v>
      </c>
      <c r="E8" s="2">
        <v>4.6624547397328229</v>
      </c>
      <c r="F8" s="2">
        <v>1.2331598325758943</v>
      </c>
      <c r="G8" s="2">
        <v>1.5376374921684435</v>
      </c>
      <c r="H8" s="2">
        <v>3.0532015573682787</v>
      </c>
      <c r="I8" s="2">
        <v>27.43779558622353</v>
      </c>
      <c r="J8" s="2">
        <v>72.052237264479572</v>
      </c>
      <c r="K8" s="2">
        <v>258.1487541743287</v>
      </c>
      <c r="L8" s="2">
        <v>213.33963391940128</v>
      </c>
      <c r="M8" s="2">
        <v>270.28032544362731</v>
      </c>
      <c r="N8" s="2">
        <v>482.09763329007791</v>
      </c>
      <c r="O8" s="2">
        <v>642.45813068871291</v>
      </c>
      <c r="P8" s="2">
        <v>783.87978958841461</v>
      </c>
      <c r="Q8" s="2">
        <v>811.75952845589961</v>
      </c>
      <c r="R8" s="2">
        <v>1063.8592172690949</v>
      </c>
      <c r="S8" s="2">
        <v>833.99141449272781</v>
      </c>
      <c r="T8" s="2">
        <v>425.76700758114299</v>
      </c>
      <c r="U8" s="2">
        <v>340.0828005410429</v>
      </c>
      <c r="V8" s="2">
        <v>291.93850731891899</v>
      </c>
      <c r="W8" s="2">
        <v>260.04725718351779</v>
      </c>
      <c r="X8" s="2">
        <v>364.80079690850926</v>
      </c>
      <c r="Y8" s="2">
        <v>344.6440702910179</v>
      </c>
      <c r="Z8" s="2">
        <v>464.4508127565154</v>
      </c>
      <c r="AA8" s="2">
        <v>698.10541753093787</v>
      </c>
      <c r="AB8" s="2">
        <v>389.83716199458735</v>
      </c>
      <c r="AC8" s="2">
        <v>639.83347255648209</v>
      </c>
    </row>
    <row r="9" spans="1:29" ht="14.6">
      <c r="A9" s="31" t="s">
        <v>81</v>
      </c>
      <c r="B9" s="4" t="s">
        <v>9</v>
      </c>
      <c r="C9" s="2">
        <v>2.8296261439646284</v>
      </c>
      <c r="D9" s="2">
        <v>6.4684828326566466</v>
      </c>
      <c r="E9" s="2">
        <v>3.2973272796145574</v>
      </c>
      <c r="F9" s="2">
        <v>4.7924563615806814</v>
      </c>
      <c r="G9" s="2">
        <v>11.20721084359479</v>
      </c>
      <c r="H9" s="2">
        <v>1.5482572873058991</v>
      </c>
      <c r="I9" s="2">
        <v>34.121363262363552</v>
      </c>
      <c r="J9" s="2">
        <v>46.956052853109867</v>
      </c>
      <c r="K9" s="2">
        <v>196.9021019875176</v>
      </c>
      <c r="L9" s="2">
        <v>274.63491269839261</v>
      </c>
      <c r="M9" s="2">
        <v>368.38351679678851</v>
      </c>
      <c r="N9" s="2">
        <v>470.93654724546673</v>
      </c>
      <c r="O9" s="2">
        <v>383.5360050655998</v>
      </c>
      <c r="P9" s="2">
        <v>192.95796049209264</v>
      </c>
      <c r="Q9" s="2">
        <v>294.92415829242361</v>
      </c>
      <c r="R9" s="2">
        <v>251.85761531988913</v>
      </c>
      <c r="S9" s="2">
        <v>237.35925983902089</v>
      </c>
      <c r="T9" s="2">
        <v>80.021091983834722</v>
      </c>
      <c r="U9" s="2">
        <v>13.801561193410329</v>
      </c>
      <c r="V9" s="2">
        <v>182.28807292450568</v>
      </c>
      <c r="W9" s="2">
        <v>247.06021653063149</v>
      </c>
      <c r="X9" s="2">
        <v>211.72729584733781</v>
      </c>
      <c r="Y9" s="2">
        <v>209.31574492202984</v>
      </c>
      <c r="Z9" s="2">
        <v>266.53749088598045</v>
      </c>
      <c r="AA9" s="2">
        <v>311.72101826384733</v>
      </c>
      <c r="AB9" s="2">
        <v>178.86126499117415</v>
      </c>
      <c r="AC9" s="2">
        <v>113.89199776814111</v>
      </c>
    </row>
    <row r="10" spans="1:29" ht="14.6">
      <c r="A10" s="28" t="s">
        <v>86</v>
      </c>
      <c r="B10" s="4" t="s">
        <v>10</v>
      </c>
      <c r="C10" s="2">
        <v>3.2739943036185739</v>
      </c>
      <c r="D10" s="2">
        <v>4.590928100786468</v>
      </c>
      <c r="E10" s="2">
        <v>12.290829341984256</v>
      </c>
      <c r="F10" s="2">
        <v>18.356763509083709</v>
      </c>
      <c r="G10" s="2">
        <v>18.776927646325806</v>
      </c>
      <c r="H10" s="2">
        <v>10.728132187148512</v>
      </c>
      <c r="I10" s="2">
        <v>13.003640134966178</v>
      </c>
      <c r="J10" s="2">
        <v>21.847575933222899</v>
      </c>
      <c r="K10" s="2">
        <v>35.820537523096228</v>
      </c>
      <c r="L10" s="2">
        <v>37.073904169846152</v>
      </c>
      <c r="M10" s="2">
        <v>85.151224215460388</v>
      </c>
      <c r="N10" s="2">
        <v>45.521590820265772</v>
      </c>
      <c r="O10" s="2">
        <v>158.38873384300257</v>
      </c>
      <c r="P10" s="2">
        <v>140.33632802993614</v>
      </c>
      <c r="Q10" s="2">
        <v>50.750173979792145</v>
      </c>
      <c r="R10" s="2">
        <v>67.323719826959433</v>
      </c>
      <c r="S10" s="2">
        <v>116.65785738735657</v>
      </c>
      <c r="T10" s="2">
        <v>190.72293090466732</v>
      </c>
      <c r="U10" s="2">
        <v>213.50414385907843</v>
      </c>
      <c r="V10" s="2">
        <v>133.48383055019937</v>
      </c>
      <c r="W10" s="2">
        <v>573.24429771906875</v>
      </c>
      <c r="X10" s="2">
        <v>729.91016013898377</v>
      </c>
      <c r="Y10" s="2">
        <v>682.38849742931961</v>
      </c>
      <c r="Z10" s="2">
        <v>639.50323797657029</v>
      </c>
      <c r="AA10" s="2">
        <v>842.16450133235617</v>
      </c>
      <c r="AB10" s="2">
        <v>540.88037544833082</v>
      </c>
      <c r="AC10" s="2">
        <v>942.51073144906877</v>
      </c>
    </row>
    <row r="11" spans="1:29" ht="14.6">
      <c r="A11" s="28" t="s">
        <v>87</v>
      </c>
      <c r="B11" s="28" t="s">
        <v>11</v>
      </c>
      <c r="C11" s="2">
        <v>3.3822630391406219</v>
      </c>
      <c r="D11" s="2">
        <v>3.62520092672119</v>
      </c>
      <c r="E11" s="2">
        <v>6.3450482652554836</v>
      </c>
      <c r="F11" s="2">
        <v>47.670536733748008</v>
      </c>
      <c r="G11" s="2">
        <v>16.787316834894956</v>
      </c>
      <c r="H11" s="2">
        <v>5.472677590222597</v>
      </c>
      <c r="I11" s="2">
        <v>10.033364702450108</v>
      </c>
      <c r="J11" s="2">
        <v>29.691211968031372</v>
      </c>
      <c r="K11" s="2">
        <v>2.1576170883314223</v>
      </c>
      <c r="L11" s="2">
        <v>6.5072170664570725</v>
      </c>
      <c r="M11" s="2">
        <v>33.118170081985689</v>
      </c>
      <c r="N11" s="2">
        <v>55.331570511590975</v>
      </c>
      <c r="O11" s="2">
        <v>91.897236914616769</v>
      </c>
      <c r="P11" s="2">
        <v>96.318664706853056</v>
      </c>
      <c r="Q11" s="2">
        <v>128.75674866198267</v>
      </c>
      <c r="R11" s="2">
        <v>280.14121516677898</v>
      </c>
      <c r="S11" s="2">
        <v>147.7862143961639</v>
      </c>
      <c r="T11" s="2">
        <v>52.77836853088985</v>
      </c>
      <c r="U11" s="2">
        <v>214.19431462794299</v>
      </c>
      <c r="V11" s="2">
        <v>124.80885978527807</v>
      </c>
      <c r="W11" s="2">
        <v>115.34282532142609</v>
      </c>
      <c r="X11" s="2">
        <v>101.06103942276037</v>
      </c>
      <c r="Y11" s="2">
        <v>461.74904641588955</v>
      </c>
      <c r="Z11" s="2">
        <v>289.19015001906814</v>
      </c>
      <c r="AA11" s="2">
        <v>242.82933667599082</v>
      </c>
      <c r="AB11" s="2">
        <v>245.36565675216352</v>
      </c>
      <c r="AC11" s="2">
        <v>485.73972955667426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C12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0" width="9.23046875" bestFit="1" customWidth="1"/>
    <col min="11" max="24" width="9.3046875" bestFit="1" customWidth="1"/>
    <col min="25" max="29" width="10.304687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119.88551330566406</v>
      </c>
      <c r="D2" s="26">
        <v>110.02865600585938</v>
      </c>
      <c r="E2" s="26">
        <v>112.68241882324219</v>
      </c>
      <c r="F2" s="26">
        <v>150.82893371582031</v>
      </c>
      <c r="G2" s="26">
        <v>158.87380981445313</v>
      </c>
      <c r="H2" s="26">
        <v>165.20387268066406</v>
      </c>
      <c r="I2" s="26">
        <v>286.728271484375</v>
      </c>
      <c r="J2" s="26">
        <v>540.3697509765625</v>
      </c>
      <c r="K2" s="26">
        <v>1316.5908203125</v>
      </c>
      <c r="L2" s="26">
        <v>2227.151611328125</v>
      </c>
      <c r="M2" s="26">
        <v>3205.5869140625</v>
      </c>
      <c r="N2" s="26">
        <v>4746.06298828125</v>
      </c>
      <c r="O2" s="26">
        <v>6491.0869140625</v>
      </c>
      <c r="P2" s="26">
        <v>7367.70849609375</v>
      </c>
      <c r="Q2" s="26">
        <v>6970.50048828125</v>
      </c>
      <c r="R2" s="26">
        <v>8062.93505859375</v>
      </c>
      <c r="S2" s="26">
        <v>7845.11376953125</v>
      </c>
      <c r="T2" s="26">
        <v>6950.32568359375</v>
      </c>
      <c r="U2" s="26">
        <v>6726.5732421875</v>
      </c>
      <c r="V2" s="26">
        <v>6506.41455078125</v>
      </c>
      <c r="W2" s="26">
        <v>6657.98974609375</v>
      </c>
      <c r="X2" s="26">
        <v>9613.3134765625</v>
      </c>
      <c r="Y2" s="26">
        <v>11100.2333984375</v>
      </c>
      <c r="Z2" s="26">
        <v>12292.9521484375</v>
      </c>
      <c r="AA2" s="26">
        <v>11956.9482421875</v>
      </c>
      <c r="AB2" s="26">
        <v>10334.0576171875</v>
      </c>
      <c r="AC2" s="26">
        <v>10622.169921875</v>
      </c>
    </row>
    <row r="3" spans="1:29" ht="14.6">
      <c r="A3" s="28" t="s">
        <v>83</v>
      </c>
      <c r="B3" s="4" t="s">
        <v>4</v>
      </c>
      <c r="C3" s="26">
        <v>3.4075391292572021</v>
      </c>
      <c r="D3" s="26">
        <v>3.4231235980987549</v>
      </c>
      <c r="E3" s="26">
        <v>3.7393362522125244</v>
      </c>
      <c r="F3" s="26">
        <v>2.7826056480407715</v>
      </c>
      <c r="G3" s="26">
        <v>4.3817028999328613</v>
      </c>
      <c r="H3" s="26">
        <v>29.790517807006836</v>
      </c>
      <c r="I3" s="26">
        <v>68.397285461425781</v>
      </c>
      <c r="J3" s="26">
        <v>97.150169372558594</v>
      </c>
      <c r="K3" s="26">
        <v>101.22480010986328</v>
      </c>
      <c r="L3" s="26">
        <v>120.39792633056641</v>
      </c>
      <c r="M3" s="26">
        <v>242.260009765625</v>
      </c>
      <c r="N3" s="26">
        <v>325.49673461914063</v>
      </c>
      <c r="O3" s="26">
        <v>576.75677490234375</v>
      </c>
      <c r="P3" s="26">
        <v>542.90789794921875</v>
      </c>
      <c r="Q3" s="26">
        <v>471.11593627929688</v>
      </c>
      <c r="R3" s="26">
        <v>490.03558349609375</v>
      </c>
      <c r="S3" s="26">
        <v>450.88568115234375</v>
      </c>
      <c r="T3" s="26">
        <v>494.22647094726563</v>
      </c>
      <c r="U3" s="26">
        <v>450.619140625</v>
      </c>
      <c r="V3" s="26">
        <v>374.17330932617188</v>
      </c>
      <c r="W3" s="26">
        <v>362.158447265625</v>
      </c>
      <c r="X3" s="26">
        <v>324.72265625</v>
      </c>
      <c r="Y3" s="26">
        <v>289.11947631835938</v>
      </c>
      <c r="Z3" s="26">
        <v>318.30877685546875</v>
      </c>
      <c r="AA3" s="26">
        <v>356.98519897460938</v>
      </c>
      <c r="AB3" s="26">
        <v>397.28970336914063</v>
      </c>
      <c r="AC3" s="26">
        <v>477.69915771484375</v>
      </c>
    </row>
    <row r="4" spans="1:29" ht="14.6">
      <c r="A4" s="27" t="s">
        <v>84</v>
      </c>
      <c r="B4" s="4" t="s">
        <v>5</v>
      </c>
      <c r="C4" s="26">
        <v>9.9357068538665771E-2</v>
      </c>
      <c r="D4" s="26">
        <v>0.13857625424861908</v>
      </c>
      <c r="E4" s="26">
        <v>0.15456114709377289</v>
      </c>
      <c r="F4" s="26">
        <v>0.11489183455705643</v>
      </c>
      <c r="G4" s="26">
        <v>8.4821633994579315E-2</v>
      </c>
      <c r="H4" s="26">
        <v>0.79975348711013794</v>
      </c>
      <c r="I4" s="26">
        <v>2.3706467151641846</v>
      </c>
      <c r="J4" s="26">
        <v>2.2422349452972412</v>
      </c>
      <c r="K4" s="26">
        <v>8.9371509552001953</v>
      </c>
      <c r="L4" s="26">
        <v>24.327852249145508</v>
      </c>
      <c r="M4" s="26">
        <v>53.260467529296875</v>
      </c>
      <c r="N4" s="26">
        <v>77.308555603027344</v>
      </c>
      <c r="O4" s="26">
        <v>125.34828948974609</v>
      </c>
      <c r="P4" s="26">
        <v>1117.94970703125</v>
      </c>
      <c r="Q4" s="26">
        <v>1125.1563720703125</v>
      </c>
      <c r="R4" s="26">
        <v>933.34344482421875</v>
      </c>
      <c r="S4" s="26">
        <v>825.82171630859375</v>
      </c>
      <c r="T4" s="26">
        <v>571.82086181640625</v>
      </c>
      <c r="U4" s="26">
        <v>648.016357421875</v>
      </c>
      <c r="V4" s="26">
        <v>690.78936767578125</v>
      </c>
      <c r="W4" s="26">
        <v>516.228759765625</v>
      </c>
      <c r="X4" s="26">
        <v>2813.34423828125</v>
      </c>
      <c r="Y4" s="26">
        <v>3645.203125</v>
      </c>
      <c r="Z4" s="26">
        <v>4148.8603515625</v>
      </c>
      <c r="AA4" s="26">
        <v>3064.112060546875</v>
      </c>
      <c r="AB4" s="26">
        <v>2202.866455078125</v>
      </c>
      <c r="AC4" s="26">
        <v>1686.5401611328125</v>
      </c>
    </row>
    <row r="5" spans="1:29" ht="14.6">
      <c r="A5" s="29" t="s">
        <v>80</v>
      </c>
      <c r="B5" s="4" t="s">
        <v>6</v>
      </c>
      <c r="C5" s="26">
        <v>8.9501991271972656</v>
      </c>
      <c r="D5" s="26">
        <v>10.655964851379395</v>
      </c>
      <c r="E5" s="26">
        <v>12.326471328735352</v>
      </c>
      <c r="F5" s="26">
        <v>9.3318624496459961</v>
      </c>
      <c r="G5" s="26">
        <v>8.4743661880493164</v>
      </c>
      <c r="H5" s="26">
        <v>9.8282546997070313</v>
      </c>
      <c r="I5" s="26">
        <v>28.503534317016602</v>
      </c>
      <c r="J5" s="26">
        <v>89.9207763671875</v>
      </c>
      <c r="K5" s="26">
        <v>304.591796875</v>
      </c>
      <c r="L5" s="26">
        <v>648.1138916015625</v>
      </c>
      <c r="M5" s="26">
        <v>815.09454345703125</v>
      </c>
      <c r="N5" s="26">
        <v>1209.9681396484375</v>
      </c>
      <c r="O5" s="26">
        <v>1573.0762939453125</v>
      </c>
      <c r="P5" s="26">
        <v>1694.8670654296875</v>
      </c>
      <c r="Q5" s="26">
        <v>1751.7286376953125</v>
      </c>
      <c r="R5" s="26">
        <v>2506.948974609375</v>
      </c>
      <c r="S5" s="26">
        <v>2436.2255859375</v>
      </c>
      <c r="T5" s="26">
        <v>2081.181640625</v>
      </c>
      <c r="U5" s="26">
        <v>1994.5548095703125</v>
      </c>
      <c r="V5" s="26">
        <v>1855.547119140625</v>
      </c>
      <c r="W5" s="26">
        <v>1969.8162841796875</v>
      </c>
      <c r="X5" s="26">
        <v>1958.2138671875</v>
      </c>
      <c r="Y5" s="26">
        <v>1924.814697265625</v>
      </c>
      <c r="Z5" s="26">
        <v>2053.146484375</v>
      </c>
      <c r="AA5" s="26">
        <v>2412.500732421875</v>
      </c>
      <c r="AB5" s="26">
        <v>2187.58544921875</v>
      </c>
      <c r="AC5" s="26">
        <v>2226.2060546875</v>
      </c>
    </row>
    <row r="6" spans="1:29" ht="14.6">
      <c r="A6" s="27" t="s">
        <v>24</v>
      </c>
      <c r="B6" s="4" t="s">
        <v>7</v>
      </c>
      <c r="C6" s="26">
        <v>6.9450788497924805</v>
      </c>
      <c r="D6" s="26">
        <v>8.7158374786376953</v>
      </c>
      <c r="E6" s="26">
        <v>11.734991073608398</v>
      </c>
      <c r="F6" s="26">
        <v>8.4047269821166992</v>
      </c>
      <c r="G6" s="26">
        <v>5.9214301109313965</v>
      </c>
      <c r="H6" s="26">
        <v>6.2986950874328613</v>
      </c>
      <c r="I6" s="26">
        <v>7.8344616889953613</v>
      </c>
      <c r="J6" s="26">
        <v>15.62761116027832</v>
      </c>
      <c r="K6" s="26">
        <v>33.767681121826172</v>
      </c>
      <c r="L6" s="26">
        <v>39.125316619873047</v>
      </c>
      <c r="M6" s="26">
        <v>105.27304077148438</v>
      </c>
      <c r="N6" s="26">
        <v>319.26126098632813</v>
      </c>
      <c r="O6" s="26">
        <v>590.83905029296875</v>
      </c>
      <c r="P6" s="26">
        <v>521.973876953125</v>
      </c>
      <c r="Q6" s="26">
        <v>437.55609130859375</v>
      </c>
      <c r="R6" s="26">
        <v>429.80474853515625</v>
      </c>
      <c r="S6" s="26">
        <v>435.4337158203125</v>
      </c>
      <c r="T6" s="26">
        <v>561.6875</v>
      </c>
      <c r="U6" s="26">
        <v>642.2110595703125</v>
      </c>
      <c r="V6" s="26">
        <v>783.5413818359375</v>
      </c>
      <c r="W6" s="26">
        <v>687.14324951171875</v>
      </c>
      <c r="X6" s="26">
        <v>854.869873046875</v>
      </c>
      <c r="Y6" s="26">
        <v>1017.395751953125</v>
      </c>
      <c r="Z6" s="26">
        <v>1320.1495361328125</v>
      </c>
      <c r="AA6" s="26">
        <v>1115.285400390625</v>
      </c>
      <c r="AB6" s="26">
        <v>845.33087158203125</v>
      </c>
      <c r="AC6" s="26">
        <v>859.832763671875</v>
      </c>
    </row>
    <row r="7" spans="1:29" ht="14.6">
      <c r="A7" s="30" t="s">
        <v>25</v>
      </c>
      <c r="B7" s="4" t="s">
        <v>8</v>
      </c>
      <c r="C7" s="26">
        <v>1.7814505100250244</v>
      </c>
      <c r="D7" s="26">
        <v>2.2783908843994141</v>
      </c>
      <c r="E7" s="26">
        <v>2.4912898540496826</v>
      </c>
      <c r="F7" s="26">
        <v>1.9209834337234497</v>
      </c>
      <c r="G7" s="26">
        <v>1.616219162940979</v>
      </c>
      <c r="H7" s="26">
        <v>1.4417245388031006</v>
      </c>
      <c r="I7" s="26">
        <v>2.4344985485076904</v>
      </c>
      <c r="J7" s="26">
        <v>5.1883106231689453</v>
      </c>
      <c r="K7" s="26">
        <v>13.920321464538574</v>
      </c>
      <c r="L7" s="26">
        <v>112.78738403320313</v>
      </c>
      <c r="M7" s="26">
        <v>91.016845703125</v>
      </c>
      <c r="N7" s="26">
        <v>82.312759399414063</v>
      </c>
      <c r="O7" s="26">
        <v>72.355705261230469</v>
      </c>
      <c r="P7" s="26">
        <v>59.283683776855469</v>
      </c>
      <c r="Q7" s="26">
        <v>50.152088165283203</v>
      </c>
      <c r="R7" s="26">
        <v>39.304035186767578</v>
      </c>
      <c r="S7" s="26">
        <v>31.486446380615234</v>
      </c>
      <c r="T7" s="26">
        <v>28.012336730957031</v>
      </c>
      <c r="U7" s="26">
        <v>25.263826370239258</v>
      </c>
      <c r="V7" s="26">
        <v>38.271190643310547</v>
      </c>
      <c r="W7" s="26">
        <v>33.545478820800781</v>
      </c>
      <c r="X7" s="26">
        <v>111.21932983398438</v>
      </c>
      <c r="Y7" s="26">
        <v>133.0377197265625</v>
      </c>
      <c r="Z7" s="26">
        <v>95.169189453125</v>
      </c>
      <c r="AA7" s="26">
        <v>118.21218872070313</v>
      </c>
      <c r="AB7" s="26">
        <v>101.34055328369141</v>
      </c>
      <c r="AC7" s="26">
        <v>94.618606567382813</v>
      </c>
    </row>
    <row r="8" spans="1:29" ht="14.6">
      <c r="A8" s="28" t="s">
        <v>85</v>
      </c>
      <c r="B8" s="4" t="s">
        <v>30</v>
      </c>
      <c r="C8" s="26">
        <v>8.5883283615112305</v>
      </c>
      <c r="D8" s="26">
        <v>10.540879249572754</v>
      </c>
      <c r="E8" s="26">
        <v>11.451807022094727</v>
      </c>
      <c r="F8" s="26">
        <v>9.0757551193237305</v>
      </c>
      <c r="G8" s="26">
        <v>7.8251452445983887</v>
      </c>
      <c r="H8" s="26">
        <v>8.6250591278076172</v>
      </c>
      <c r="I8" s="26">
        <v>37.372917175292969</v>
      </c>
      <c r="J8" s="26">
        <v>113.84195709228516</v>
      </c>
      <c r="K8" s="26">
        <v>406.76657104492188</v>
      </c>
      <c r="L8" s="26">
        <v>558.4990234375</v>
      </c>
      <c r="M8" s="26">
        <v>746.87127685546875</v>
      </c>
      <c r="N8" s="26">
        <v>1166.2677001953125</v>
      </c>
      <c r="O8" s="26">
        <v>1645.3251953125</v>
      </c>
      <c r="P8" s="26">
        <v>1771.1568603515625</v>
      </c>
      <c r="Q8" s="26">
        <v>1708.521484375</v>
      </c>
      <c r="R8" s="26">
        <v>2140.157470703125</v>
      </c>
      <c r="S8" s="26">
        <v>2187.598876953125</v>
      </c>
      <c r="T8" s="26">
        <v>1897.795166015625</v>
      </c>
      <c r="U8" s="26">
        <v>1632.739990234375</v>
      </c>
      <c r="V8" s="26">
        <v>1410.3358154296875</v>
      </c>
      <c r="W8" s="26">
        <v>1226.1273193359375</v>
      </c>
      <c r="X8" s="26">
        <v>1211.802734375</v>
      </c>
      <c r="Y8" s="26">
        <v>1166.64501953125</v>
      </c>
      <c r="Z8" s="26">
        <v>1234.3680419921875</v>
      </c>
      <c r="AA8" s="26">
        <v>1480.419189453125</v>
      </c>
      <c r="AB8" s="26">
        <v>1373.7578125</v>
      </c>
      <c r="AC8" s="26">
        <v>1564.594970703125</v>
      </c>
    </row>
    <row r="9" spans="1:29" ht="14.6">
      <c r="A9" s="31" t="s">
        <v>81</v>
      </c>
      <c r="B9" s="4" t="s">
        <v>9</v>
      </c>
      <c r="C9" s="26">
        <v>14.572369575500488</v>
      </c>
      <c r="D9" s="26">
        <v>15.509433746337891</v>
      </c>
      <c r="E9" s="26">
        <v>13.616376876831055</v>
      </c>
      <c r="F9" s="26">
        <v>14.112320899963379</v>
      </c>
      <c r="G9" s="26">
        <v>21.388837814331055</v>
      </c>
      <c r="H9" s="26">
        <v>16.306928634643555</v>
      </c>
      <c r="I9" s="26">
        <v>50.299491882324219</v>
      </c>
      <c r="J9" s="26">
        <v>91.961662292480469</v>
      </c>
      <c r="K9" s="26">
        <v>313.77325439453125</v>
      </c>
      <c r="L9" s="26">
        <v>575.20721435546875</v>
      </c>
      <c r="M9" s="26">
        <v>890.5455322265625</v>
      </c>
      <c r="N9" s="26">
        <v>1249.5284423828125</v>
      </c>
      <c r="O9" s="26">
        <v>1361.231689453125</v>
      </c>
      <c r="P9" s="26">
        <v>1090.99609375</v>
      </c>
      <c r="Q9" s="26">
        <v>927.27447509765625</v>
      </c>
      <c r="R9" s="26">
        <v>864.77789306640625</v>
      </c>
      <c r="S9" s="26">
        <v>797.74224853515625</v>
      </c>
      <c r="T9" s="26">
        <v>621.498291015625</v>
      </c>
      <c r="U9" s="26">
        <v>439.23031616210938</v>
      </c>
      <c r="V9" s="26">
        <v>483.142333984375</v>
      </c>
      <c r="W9" s="26">
        <v>578.0126953125</v>
      </c>
      <c r="X9" s="26">
        <v>611.78948974609375</v>
      </c>
      <c r="Y9" s="26">
        <v>623.48187255859375</v>
      </c>
      <c r="Z9" s="26">
        <v>676.84552001953125</v>
      </c>
      <c r="AA9" s="26">
        <v>747.127197265625</v>
      </c>
      <c r="AB9" s="26">
        <v>676.80267333984375</v>
      </c>
      <c r="AC9" s="26">
        <v>574.6070556640625</v>
      </c>
    </row>
    <row r="10" spans="1:29" ht="14.6">
      <c r="A10" s="28" t="s">
        <v>86</v>
      </c>
      <c r="B10" s="4" t="s">
        <v>10</v>
      </c>
      <c r="C10" s="26">
        <v>32.234783172607422</v>
      </c>
      <c r="D10" s="26">
        <v>26.003805160522461</v>
      </c>
      <c r="E10" s="26">
        <v>28.966869354248047</v>
      </c>
      <c r="F10" s="26">
        <v>38.170902252197266</v>
      </c>
      <c r="G10" s="26">
        <v>45.786319732666016</v>
      </c>
      <c r="H10" s="26">
        <v>42.835380554199219</v>
      </c>
      <c r="I10" s="26">
        <v>44.254379272460938</v>
      </c>
      <c r="J10" s="26">
        <v>57.070713043212891</v>
      </c>
      <c r="K10" s="26">
        <v>84.715385437011719</v>
      </c>
      <c r="L10" s="26">
        <v>106.66445159912109</v>
      </c>
      <c r="M10" s="26">
        <v>187.83689880371094</v>
      </c>
      <c r="N10" s="26">
        <v>190.48397827148438</v>
      </c>
      <c r="O10" s="26">
        <v>339.15701293945313</v>
      </c>
      <c r="P10" s="26">
        <v>347.63601684570313</v>
      </c>
      <c r="Q10" s="26">
        <v>269.09487915039063</v>
      </c>
      <c r="R10" s="26">
        <v>245.70268249511719</v>
      </c>
      <c r="S10" s="26">
        <v>269.24176025390625</v>
      </c>
      <c r="T10" s="26">
        <v>363.2930908203125</v>
      </c>
      <c r="U10" s="26">
        <v>457.75653076171875</v>
      </c>
      <c r="V10" s="26">
        <v>447.03350830078125</v>
      </c>
      <c r="W10" s="26">
        <v>879.4622802734375</v>
      </c>
      <c r="X10" s="26">
        <v>1346.5572509765625</v>
      </c>
      <c r="Y10" s="26">
        <v>1588.774169921875</v>
      </c>
      <c r="Z10" s="26">
        <v>1687.5604248046875</v>
      </c>
      <c r="AA10" s="26">
        <v>1921.867431640625</v>
      </c>
      <c r="AB10" s="26">
        <v>1815.5050048828125</v>
      </c>
      <c r="AC10" s="26">
        <v>2162.176025390625</v>
      </c>
    </row>
    <row r="11" spans="1:29" ht="14.6">
      <c r="A11" s="28" t="s">
        <v>87</v>
      </c>
      <c r="B11" s="28" t="s">
        <v>11</v>
      </c>
      <c r="C11" s="26">
        <v>43.306407928466797</v>
      </c>
      <c r="D11" s="26">
        <v>32.762645721435547</v>
      </c>
      <c r="E11" s="26">
        <v>28.200716018676758</v>
      </c>
      <c r="F11" s="26">
        <v>66.914878845214844</v>
      </c>
      <c r="G11" s="26">
        <v>63.394962310791016</v>
      </c>
      <c r="H11" s="26">
        <v>49.277565002441406</v>
      </c>
      <c r="I11" s="26">
        <v>45.261062622070313</v>
      </c>
      <c r="J11" s="26">
        <v>67.366294860839844</v>
      </c>
      <c r="K11" s="26">
        <v>48.893909454345703</v>
      </c>
      <c r="L11" s="26">
        <v>42.028648376464844</v>
      </c>
      <c r="M11" s="26">
        <v>73.428207397460938</v>
      </c>
      <c r="N11" s="26">
        <v>125.43541717529297</v>
      </c>
      <c r="O11" s="26">
        <v>206.99690246582031</v>
      </c>
      <c r="P11" s="26">
        <v>220.93731689453125</v>
      </c>
      <c r="Q11" s="26">
        <v>229.90043640136719</v>
      </c>
      <c r="R11" s="26">
        <v>412.86016845703125</v>
      </c>
      <c r="S11" s="26">
        <v>410.67770385742188</v>
      </c>
      <c r="T11" s="26">
        <v>330.81048583984375</v>
      </c>
      <c r="U11" s="26">
        <v>436.18124389648438</v>
      </c>
      <c r="V11" s="26">
        <v>423.58035278320313</v>
      </c>
      <c r="W11" s="26">
        <v>405.495361328125</v>
      </c>
      <c r="X11" s="26">
        <v>380.7935791015625</v>
      </c>
      <c r="Y11" s="26">
        <v>711.76190185546875</v>
      </c>
      <c r="Z11" s="26">
        <v>758.544189453125</v>
      </c>
      <c r="AA11" s="26">
        <v>740.438720703125</v>
      </c>
      <c r="AB11" s="26">
        <v>733.5792236328125</v>
      </c>
      <c r="AC11" s="26">
        <v>975.89544677734375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9" width="9.3828125" style="1" bestFit="1" customWidth="1"/>
    <col min="20" max="21" width="10.3828125" style="1" bestFit="1" customWidth="1"/>
    <col min="22" max="27" width="9.3828125" style="1" bestFit="1" customWidth="1"/>
    <col min="28" max="29" width="10.3828125" style="1" bestFit="1" customWidth="1"/>
    <col min="30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10568.0517578125</v>
      </c>
      <c r="D2" s="26">
        <v>9981.5966796875</v>
      </c>
      <c r="E2" s="26">
        <v>10161.4287109375</v>
      </c>
      <c r="F2" s="26">
        <v>10396.751953125</v>
      </c>
      <c r="G2" s="26">
        <v>14571.8525390625</v>
      </c>
      <c r="H2" s="26">
        <v>16625.701171875</v>
      </c>
      <c r="I2" s="26">
        <v>19317.232421875</v>
      </c>
      <c r="J2" s="26">
        <v>23684.919921875</v>
      </c>
      <c r="K2" s="26">
        <v>32009.06640625</v>
      </c>
      <c r="L2" s="26">
        <v>38981.2109375</v>
      </c>
      <c r="M2" s="26">
        <v>45668.83984375</v>
      </c>
      <c r="N2" s="26">
        <v>51388.6953125</v>
      </c>
      <c r="O2" s="26">
        <v>57322.2265625</v>
      </c>
      <c r="P2" s="26">
        <v>62705.45703125</v>
      </c>
      <c r="Q2" s="26">
        <v>70250.1796875</v>
      </c>
      <c r="R2" s="26">
        <v>78274.921875</v>
      </c>
      <c r="S2" s="26">
        <v>90259.484375</v>
      </c>
      <c r="T2" s="26">
        <v>104667.5859375</v>
      </c>
      <c r="U2" s="26">
        <v>107001.375</v>
      </c>
      <c r="V2" s="26">
        <v>99522.8515625</v>
      </c>
      <c r="W2" s="26">
        <v>99886.1796875</v>
      </c>
      <c r="X2" s="26">
        <v>95541.578125</v>
      </c>
      <c r="Y2" s="26">
        <v>97977.9765625</v>
      </c>
      <c r="Z2" s="26">
        <v>95056.046875</v>
      </c>
      <c r="AA2" s="26">
        <v>95816.125</v>
      </c>
      <c r="AB2" s="26">
        <v>103236.5625</v>
      </c>
      <c r="AC2" s="26">
        <v>115547.2421875</v>
      </c>
    </row>
    <row r="3" spans="1:29" ht="14.6">
      <c r="A3" s="28" t="s">
        <v>83</v>
      </c>
      <c r="B3" s="4" t="s">
        <v>4</v>
      </c>
      <c r="C3" s="26">
        <v>214.3260498046875</v>
      </c>
      <c r="D3" s="26">
        <v>198.76734924316406</v>
      </c>
      <c r="E3" s="26">
        <v>196.18836975097656</v>
      </c>
      <c r="F3" s="26">
        <v>184.73960876464844</v>
      </c>
      <c r="G3" s="26">
        <v>282.22152709960938</v>
      </c>
      <c r="H3" s="26">
        <v>280.7308349609375</v>
      </c>
      <c r="I3" s="26">
        <v>286.85757446289063</v>
      </c>
      <c r="J3" s="26">
        <v>334.90390014648438</v>
      </c>
      <c r="K3" s="26">
        <v>423.26834106445313</v>
      </c>
      <c r="L3" s="26">
        <v>562.86431884765625</v>
      </c>
      <c r="M3" s="26">
        <v>609.16400146484375</v>
      </c>
      <c r="N3" s="26">
        <v>593.4671630859375</v>
      </c>
      <c r="O3" s="26">
        <v>640.61810302734375</v>
      </c>
      <c r="P3" s="26">
        <v>689.9000244140625</v>
      </c>
      <c r="Q3" s="26">
        <v>698.9024658203125</v>
      </c>
      <c r="R3" s="26">
        <v>687.1385498046875</v>
      </c>
      <c r="S3" s="26">
        <v>723.31829833984375</v>
      </c>
      <c r="T3" s="26">
        <v>786.8316650390625</v>
      </c>
      <c r="U3" s="26">
        <v>773.34100341796875</v>
      </c>
      <c r="V3" s="26">
        <v>692.94073486328125</v>
      </c>
      <c r="W3" s="26">
        <v>683.09228515625</v>
      </c>
      <c r="X3" s="26">
        <v>629.65679931640625</v>
      </c>
      <c r="Y3" s="26">
        <v>594.78729248046875</v>
      </c>
      <c r="Z3" s="26">
        <v>568.8428955078125</v>
      </c>
      <c r="AA3" s="26">
        <v>540.83648681640625</v>
      </c>
      <c r="AB3" s="26">
        <v>558.94091796875</v>
      </c>
      <c r="AC3" s="26">
        <v>610.14764404296875</v>
      </c>
    </row>
    <row r="4" spans="1:29" ht="14.6">
      <c r="A4" s="27" t="s">
        <v>84</v>
      </c>
      <c r="B4" s="4" t="s">
        <v>5</v>
      </c>
      <c r="C4" s="26">
        <v>6.1026058197021484</v>
      </c>
      <c r="D4" s="26">
        <v>7.1533970832824707</v>
      </c>
      <c r="E4" s="26">
        <v>7.8497524261474609</v>
      </c>
      <c r="F4" s="26">
        <v>7.9679479598999023</v>
      </c>
      <c r="G4" s="26">
        <v>7.3092303276062012</v>
      </c>
      <c r="H4" s="26">
        <v>7.371180534362793</v>
      </c>
      <c r="I4" s="26">
        <v>6.9233441352844238</v>
      </c>
      <c r="J4" s="26">
        <v>5.9281105995178223</v>
      </c>
      <c r="K4" s="26">
        <v>6.447014331817627</v>
      </c>
      <c r="L4" s="26">
        <v>5.990140438079834</v>
      </c>
      <c r="M4" s="26">
        <v>5.6795058250427246</v>
      </c>
      <c r="N4" s="26">
        <v>5.7054834365844727</v>
      </c>
      <c r="O4" s="26">
        <v>8.32989501953125</v>
      </c>
      <c r="P4" s="26">
        <v>27.379825592041016</v>
      </c>
      <c r="Q4" s="26">
        <v>44.430713653564453</v>
      </c>
      <c r="R4" s="26">
        <v>44.61248779296875</v>
      </c>
      <c r="S4" s="26">
        <v>66.95562744140625</v>
      </c>
      <c r="T4" s="26">
        <v>120.18617248535156</v>
      </c>
      <c r="U4" s="26">
        <v>135.17388916015625</v>
      </c>
      <c r="V4" s="26">
        <v>291.19882202148438</v>
      </c>
      <c r="W4" s="26">
        <v>450.77511596679688</v>
      </c>
      <c r="X4" s="26">
        <v>393.38372802734375</v>
      </c>
      <c r="Y4" s="26">
        <v>362.79074096679688</v>
      </c>
      <c r="Z4" s="26">
        <v>305.79010009765625</v>
      </c>
      <c r="AA4" s="26">
        <v>258.89208984375</v>
      </c>
      <c r="AB4" s="26">
        <v>240.21168518066406</v>
      </c>
      <c r="AC4" s="26">
        <v>225.86531066894531</v>
      </c>
    </row>
    <row r="5" spans="1:29" ht="14.6">
      <c r="A5" s="29" t="s">
        <v>80</v>
      </c>
      <c r="B5" s="4" t="s">
        <v>6</v>
      </c>
      <c r="C5" s="26">
        <v>1446.85595703125</v>
      </c>
      <c r="D5" s="26">
        <v>1369.2705078125</v>
      </c>
      <c r="E5" s="26">
        <v>1372.4022216796875</v>
      </c>
      <c r="F5" s="26">
        <v>1345.2755126953125</v>
      </c>
      <c r="G5" s="26">
        <v>1893.616943359375</v>
      </c>
      <c r="H5" s="26">
        <v>2251.69287109375</v>
      </c>
      <c r="I5" s="26">
        <v>2528.505859375</v>
      </c>
      <c r="J5" s="26">
        <v>3420.889404296875</v>
      </c>
      <c r="K5" s="26">
        <v>5230.35595703125</v>
      </c>
      <c r="L5" s="26">
        <v>6338.7158203125</v>
      </c>
      <c r="M5" s="26">
        <v>7681.60498046875</v>
      </c>
      <c r="N5" s="26">
        <v>8975.263671875</v>
      </c>
      <c r="O5" s="26">
        <v>9788.40625</v>
      </c>
      <c r="P5" s="26">
        <v>11399.3154296875</v>
      </c>
      <c r="Q5" s="26">
        <v>12549.234375</v>
      </c>
      <c r="R5" s="26">
        <v>14365.173828125</v>
      </c>
      <c r="S5" s="26">
        <v>15888.2529296875</v>
      </c>
      <c r="T5" s="26">
        <v>17045.0703125</v>
      </c>
      <c r="U5" s="26">
        <v>17611.291015625</v>
      </c>
      <c r="V5" s="26">
        <v>17060.96484375</v>
      </c>
      <c r="W5" s="26">
        <v>15236.3701171875</v>
      </c>
      <c r="X5" s="26">
        <v>15551.2548828125</v>
      </c>
      <c r="Y5" s="26">
        <v>14026.1025390625</v>
      </c>
      <c r="Z5" s="26">
        <v>12390.9951171875</v>
      </c>
      <c r="AA5" s="26">
        <v>12510.0751953125</v>
      </c>
      <c r="AB5" s="26">
        <v>13076.3408203125</v>
      </c>
      <c r="AC5" s="26">
        <v>13698.119140625</v>
      </c>
    </row>
    <row r="6" spans="1:29" ht="14.6">
      <c r="A6" s="27" t="s">
        <v>24</v>
      </c>
      <c r="B6" s="4" t="s">
        <v>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</row>
    <row r="7" spans="1:29" ht="14.6">
      <c r="A7" s="30" t="s">
        <v>25</v>
      </c>
      <c r="B7" s="4" t="s">
        <v>8</v>
      </c>
      <c r="C7" s="26">
        <v>237.10939025878906</v>
      </c>
      <c r="D7" s="26">
        <v>248.72737121582031</v>
      </c>
      <c r="E7" s="26">
        <v>296.71514892578125</v>
      </c>
      <c r="F7" s="26">
        <v>317.64501953125</v>
      </c>
      <c r="G7" s="26">
        <v>317.65921020507813</v>
      </c>
      <c r="H7" s="26">
        <v>343.33737182617188</v>
      </c>
      <c r="I7" s="26">
        <v>610.46337890625</v>
      </c>
      <c r="J7" s="26">
        <v>1019.1865234375</v>
      </c>
      <c r="K7" s="26">
        <v>1126.97216796875</v>
      </c>
      <c r="L7" s="26">
        <v>1426.7164306640625</v>
      </c>
      <c r="M7" s="26">
        <v>1899.74072265625</v>
      </c>
      <c r="N7" s="26">
        <v>1946.2230224609375</v>
      </c>
      <c r="O7" s="26">
        <v>2282.169677734375</v>
      </c>
      <c r="P7" s="26">
        <v>2128.9365234375</v>
      </c>
      <c r="Q7" s="26">
        <v>2163.127197265625</v>
      </c>
      <c r="R7" s="26">
        <v>2630.447509765625</v>
      </c>
      <c r="S7" s="26">
        <v>3110.074462890625</v>
      </c>
      <c r="T7" s="26">
        <v>4287.14990234375</v>
      </c>
      <c r="U7" s="26">
        <v>5031.0185546875</v>
      </c>
      <c r="V7" s="26">
        <v>4713.87548828125</v>
      </c>
      <c r="W7" s="26">
        <v>5035.2255859375</v>
      </c>
      <c r="X7" s="26">
        <v>4653.87890625</v>
      </c>
      <c r="Y7" s="26">
        <v>4260.20703125</v>
      </c>
      <c r="Z7" s="26">
        <v>3860.6630859375</v>
      </c>
      <c r="AA7" s="26">
        <v>3545.806884765625</v>
      </c>
      <c r="AB7" s="26">
        <v>3254.02978515625</v>
      </c>
      <c r="AC7" s="26">
        <v>3466.92724609375</v>
      </c>
    </row>
    <row r="8" spans="1:29" ht="14.6">
      <c r="A8" s="28" t="s">
        <v>85</v>
      </c>
      <c r="B8" s="4" t="s">
        <v>30</v>
      </c>
      <c r="C8" s="26">
        <v>1278.5159912109375</v>
      </c>
      <c r="D8" s="26">
        <v>1217.04541015625</v>
      </c>
      <c r="E8" s="26">
        <v>1188.5301513671875</v>
      </c>
      <c r="F8" s="26">
        <v>1248.246826171875</v>
      </c>
      <c r="G8" s="26">
        <v>1688.1656494140625</v>
      </c>
      <c r="H8" s="26">
        <v>2056.368408203125</v>
      </c>
      <c r="I8" s="26">
        <v>2890.8671875</v>
      </c>
      <c r="J8" s="26">
        <v>4187.06787109375</v>
      </c>
      <c r="K8" s="26">
        <v>6396.0068359375</v>
      </c>
      <c r="L8" s="26">
        <v>8081.419921875</v>
      </c>
      <c r="M8" s="26">
        <v>9314.9873046875</v>
      </c>
      <c r="N8" s="26">
        <v>10311.4248046875</v>
      </c>
      <c r="O8" s="26">
        <v>11176.5185546875</v>
      </c>
      <c r="P8" s="26">
        <v>12995.8017578125</v>
      </c>
      <c r="Q8" s="26">
        <v>14715.0126953125</v>
      </c>
      <c r="R8" s="26">
        <v>17198.65625</v>
      </c>
      <c r="S8" s="26">
        <v>19763.548828125</v>
      </c>
      <c r="T8" s="26">
        <v>22488.7890625</v>
      </c>
      <c r="U8" s="26">
        <v>22920.3671875</v>
      </c>
      <c r="V8" s="26">
        <v>21750.287109375</v>
      </c>
      <c r="W8" s="26">
        <v>23368.244140625</v>
      </c>
      <c r="X8" s="26">
        <v>22576.056640625</v>
      </c>
      <c r="Y8" s="26">
        <v>21325.119140625</v>
      </c>
      <c r="Z8" s="26">
        <v>19371.91796875</v>
      </c>
      <c r="AA8" s="26">
        <v>19794.173828125</v>
      </c>
      <c r="AB8" s="26">
        <v>23770.4921875</v>
      </c>
      <c r="AC8" s="26">
        <v>28813.5234375</v>
      </c>
    </row>
    <row r="9" spans="1:29" ht="14.6">
      <c r="A9" s="31" t="s">
        <v>81</v>
      </c>
      <c r="B9" s="4" t="s">
        <v>9</v>
      </c>
      <c r="C9" s="26">
        <v>6556.3671875</v>
      </c>
      <c r="D9" s="26">
        <v>6195.42724609375</v>
      </c>
      <c r="E9" s="26">
        <v>6314.71923828125</v>
      </c>
      <c r="F9" s="26">
        <v>6347.99072265625</v>
      </c>
      <c r="G9" s="26">
        <v>9305.43359375</v>
      </c>
      <c r="H9" s="26">
        <v>10543.9638671875</v>
      </c>
      <c r="I9" s="26">
        <v>11847.5048828125</v>
      </c>
      <c r="J9" s="26">
        <v>13413.2939453125</v>
      </c>
      <c r="K9" s="26">
        <v>17511.798828125</v>
      </c>
      <c r="L9" s="26">
        <v>21378.48046875</v>
      </c>
      <c r="M9" s="26">
        <v>24912.0234375</v>
      </c>
      <c r="N9" s="26">
        <v>27920.521484375</v>
      </c>
      <c r="O9" s="26">
        <v>31612.609375</v>
      </c>
      <c r="P9" s="26">
        <v>33732.75390625</v>
      </c>
      <c r="Q9" s="26">
        <v>38368.58984375</v>
      </c>
      <c r="R9" s="26">
        <v>40479.453125</v>
      </c>
      <c r="S9" s="26">
        <v>47689.828125</v>
      </c>
      <c r="T9" s="26">
        <v>56551.22265625</v>
      </c>
      <c r="U9" s="26">
        <v>52850.37109375</v>
      </c>
      <c r="V9" s="26">
        <v>47282.93359375</v>
      </c>
      <c r="W9" s="26">
        <v>48006.86328125</v>
      </c>
      <c r="X9" s="26">
        <v>45233.71875</v>
      </c>
      <c r="Y9" s="26">
        <v>51718.609375</v>
      </c>
      <c r="Z9" s="26">
        <v>53384.4453125</v>
      </c>
      <c r="AA9" s="26">
        <v>53005.07421875</v>
      </c>
      <c r="AB9" s="26">
        <v>55532.38671875</v>
      </c>
      <c r="AC9" s="26">
        <v>61226.22265625</v>
      </c>
    </row>
    <row r="10" spans="1:29" ht="14.6">
      <c r="A10" s="28" t="s">
        <v>86</v>
      </c>
      <c r="B10" s="4" t="s">
        <v>10</v>
      </c>
      <c r="C10" s="26">
        <v>263.37042236328125</v>
      </c>
      <c r="D10" s="26">
        <v>254.74156188964844</v>
      </c>
      <c r="E10" s="26">
        <v>277.5516357421875</v>
      </c>
      <c r="F10" s="26">
        <v>304.86676025390625</v>
      </c>
      <c r="G10" s="26">
        <v>312.9312744140625</v>
      </c>
      <c r="H10" s="26">
        <v>421.86862182617188</v>
      </c>
      <c r="I10" s="26">
        <v>346.3104248046875</v>
      </c>
      <c r="J10" s="26">
        <v>318.44723510742188</v>
      </c>
      <c r="K10" s="26">
        <v>323.54592895507813</v>
      </c>
      <c r="L10" s="26">
        <v>267.24612426757813</v>
      </c>
      <c r="M10" s="26">
        <v>279.20770263671875</v>
      </c>
      <c r="N10" s="26">
        <v>276.19671630859375</v>
      </c>
      <c r="O10" s="26">
        <v>231.77349853515625</v>
      </c>
      <c r="P10" s="26">
        <v>211.51869201660156</v>
      </c>
      <c r="Q10" s="26">
        <v>222.12944030761719</v>
      </c>
      <c r="R10" s="26">
        <v>473.33978271484375</v>
      </c>
      <c r="S10" s="26">
        <v>614.61981201171875</v>
      </c>
      <c r="T10" s="26">
        <v>785.05072021484375</v>
      </c>
      <c r="U10" s="26">
        <v>803.3150634765625</v>
      </c>
      <c r="V10" s="26">
        <v>782.2843017578125</v>
      </c>
      <c r="W10" s="26">
        <v>714.2857666015625</v>
      </c>
      <c r="X10" s="26">
        <v>649.72381591796875</v>
      </c>
      <c r="Y10" s="26">
        <v>539.48590087890625</v>
      </c>
      <c r="Z10" s="26">
        <v>582.30712890625</v>
      </c>
      <c r="AA10" s="26">
        <v>624.30120849609375</v>
      </c>
      <c r="AB10" s="26">
        <v>690.4251708984375</v>
      </c>
      <c r="AC10" s="26">
        <v>698.210205078125</v>
      </c>
    </row>
    <row r="11" spans="1:29" ht="14.6">
      <c r="A11" s="28" t="s">
        <v>87</v>
      </c>
      <c r="B11" s="28" t="s">
        <v>11</v>
      </c>
      <c r="C11" s="26">
        <v>565.40380859375</v>
      </c>
      <c r="D11" s="26">
        <v>490.46365356445313</v>
      </c>
      <c r="E11" s="26">
        <v>507.472412109375</v>
      </c>
      <c r="F11" s="26">
        <v>640.02001953125</v>
      </c>
      <c r="G11" s="26">
        <v>764.514892578125</v>
      </c>
      <c r="H11" s="26">
        <v>720.36822509765625</v>
      </c>
      <c r="I11" s="26">
        <v>799.80029296875</v>
      </c>
      <c r="J11" s="26">
        <v>985.202392578125</v>
      </c>
      <c r="K11" s="26">
        <v>990.6710205078125</v>
      </c>
      <c r="L11" s="26">
        <v>919.77850341796875</v>
      </c>
      <c r="M11" s="26">
        <v>966.43133544921875</v>
      </c>
      <c r="N11" s="26">
        <v>1359.8935546875</v>
      </c>
      <c r="O11" s="26">
        <v>1581.8016357421875</v>
      </c>
      <c r="P11" s="26">
        <v>1519.850341796875</v>
      </c>
      <c r="Q11" s="26">
        <v>1488.754638671875</v>
      </c>
      <c r="R11" s="26">
        <v>2396.097412109375</v>
      </c>
      <c r="S11" s="26">
        <v>2402.885498046875</v>
      </c>
      <c r="T11" s="26">
        <v>2603.28857421875</v>
      </c>
      <c r="U11" s="26">
        <v>6876.49755859375</v>
      </c>
      <c r="V11" s="26">
        <v>6948.3642578125</v>
      </c>
      <c r="W11" s="26">
        <v>6391.3212890625</v>
      </c>
      <c r="X11" s="26">
        <v>5853.90673828125</v>
      </c>
      <c r="Y11" s="26">
        <v>5150.876953125</v>
      </c>
      <c r="Z11" s="26">
        <v>4591.0869140625</v>
      </c>
      <c r="AA11" s="26">
        <v>5536.9677734375</v>
      </c>
      <c r="AB11" s="26">
        <v>6113.7333984375</v>
      </c>
      <c r="AC11" s="26">
        <v>6808.228515625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C12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29" width="10.382812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105393.859375</v>
      </c>
      <c r="D2" s="26">
        <v>103307.8671875</v>
      </c>
      <c r="E2" s="26">
        <v>111668.1640625</v>
      </c>
      <c r="F2" s="26">
        <v>117270.8984375</v>
      </c>
      <c r="G2" s="26">
        <v>133105.734375</v>
      </c>
      <c r="H2" s="26">
        <v>152161.484375</v>
      </c>
      <c r="I2" s="26">
        <v>176970.703125</v>
      </c>
      <c r="J2" s="26">
        <v>219316.796875</v>
      </c>
      <c r="K2" s="26">
        <v>296363.65625</v>
      </c>
      <c r="L2" s="26">
        <v>311918.46875</v>
      </c>
      <c r="M2" s="26">
        <v>358929.5</v>
      </c>
      <c r="N2" s="26">
        <v>380039.40625</v>
      </c>
      <c r="O2" s="26">
        <v>404322.28125</v>
      </c>
      <c r="P2" s="26">
        <v>483882.09375</v>
      </c>
      <c r="Q2" s="26">
        <v>477095.15625</v>
      </c>
      <c r="R2" s="26">
        <v>539944.9375</v>
      </c>
      <c r="S2" s="26">
        <v>572950.5</v>
      </c>
      <c r="T2" s="26">
        <v>589337.4375</v>
      </c>
      <c r="U2" s="26">
        <v>620696.875</v>
      </c>
      <c r="V2" s="26">
        <v>633921.375</v>
      </c>
      <c r="W2" s="26">
        <v>654022.875</v>
      </c>
      <c r="X2" s="26">
        <v>667359.25</v>
      </c>
      <c r="Y2" s="26">
        <v>699994.4375</v>
      </c>
      <c r="Z2" s="26">
        <v>721500.0625</v>
      </c>
      <c r="AA2" s="26">
        <v>752603.6875</v>
      </c>
      <c r="AB2" s="26">
        <v>816666.4375</v>
      </c>
      <c r="AC2" s="26">
        <v>893703.625</v>
      </c>
    </row>
    <row r="3" spans="1:29" ht="14.6">
      <c r="A3" s="28" t="s">
        <v>83</v>
      </c>
      <c r="B3" s="4" t="s">
        <v>4</v>
      </c>
      <c r="C3" s="26">
        <v>7057.91796875</v>
      </c>
      <c r="D3" s="26">
        <v>6608.3193359375</v>
      </c>
      <c r="E3" s="26">
        <v>6660.8623046875</v>
      </c>
      <c r="F3" s="26">
        <v>6518.98681640625</v>
      </c>
      <c r="G3" s="26">
        <v>9179.0927734375</v>
      </c>
      <c r="H3" s="26">
        <v>9552.9658203125</v>
      </c>
      <c r="I3" s="26">
        <v>10290.05078125</v>
      </c>
      <c r="J3" s="26">
        <v>11879.8876953125</v>
      </c>
      <c r="K3" s="26">
        <v>14437.275390625</v>
      </c>
      <c r="L3" s="26">
        <v>17721.439453125</v>
      </c>
      <c r="M3" s="26">
        <v>19078.1171875</v>
      </c>
      <c r="N3" s="26">
        <v>18437.009765625</v>
      </c>
      <c r="O3" s="26">
        <v>19383.77734375</v>
      </c>
      <c r="P3" s="26">
        <v>19641.513671875</v>
      </c>
      <c r="Q3" s="26">
        <v>18337.80859375</v>
      </c>
      <c r="R3" s="26">
        <v>17741.240234375</v>
      </c>
      <c r="S3" s="26">
        <v>17506.83984375</v>
      </c>
      <c r="T3" s="26">
        <v>17891.556640625</v>
      </c>
      <c r="U3" s="26">
        <v>18427.7734375</v>
      </c>
      <c r="V3" s="26">
        <v>17911.806640625</v>
      </c>
      <c r="W3" s="26">
        <v>18177.572265625</v>
      </c>
      <c r="X3" s="26">
        <v>18042.91796875</v>
      </c>
      <c r="Y3" s="26">
        <v>17851.771484375</v>
      </c>
      <c r="Z3" s="26">
        <v>18768.7265625</v>
      </c>
      <c r="AA3" s="26">
        <v>18955.669921875</v>
      </c>
      <c r="AB3" s="26">
        <v>19949.232421875</v>
      </c>
      <c r="AC3" s="26">
        <v>20715.5625</v>
      </c>
    </row>
    <row r="4" spans="1:29" ht="14.6">
      <c r="A4" s="27" t="s">
        <v>84</v>
      </c>
      <c r="B4" s="4" t="s">
        <v>5</v>
      </c>
      <c r="C4" s="26">
        <v>1241.0247802734375</v>
      </c>
      <c r="D4" s="26">
        <v>1346.4365234375</v>
      </c>
      <c r="E4" s="26">
        <v>1532.9241943359375</v>
      </c>
      <c r="F4" s="26">
        <v>1617.7803955078125</v>
      </c>
      <c r="G4" s="26">
        <v>1711.3778076171875</v>
      </c>
      <c r="H4" s="26">
        <v>1922.2728271484375</v>
      </c>
      <c r="I4" s="26">
        <v>1997.01220703125</v>
      </c>
      <c r="J4" s="26">
        <v>1846.96826171875</v>
      </c>
      <c r="K4" s="26">
        <v>2166.205078125</v>
      </c>
      <c r="L4" s="26">
        <v>2129.1318359375</v>
      </c>
      <c r="M4" s="26">
        <v>2100.633544921875</v>
      </c>
      <c r="N4" s="26">
        <v>2100.322509765625</v>
      </c>
      <c r="O4" s="26">
        <v>2681.03125</v>
      </c>
      <c r="P4" s="26">
        <v>5863.048828125</v>
      </c>
      <c r="Q4" s="26">
        <v>6811.591796875</v>
      </c>
      <c r="R4" s="26">
        <v>6907.974609375</v>
      </c>
      <c r="S4" s="26">
        <v>8596.240234375</v>
      </c>
      <c r="T4" s="26">
        <v>7678.140625</v>
      </c>
      <c r="U4" s="26">
        <v>10821.2109375</v>
      </c>
      <c r="V4" s="26">
        <v>13381.294921875</v>
      </c>
      <c r="W4" s="26">
        <v>12296.2158203125</v>
      </c>
      <c r="X4" s="26">
        <v>16799.470703125</v>
      </c>
      <c r="Y4" s="26">
        <v>27688.658203125</v>
      </c>
      <c r="Z4" s="26">
        <v>34392.2890625</v>
      </c>
      <c r="AA4" s="26">
        <v>31602.75390625</v>
      </c>
      <c r="AB4" s="26">
        <v>30332.259765625</v>
      </c>
      <c r="AC4" s="26">
        <v>28883.138671875</v>
      </c>
    </row>
    <row r="5" spans="1:29" ht="14.6">
      <c r="A5" s="29" t="s">
        <v>80</v>
      </c>
      <c r="B5" s="4" t="s">
        <v>6</v>
      </c>
      <c r="C5" s="26">
        <v>45481.609375</v>
      </c>
      <c r="D5" s="26">
        <v>44269.9296875</v>
      </c>
      <c r="E5" s="26">
        <v>45267.32421875</v>
      </c>
      <c r="F5" s="26">
        <v>48939.875</v>
      </c>
      <c r="G5" s="26">
        <v>56817.6875</v>
      </c>
      <c r="H5" s="26">
        <v>70606.7265625</v>
      </c>
      <c r="I5" s="26">
        <v>90417.9375</v>
      </c>
      <c r="J5" s="26">
        <v>124665.3984375</v>
      </c>
      <c r="K5" s="26">
        <v>183658.140625</v>
      </c>
      <c r="L5" s="26">
        <v>186085.0625</v>
      </c>
      <c r="M5" s="26">
        <v>220961.53125</v>
      </c>
      <c r="N5" s="26">
        <v>236691.640625</v>
      </c>
      <c r="O5" s="26">
        <v>248873.625</v>
      </c>
      <c r="P5" s="26">
        <v>313665.875</v>
      </c>
      <c r="Q5" s="26">
        <v>316418.75</v>
      </c>
      <c r="R5" s="26">
        <v>374983.59375</v>
      </c>
      <c r="S5" s="26">
        <v>405080.03125</v>
      </c>
      <c r="T5" s="26">
        <v>415075.03125</v>
      </c>
      <c r="U5" s="26">
        <v>435937.375</v>
      </c>
      <c r="V5" s="26">
        <v>446010.3125</v>
      </c>
      <c r="W5" s="26">
        <v>471151.875</v>
      </c>
      <c r="X5" s="26">
        <v>481522.1875</v>
      </c>
      <c r="Y5" s="26">
        <v>496431.5625</v>
      </c>
      <c r="Z5" s="26">
        <v>501296.9375</v>
      </c>
      <c r="AA5" s="26">
        <v>530181</v>
      </c>
      <c r="AB5" s="26">
        <v>585285.5625</v>
      </c>
      <c r="AC5" s="26">
        <v>650448.0625</v>
      </c>
    </row>
    <row r="6" spans="1:29" ht="14.6">
      <c r="A6" s="27" t="s">
        <v>24</v>
      </c>
      <c r="B6" s="4" t="s">
        <v>7</v>
      </c>
      <c r="C6" s="26">
        <v>26666.12109375</v>
      </c>
      <c r="D6" s="26">
        <v>27768.099609375</v>
      </c>
      <c r="E6" s="26">
        <v>33713.9765625</v>
      </c>
      <c r="F6" s="26">
        <v>33720.625</v>
      </c>
      <c r="G6" s="26">
        <v>32446.30078125</v>
      </c>
      <c r="H6" s="26">
        <v>34754.20703125</v>
      </c>
      <c r="I6" s="26">
        <v>33162.0390625</v>
      </c>
      <c r="J6" s="26">
        <v>32055.958984375</v>
      </c>
      <c r="K6" s="26">
        <v>30788.21484375</v>
      </c>
      <c r="L6" s="26">
        <v>28999.50390625</v>
      </c>
      <c r="M6" s="26">
        <v>28692.912109375</v>
      </c>
      <c r="N6" s="26">
        <v>29239.16796875</v>
      </c>
      <c r="O6" s="26">
        <v>31995.2734375</v>
      </c>
      <c r="P6" s="26">
        <v>30966.689453125</v>
      </c>
      <c r="Q6" s="26">
        <v>28835.513671875</v>
      </c>
      <c r="R6" s="26">
        <v>27517.53515625</v>
      </c>
      <c r="S6" s="26">
        <v>27490.904296875</v>
      </c>
      <c r="T6" s="26">
        <v>32432.212890625</v>
      </c>
      <c r="U6" s="26">
        <v>35284.98828125</v>
      </c>
      <c r="V6" s="26">
        <v>38608.30859375</v>
      </c>
      <c r="W6" s="26">
        <v>37479.77734375</v>
      </c>
      <c r="X6" s="26">
        <v>39759.53125</v>
      </c>
      <c r="Y6" s="26">
        <v>43609.56640625</v>
      </c>
      <c r="Z6" s="26">
        <v>51706.578125</v>
      </c>
      <c r="AA6" s="26">
        <v>50515.3125</v>
      </c>
      <c r="AB6" s="26">
        <v>49851.0546875</v>
      </c>
      <c r="AC6" s="26">
        <v>53573.45703125</v>
      </c>
    </row>
    <row r="7" spans="1:29" ht="14.6">
      <c r="A7" s="30" t="s">
        <v>25</v>
      </c>
      <c r="B7" s="4" t="s">
        <v>8</v>
      </c>
      <c r="C7" s="26">
        <v>2522.573486328125</v>
      </c>
      <c r="D7" s="26">
        <v>2461.19482421875</v>
      </c>
      <c r="E7" s="26">
        <v>2423.372802734375</v>
      </c>
      <c r="F7" s="26">
        <v>2594.266357421875</v>
      </c>
      <c r="G7" s="26">
        <v>3460.322509765625</v>
      </c>
      <c r="H7" s="26">
        <v>4368.98974609375</v>
      </c>
      <c r="I7" s="26">
        <v>4166.47509765625</v>
      </c>
      <c r="J7" s="26">
        <v>4074.429443359375</v>
      </c>
      <c r="K7" s="26">
        <v>6216.70361328125</v>
      </c>
      <c r="L7" s="26">
        <v>10509.0703125</v>
      </c>
      <c r="M7" s="26">
        <v>10342.2548828125</v>
      </c>
      <c r="N7" s="26">
        <v>13012.2724609375</v>
      </c>
      <c r="O7" s="26">
        <v>13768.13671875</v>
      </c>
      <c r="P7" s="26">
        <v>15942.5478515625</v>
      </c>
      <c r="Q7" s="26">
        <v>15457.1357421875</v>
      </c>
      <c r="R7" s="26">
        <v>14507.2890625</v>
      </c>
      <c r="S7" s="26">
        <v>14745.478515625</v>
      </c>
      <c r="T7" s="26">
        <v>15336.8505859375</v>
      </c>
      <c r="U7" s="26">
        <v>16944.92578125</v>
      </c>
      <c r="V7" s="26">
        <v>17203.568359375</v>
      </c>
      <c r="W7" s="26">
        <v>16930.693359375</v>
      </c>
      <c r="X7" s="26">
        <v>17414.203125</v>
      </c>
      <c r="Y7" s="26">
        <v>19303.908203125</v>
      </c>
      <c r="Z7" s="26">
        <v>20347.193359375</v>
      </c>
      <c r="AA7" s="26">
        <v>21028.068359375</v>
      </c>
      <c r="AB7" s="26">
        <v>23644.6640625</v>
      </c>
      <c r="AC7" s="26">
        <v>24920.90234375</v>
      </c>
    </row>
    <row r="8" spans="1:29" ht="14.6">
      <c r="A8" s="28" t="s">
        <v>85</v>
      </c>
      <c r="B8" s="4" t="s">
        <v>30</v>
      </c>
      <c r="C8" s="26">
        <v>4710.39404296875</v>
      </c>
      <c r="D8" s="26">
        <v>4588.74609375</v>
      </c>
      <c r="E8" s="26">
        <v>4801.349609375</v>
      </c>
      <c r="F8" s="26">
        <v>5243.904296875</v>
      </c>
      <c r="G8" s="26">
        <v>6094.7685546875</v>
      </c>
      <c r="H8" s="26">
        <v>7535.38134765625</v>
      </c>
      <c r="I8" s="26">
        <v>10649.8818359375</v>
      </c>
      <c r="J8" s="26">
        <v>15995.712890625</v>
      </c>
      <c r="K8" s="26">
        <v>25260.203125</v>
      </c>
      <c r="L8" s="26">
        <v>26981.900390625</v>
      </c>
      <c r="M8" s="26">
        <v>30882.111328125</v>
      </c>
      <c r="N8" s="26">
        <v>32208.18359375</v>
      </c>
      <c r="O8" s="26">
        <v>33437.22265625</v>
      </c>
      <c r="P8" s="26">
        <v>42931.74609375</v>
      </c>
      <c r="Q8" s="26">
        <v>41970.0625</v>
      </c>
      <c r="R8" s="26">
        <v>49659.44140625</v>
      </c>
      <c r="S8" s="26">
        <v>52420.0859375</v>
      </c>
      <c r="T8" s="26">
        <v>51470.296875</v>
      </c>
      <c r="U8" s="26">
        <v>50568.01953125</v>
      </c>
      <c r="V8" s="26">
        <v>48464.16796875</v>
      </c>
      <c r="W8" s="26">
        <v>46720.93359375</v>
      </c>
      <c r="X8" s="26">
        <v>44770.54296875</v>
      </c>
      <c r="Y8" s="26">
        <v>43770.3515625</v>
      </c>
      <c r="Z8" s="26">
        <v>43156.91015625</v>
      </c>
      <c r="AA8" s="26">
        <v>43926.91015625</v>
      </c>
      <c r="AB8" s="26">
        <v>48461.58984375</v>
      </c>
      <c r="AC8" s="26">
        <v>55490.14453125</v>
      </c>
    </row>
    <row r="9" spans="1:29" ht="14.6">
      <c r="A9" s="31" t="s">
        <v>81</v>
      </c>
      <c r="B9" s="4" t="s">
        <v>9</v>
      </c>
      <c r="C9" s="26">
        <v>3563.032958984375</v>
      </c>
      <c r="D9" s="26">
        <v>3477.66552734375</v>
      </c>
      <c r="E9" s="26">
        <v>3864.453125</v>
      </c>
      <c r="F9" s="26">
        <v>4143.18798828125</v>
      </c>
      <c r="G9" s="26">
        <v>4875.90087890625</v>
      </c>
      <c r="H9" s="26">
        <v>5703.26220703125</v>
      </c>
      <c r="I9" s="26">
        <v>6786.0703125</v>
      </c>
      <c r="J9" s="26">
        <v>8651.5703125</v>
      </c>
      <c r="K9" s="26">
        <v>11475.2451171875</v>
      </c>
      <c r="L9" s="26">
        <v>15444.07421875</v>
      </c>
      <c r="M9" s="26">
        <v>17647.11328125</v>
      </c>
      <c r="N9" s="26">
        <v>18931.537109375</v>
      </c>
      <c r="O9" s="26">
        <v>20412.703125</v>
      </c>
      <c r="P9" s="26">
        <v>20630.025390625</v>
      </c>
      <c r="Q9" s="26">
        <v>18332.833984375</v>
      </c>
      <c r="R9" s="26">
        <v>18056.763671875</v>
      </c>
      <c r="S9" s="26">
        <v>17778.533203125</v>
      </c>
      <c r="T9" s="26">
        <v>18485.533203125</v>
      </c>
      <c r="U9" s="26">
        <v>19508.07421875</v>
      </c>
      <c r="V9" s="26">
        <v>18268.525390625</v>
      </c>
      <c r="W9" s="26">
        <v>17637.69921875</v>
      </c>
      <c r="X9" s="26">
        <v>16664.5546875</v>
      </c>
      <c r="Y9" s="26">
        <v>17800.375</v>
      </c>
      <c r="Z9" s="26">
        <v>17089.1171875</v>
      </c>
      <c r="AA9" s="26">
        <v>18555.923828125</v>
      </c>
      <c r="AB9" s="26">
        <v>20068.7421875</v>
      </c>
      <c r="AC9" s="26">
        <v>20535.232421875</v>
      </c>
    </row>
    <row r="10" spans="1:29" ht="14.6">
      <c r="A10" s="28" t="s">
        <v>86</v>
      </c>
      <c r="B10" s="4" t="s">
        <v>10</v>
      </c>
      <c r="C10" s="26">
        <v>8292.9921875</v>
      </c>
      <c r="D10" s="26">
        <v>7594.87109375</v>
      </c>
      <c r="E10" s="26">
        <v>8124.96240234375</v>
      </c>
      <c r="F10" s="26">
        <v>8684.208984375</v>
      </c>
      <c r="G10" s="26">
        <v>10570.7421875</v>
      </c>
      <c r="H10" s="26">
        <v>9325.837890625</v>
      </c>
      <c r="I10" s="26">
        <v>9461.3935546875</v>
      </c>
      <c r="J10" s="26">
        <v>10241.044921875</v>
      </c>
      <c r="K10" s="26">
        <v>12334.5380859375</v>
      </c>
      <c r="L10" s="26">
        <v>13754.7353515625</v>
      </c>
      <c r="M10" s="26">
        <v>18813.736328125</v>
      </c>
      <c r="N10" s="26">
        <v>18530.759765625</v>
      </c>
      <c r="O10" s="26">
        <v>21821.6640625</v>
      </c>
      <c r="P10" s="26">
        <v>22550.203125</v>
      </c>
      <c r="Q10" s="26">
        <v>20266.884765625</v>
      </c>
      <c r="R10" s="26">
        <v>18650.13671875</v>
      </c>
      <c r="S10" s="26">
        <v>17471.833984375</v>
      </c>
      <c r="T10" s="26">
        <v>17013.23046875</v>
      </c>
      <c r="U10" s="26">
        <v>17022.556640625</v>
      </c>
      <c r="V10" s="26">
        <v>17603.791015625</v>
      </c>
      <c r="W10" s="26">
        <v>17281.07421875</v>
      </c>
      <c r="X10" s="26">
        <v>16492.185546875</v>
      </c>
      <c r="Y10" s="26">
        <v>16067.8759765625</v>
      </c>
      <c r="Z10" s="26">
        <v>17535.923828125</v>
      </c>
      <c r="AA10" s="26">
        <v>18914.939453125</v>
      </c>
      <c r="AB10" s="26">
        <v>19468.265625</v>
      </c>
      <c r="AC10" s="26">
        <v>19484.41796875</v>
      </c>
    </row>
    <row r="11" spans="1:29" ht="14.6">
      <c r="A11" s="28" t="s">
        <v>87</v>
      </c>
      <c r="B11" s="28" t="s">
        <v>11</v>
      </c>
      <c r="C11" s="26">
        <v>5858.193359375</v>
      </c>
      <c r="D11" s="26">
        <v>5192.60693359375</v>
      </c>
      <c r="E11" s="26">
        <v>5278.94140625</v>
      </c>
      <c r="F11" s="26">
        <v>5808.06396484375</v>
      </c>
      <c r="G11" s="26">
        <v>7949.537109375</v>
      </c>
      <c r="H11" s="26">
        <v>8391.84765625</v>
      </c>
      <c r="I11" s="26">
        <v>10039.837890625</v>
      </c>
      <c r="J11" s="26">
        <v>9905.8203125</v>
      </c>
      <c r="K11" s="26">
        <v>10027.1455078125</v>
      </c>
      <c r="L11" s="26">
        <v>10293.546875</v>
      </c>
      <c r="M11" s="26">
        <v>10411.0849609375</v>
      </c>
      <c r="N11" s="26">
        <v>10888.5107421875</v>
      </c>
      <c r="O11" s="26">
        <v>11948.8388671875</v>
      </c>
      <c r="P11" s="26">
        <v>11690.4541015625</v>
      </c>
      <c r="Q11" s="26">
        <v>10664.568359375</v>
      </c>
      <c r="R11" s="26">
        <v>11920.939453125</v>
      </c>
      <c r="S11" s="26">
        <v>11860.5595703125</v>
      </c>
      <c r="T11" s="26">
        <v>13954.6025390625</v>
      </c>
      <c r="U11" s="26">
        <v>16181.97265625</v>
      </c>
      <c r="V11" s="26">
        <v>16469.59375</v>
      </c>
      <c r="W11" s="26">
        <v>16347.005859375</v>
      </c>
      <c r="X11" s="26">
        <v>15893.681640625</v>
      </c>
      <c r="Y11" s="26">
        <v>17470.3984375</v>
      </c>
      <c r="Z11" s="26">
        <v>17206.36328125</v>
      </c>
      <c r="AA11" s="26">
        <v>18923.103515625</v>
      </c>
      <c r="AB11" s="26">
        <v>19605.0390625</v>
      </c>
      <c r="AC11" s="26">
        <v>19652.7109375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C12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0" width="10.3828125" bestFit="1" customWidth="1"/>
    <col min="11" max="29" width="12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686364.0625</v>
      </c>
      <c r="D2" s="26">
        <v>709989.9375</v>
      </c>
      <c r="E2" s="26">
        <v>737366.125</v>
      </c>
      <c r="F2" s="26">
        <v>780010.5625</v>
      </c>
      <c r="G2" s="26">
        <v>825844.375</v>
      </c>
      <c r="H2" s="26">
        <v>873051.5</v>
      </c>
      <c r="I2" s="26">
        <v>924785.375</v>
      </c>
      <c r="J2" s="26">
        <v>977288.125</v>
      </c>
      <c r="K2" s="26">
        <v>1029403.5</v>
      </c>
      <c r="L2" s="26">
        <v>1103364</v>
      </c>
      <c r="M2" s="26">
        <v>1170899.75</v>
      </c>
      <c r="N2" s="26">
        <v>1245700</v>
      </c>
      <c r="O2" s="26">
        <v>1321240.5</v>
      </c>
      <c r="P2" s="26">
        <v>1347369</v>
      </c>
      <c r="Q2" s="26">
        <v>1409832.75</v>
      </c>
      <c r="R2" s="26">
        <v>1460399.625</v>
      </c>
      <c r="S2" s="26">
        <v>1551884.375</v>
      </c>
      <c r="T2" s="26">
        <v>1668119.625</v>
      </c>
      <c r="U2" s="26">
        <v>1799704.375</v>
      </c>
      <c r="V2" s="26">
        <v>1856419.625</v>
      </c>
      <c r="W2" s="26">
        <v>1946217.5</v>
      </c>
      <c r="X2" s="26">
        <v>2039941</v>
      </c>
      <c r="Y2" s="26">
        <v>2142287.75</v>
      </c>
      <c r="Z2" s="26">
        <v>2205109.75</v>
      </c>
      <c r="AA2" s="26">
        <v>2288150.25</v>
      </c>
      <c r="AB2" s="26">
        <v>2444507.75</v>
      </c>
      <c r="AC2" s="26">
        <v>2617095.25</v>
      </c>
    </row>
    <row r="3" spans="1:29" ht="14.6">
      <c r="A3" s="28" t="s">
        <v>83</v>
      </c>
      <c r="B3" s="4" t="s">
        <v>4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</row>
    <row r="4" spans="1:29" ht="14.6">
      <c r="A4" s="27" t="s">
        <v>84</v>
      </c>
      <c r="B4" s="4" t="s">
        <v>5</v>
      </c>
      <c r="C4" s="26">
        <v>4258.615234375</v>
      </c>
      <c r="D4" s="26">
        <v>4804.41650390625</v>
      </c>
      <c r="E4" s="26">
        <v>5248.302734375</v>
      </c>
      <c r="F4" s="26">
        <v>5493.39892578125</v>
      </c>
      <c r="G4" s="26">
        <v>5495.91796875</v>
      </c>
      <c r="H4" s="26">
        <v>5606.291015625</v>
      </c>
      <c r="I4" s="26">
        <v>5592.146484375</v>
      </c>
      <c r="J4" s="26">
        <v>5454.3994140625</v>
      </c>
      <c r="K4" s="26">
        <v>5593.54345703125</v>
      </c>
      <c r="L4" s="26">
        <v>5548.13037109375</v>
      </c>
      <c r="M4" s="26">
        <v>5512.1826171875</v>
      </c>
      <c r="N4" s="26">
        <v>5542.89013671875</v>
      </c>
      <c r="O4" s="26">
        <v>5993.5830078125</v>
      </c>
      <c r="P4" s="26">
        <v>8647.373046875</v>
      </c>
      <c r="Q4" s="26">
        <v>10544.5556640625</v>
      </c>
      <c r="R4" s="26">
        <v>10847.2294921875</v>
      </c>
      <c r="S4" s="26">
        <v>12910.869140625</v>
      </c>
      <c r="T4" s="26">
        <v>14928.6796875</v>
      </c>
      <c r="U4" s="26">
        <v>27510.75</v>
      </c>
      <c r="V4" s="26">
        <v>49418.625</v>
      </c>
      <c r="W4" s="26">
        <v>88622.5390625</v>
      </c>
      <c r="X4" s="26">
        <v>120085.171875</v>
      </c>
      <c r="Y4" s="26">
        <v>136482.328125</v>
      </c>
      <c r="Z4" s="26">
        <v>140950.109375</v>
      </c>
      <c r="AA4" s="26">
        <v>141638.90625</v>
      </c>
      <c r="AB4" s="26">
        <v>138326.65625</v>
      </c>
      <c r="AC4" s="26">
        <v>135393.984375</v>
      </c>
    </row>
    <row r="5" spans="1:29" ht="14.6">
      <c r="A5" s="29" t="s">
        <v>80</v>
      </c>
      <c r="B5" s="4" t="s">
        <v>6</v>
      </c>
      <c r="C5" s="26">
        <v>30647.921875</v>
      </c>
      <c r="D5" s="26">
        <v>32268.8828125</v>
      </c>
      <c r="E5" s="26">
        <v>32984.16796875</v>
      </c>
      <c r="F5" s="26">
        <v>33810.484375</v>
      </c>
      <c r="G5" s="26">
        <v>34958.09375</v>
      </c>
      <c r="H5" s="26">
        <v>42604.88671875</v>
      </c>
      <c r="I5" s="26">
        <v>42412.01171875</v>
      </c>
      <c r="J5" s="26">
        <v>46771.2265625</v>
      </c>
      <c r="K5" s="26">
        <v>53275.15625</v>
      </c>
      <c r="L5" s="26">
        <v>54866.27734375</v>
      </c>
      <c r="M5" s="26">
        <v>54774.11328125</v>
      </c>
      <c r="N5" s="26">
        <v>61194.1953125</v>
      </c>
      <c r="O5" s="26">
        <v>64795.078125</v>
      </c>
      <c r="P5" s="26">
        <v>66044.40625</v>
      </c>
      <c r="Q5" s="26">
        <v>69355.2890625</v>
      </c>
      <c r="R5" s="26">
        <v>75570.7421875</v>
      </c>
      <c r="S5" s="26">
        <v>80582.9921875</v>
      </c>
      <c r="T5" s="26">
        <v>94540.5546875</v>
      </c>
      <c r="U5" s="26">
        <v>115778.375</v>
      </c>
      <c r="V5" s="26">
        <v>119042.375</v>
      </c>
      <c r="W5" s="26">
        <v>125176.328125</v>
      </c>
      <c r="X5" s="26">
        <v>136841.78125</v>
      </c>
      <c r="Y5" s="26">
        <v>146577.65625</v>
      </c>
      <c r="Z5" s="26">
        <v>159805.9375</v>
      </c>
      <c r="AA5" s="26">
        <v>182096.0625</v>
      </c>
      <c r="AB5" s="26">
        <v>207091.578125</v>
      </c>
      <c r="AC5" s="26">
        <v>232067.203125</v>
      </c>
    </row>
    <row r="6" spans="1:29" ht="14.6">
      <c r="A6" s="27" t="s">
        <v>24</v>
      </c>
      <c r="B6" s="4" t="s">
        <v>7</v>
      </c>
      <c r="C6" s="26">
        <v>186360.921875</v>
      </c>
      <c r="D6" s="26">
        <v>195364.65625</v>
      </c>
      <c r="E6" s="26">
        <v>200033.890625</v>
      </c>
      <c r="F6" s="26">
        <v>210439.1875</v>
      </c>
      <c r="G6" s="26">
        <v>223856.734375</v>
      </c>
      <c r="H6" s="26">
        <v>229692.90625</v>
      </c>
      <c r="I6" s="26">
        <v>238516.015625</v>
      </c>
      <c r="J6" s="26">
        <v>244056.765625</v>
      </c>
      <c r="K6" s="26">
        <v>245224.765625</v>
      </c>
      <c r="L6" s="26">
        <v>247593.765625</v>
      </c>
      <c r="M6" s="26">
        <v>246886.984375</v>
      </c>
      <c r="N6" s="26">
        <v>245406.984375</v>
      </c>
      <c r="O6" s="26">
        <v>248067.703125</v>
      </c>
      <c r="P6" s="26">
        <v>245784.609375</v>
      </c>
      <c r="Q6" s="26">
        <v>243343</v>
      </c>
      <c r="R6" s="26">
        <v>242965.25</v>
      </c>
      <c r="S6" s="26">
        <v>248811.140625</v>
      </c>
      <c r="T6" s="26">
        <v>259770.328125</v>
      </c>
      <c r="U6" s="26">
        <v>287099.78125</v>
      </c>
      <c r="V6" s="26">
        <v>294940.53125</v>
      </c>
      <c r="W6" s="26">
        <v>308127.75</v>
      </c>
      <c r="X6" s="26">
        <v>310364.46875</v>
      </c>
      <c r="Y6" s="26">
        <v>315655.0625</v>
      </c>
      <c r="Z6" s="26">
        <v>315101.625</v>
      </c>
      <c r="AA6" s="26">
        <v>331390.75</v>
      </c>
      <c r="AB6" s="26">
        <v>363932.28125</v>
      </c>
      <c r="AC6" s="26">
        <v>386588.5625</v>
      </c>
    </row>
    <row r="7" spans="1:29" ht="14.6">
      <c r="A7" s="30" t="s">
        <v>25</v>
      </c>
      <c r="B7" s="4" t="s">
        <v>8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</row>
    <row r="8" spans="1:29" ht="14.6">
      <c r="A8" s="28" t="s">
        <v>85</v>
      </c>
      <c r="B8" s="4" t="s">
        <v>30</v>
      </c>
      <c r="C8" s="26">
        <v>112837.4921875</v>
      </c>
      <c r="D8" s="26">
        <v>119856.2109375</v>
      </c>
      <c r="E8" s="26">
        <v>126014.15625</v>
      </c>
      <c r="F8" s="26">
        <v>131503.953125</v>
      </c>
      <c r="G8" s="26">
        <v>133088.625</v>
      </c>
      <c r="H8" s="26">
        <v>140006.046875</v>
      </c>
      <c r="I8" s="26">
        <v>157811.296875</v>
      </c>
      <c r="J8" s="26">
        <v>182179.9375</v>
      </c>
      <c r="K8" s="26">
        <v>210538.375</v>
      </c>
      <c r="L8" s="26">
        <v>257420.296875</v>
      </c>
      <c r="M8" s="26">
        <v>301370.40625</v>
      </c>
      <c r="N8" s="26">
        <v>345616.78125</v>
      </c>
      <c r="O8" s="26">
        <v>386051.78125</v>
      </c>
      <c r="P8" s="26">
        <v>392769.5</v>
      </c>
      <c r="Q8" s="26">
        <v>438322.25</v>
      </c>
      <c r="R8" s="26">
        <v>475991.96875</v>
      </c>
      <c r="S8" s="26">
        <v>537792.6875</v>
      </c>
      <c r="T8" s="26">
        <v>588773.125</v>
      </c>
      <c r="U8" s="26">
        <v>627503.0625</v>
      </c>
      <c r="V8" s="26">
        <v>642076.375</v>
      </c>
      <c r="W8" s="26">
        <v>662110.125</v>
      </c>
      <c r="X8" s="26">
        <v>682965.25</v>
      </c>
      <c r="Y8" s="26">
        <v>698582.6875</v>
      </c>
      <c r="Z8" s="26">
        <v>715983.0625</v>
      </c>
      <c r="AA8" s="26">
        <v>745773.125</v>
      </c>
      <c r="AB8" s="26">
        <v>808304.75</v>
      </c>
      <c r="AC8" s="26">
        <v>902010.375</v>
      </c>
    </row>
    <row r="9" spans="1:29" ht="14.6">
      <c r="A9" s="31" t="s">
        <v>81</v>
      </c>
      <c r="B9" s="4" t="s">
        <v>9</v>
      </c>
      <c r="C9" s="26">
        <v>143168.21875</v>
      </c>
      <c r="D9" s="26">
        <v>145744.5625</v>
      </c>
      <c r="E9" s="26">
        <v>154132.5625</v>
      </c>
      <c r="F9" s="26">
        <v>170546.890625</v>
      </c>
      <c r="G9" s="26">
        <v>188000.234375</v>
      </c>
      <c r="H9" s="26">
        <v>202956.34375</v>
      </c>
      <c r="I9" s="26">
        <v>219753.625</v>
      </c>
      <c r="J9" s="26">
        <v>230088.265625</v>
      </c>
      <c r="K9" s="26">
        <v>238434.734375</v>
      </c>
      <c r="L9" s="26">
        <v>255583.703125</v>
      </c>
      <c r="M9" s="26">
        <v>266925.84375</v>
      </c>
      <c r="N9" s="26">
        <v>280015.875</v>
      </c>
      <c r="O9" s="26">
        <v>290309.34375</v>
      </c>
      <c r="P9" s="26">
        <v>290624.15625</v>
      </c>
      <c r="Q9" s="26">
        <v>290186.875</v>
      </c>
      <c r="R9" s="26">
        <v>288770.65625</v>
      </c>
      <c r="S9" s="26">
        <v>295160.53125</v>
      </c>
      <c r="T9" s="26">
        <v>311757.4375</v>
      </c>
      <c r="U9" s="26">
        <v>329924.5625</v>
      </c>
      <c r="V9" s="26">
        <v>338282.125</v>
      </c>
      <c r="W9" s="26">
        <v>345676.46875</v>
      </c>
      <c r="X9" s="26">
        <v>361488.84375</v>
      </c>
      <c r="Y9" s="26">
        <v>394263.5</v>
      </c>
      <c r="Z9" s="26">
        <v>395314.09375</v>
      </c>
      <c r="AA9" s="26">
        <v>393182.0625</v>
      </c>
      <c r="AB9" s="26">
        <v>402153.71875</v>
      </c>
      <c r="AC9" s="26">
        <v>409846</v>
      </c>
    </row>
    <row r="10" spans="1:29" ht="14.6">
      <c r="A10" s="28" t="s">
        <v>86</v>
      </c>
      <c r="B10" s="4" t="s">
        <v>10</v>
      </c>
      <c r="C10" s="26">
        <v>21682.578125</v>
      </c>
      <c r="D10" s="26">
        <v>22472.52734375</v>
      </c>
      <c r="E10" s="26">
        <v>23098.931640625</v>
      </c>
      <c r="F10" s="26">
        <v>23877.125</v>
      </c>
      <c r="G10" s="26">
        <v>24052.759765625</v>
      </c>
      <c r="H10" s="26">
        <v>26745.857421875</v>
      </c>
      <c r="I10" s="26">
        <v>26059.61328125</v>
      </c>
      <c r="J10" s="26">
        <v>25966.67578125</v>
      </c>
      <c r="K10" s="26">
        <v>28706.8828125</v>
      </c>
      <c r="L10" s="26">
        <v>30244.212890625</v>
      </c>
      <c r="M10" s="26">
        <v>34555.98046875</v>
      </c>
      <c r="N10" s="26">
        <v>35047.54296875</v>
      </c>
      <c r="O10" s="26">
        <v>38959.46484375</v>
      </c>
      <c r="P10" s="26">
        <v>41627.4453125</v>
      </c>
      <c r="Q10" s="26">
        <v>42564.75390625</v>
      </c>
      <c r="R10" s="26">
        <v>42851.65625</v>
      </c>
      <c r="S10" s="26">
        <v>41181.71875</v>
      </c>
      <c r="T10" s="26">
        <v>42297.89453125</v>
      </c>
      <c r="U10" s="26">
        <v>44819.19140625</v>
      </c>
      <c r="V10" s="26">
        <v>43300.140625</v>
      </c>
      <c r="W10" s="26">
        <v>42857.2421875</v>
      </c>
      <c r="X10" s="26">
        <v>45395.046875</v>
      </c>
      <c r="Y10" s="26">
        <v>45567.09765625</v>
      </c>
      <c r="Z10" s="26">
        <v>44445.09765625</v>
      </c>
      <c r="AA10" s="26">
        <v>45568.56640625</v>
      </c>
      <c r="AB10" s="26">
        <v>47763.71875</v>
      </c>
      <c r="AC10" s="26">
        <v>50904.43359375</v>
      </c>
    </row>
    <row r="11" spans="1:29" ht="14.6">
      <c r="A11" s="28" t="s">
        <v>87</v>
      </c>
      <c r="B11" s="28" t="s">
        <v>11</v>
      </c>
      <c r="C11" s="26">
        <v>187408.3125</v>
      </c>
      <c r="D11" s="26">
        <v>189478.671875</v>
      </c>
      <c r="E11" s="26">
        <v>195854.09375</v>
      </c>
      <c r="F11" s="26">
        <v>204339.5</v>
      </c>
      <c r="G11" s="26">
        <v>216391.984375</v>
      </c>
      <c r="H11" s="26">
        <v>225439.1875</v>
      </c>
      <c r="I11" s="26">
        <v>234640.640625</v>
      </c>
      <c r="J11" s="26">
        <v>242770.828125</v>
      </c>
      <c r="K11" s="26">
        <v>247630.046875</v>
      </c>
      <c r="L11" s="26">
        <v>252107.578125</v>
      </c>
      <c r="M11" s="26">
        <v>260874.234375</v>
      </c>
      <c r="N11" s="26">
        <v>272875.71875</v>
      </c>
      <c r="O11" s="26">
        <v>287063.53125</v>
      </c>
      <c r="P11" s="26">
        <v>301871.46875</v>
      </c>
      <c r="Q11" s="26">
        <v>315516.0625</v>
      </c>
      <c r="R11" s="26">
        <v>323402.125</v>
      </c>
      <c r="S11" s="26">
        <v>335444.4375</v>
      </c>
      <c r="T11" s="26">
        <v>356051.625</v>
      </c>
      <c r="U11" s="26">
        <v>367068.65625</v>
      </c>
      <c r="V11" s="26">
        <v>369359.46875</v>
      </c>
      <c r="W11" s="26">
        <v>373647.0625</v>
      </c>
      <c r="X11" s="26">
        <v>382800.5</v>
      </c>
      <c r="Y11" s="26">
        <v>405159.3125</v>
      </c>
      <c r="Z11" s="26">
        <v>433509.75</v>
      </c>
      <c r="AA11" s="26">
        <v>448500.71875</v>
      </c>
      <c r="AB11" s="26">
        <v>476934.9375</v>
      </c>
      <c r="AC11" s="26">
        <v>500284.65625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12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6" width="10.3828125" bestFit="1" customWidth="1"/>
    <col min="7" max="29" width="12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880116.625</v>
      </c>
      <c r="D2" s="26">
        <v>903695.5625</v>
      </c>
      <c r="E2" s="26">
        <v>933962.3125</v>
      </c>
      <c r="F2" s="26">
        <v>968193.3125</v>
      </c>
      <c r="G2" s="26">
        <v>1006543.75</v>
      </c>
      <c r="H2" s="26">
        <v>1048381</v>
      </c>
      <c r="I2" s="26">
        <v>1098359</v>
      </c>
      <c r="J2" s="26">
        <v>1162010.5</v>
      </c>
      <c r="K2" s="26">
        <v>1257820.125</v>
      </c>
      <c r="L2" s="26">
        <v>1353671.5</v>
      </c>
      <c r="M2" s="26">
        <v>1464536.25</v>
      </c>
      <c r="N2" s="26">
        <v>1571433.25</v>
      </c>
      <c r="O2" s="26">
        <v>1689550.75</v>
      </c>
      <c r="P2" s="26">
        <v>1751514.375</v>
      </c>
      <c r="Q2" s="26">
        <v>1849471</v>
      </c>
      <c r="R2" s="26">
        <v>1929004.5</v>
      </c>
      <c r="S2" s="26">
        <v>2058494.5</v>
      </c>
      <c r="T2" s="26">
        <v>2219943.5</v>
      </c>
      <c r="U2" s="26">
        <v>2379844.75</v>
      </c>
      <c r="V2" s="26">
        <v>2561262.75</v>
      </c>
      <c r="W2" s="26">
        <v>2762113</v>
      </c>
      <c r="X2" s="26">
        <v>2953400.25</v>
      </c>
      <c r="Y2" s="26">
        <v>3110625.75</v>
      </c>
      <c r="Z2" s="26">
        <v>3297369.5</v>
      </c>
      <c r="AA2" s="26">
        <v>3504635.75</v>
      </c>
      <c r="AB2" s="26">
        <v>3737851.75</v>
      </c>
      <c r="AC2" s="26">
        <v>4003377</v>
      </c>
    </row>
    <row r="3" spans="1:29" ht="14.6">
      <c r="A3" s="28" t="s">
        <v>83</v>
      </c>
      <c r="B3" s="4" t="s">
        <v>4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</row>
    <row r="4" spans="1:29" ht="14.6">
      <c r="A4" s="27" t="s">
        <v>84</v>
      </c>
      <c r="B4" s="4" t="s">
        <v>5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</row>
    <row r="5" spans="1:29" ht="14.6">
      <c r="A5" s="29" t="s">
        <v>80</v>
      </c>
      <c r="B5" s="4" t="s">
        <v>6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</row>
    <row r="6" spans="1:29" ht="14.6">
      <c r="A6" s="27" t="s">
        <v>24</v>
      </c>
      <c r="B6" s="4" t="s">
        <v>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</row>
    <row r="7" spans="1:29" ht="14.6">
      <c r="A7" s="30" t="s">
        <v>25</v>
      </c>
      <c r="B7" s="4" t="s">
        <v>8</v>
      </c>
      <c r="C7" s="26">
        <v>38285.25</v>
      </c>
      <c r="D7" s="26">
        <v>40352.9921875</v>
      </c>
      <c r="E7" s="26">
        <v>42988.16015625</v>
      </c>
      <c r="F7" s="26">
        <v>45830.9140625</v>
      </c>
      <c r="G7" s="26">
        <v>48802.3359375</v>
      </c>
      <c r="H7" s="26">
        <v>51983.140625</v>
      </c>
      <c r="I7" s="26">
        <v>55866.1953125</v>
      </c>
      <c r="J7" s="26">
        <v>61330.99609375</v>
      </c>
      <c r="K7" s="26">
        <v>68986.2578125</v>
      </c>
      <c r="L7" s="26">
        <v>78378.1796875</v>
      </c>
      <c r="M7" s="26">
        <v>86339.6328125</v>
      </c>
      <c r="N7" s="26">
        <v>94369.59375</v>
      </c>
      <c r="O7" s="26">
        <v>103326.765625</v>
      </c>
      <c r="P7" s="26">
        <v>107683.609375</v>
      </c>
      <c r="Q7" s="26">
        <v>114604.21875</v>
      </c>
      <c r="R7" s="26">
        <v>120617.0625</v>
      </c>
      <c r="S7" s="26">
        <v>130019.5390625</v>
      </c>
      <c r="T7" s="26">
        <v>141943.140625</v>
      </c>
      <c r="U7" s="26">
        <v>154716.28125</v>
      </c>
      <c r="V7" s="26">
        <v>167377.90625</v>
      </c>
      <c r="W7" s="26">
        <v>181352.984375</v>
      </c>
      <c r="X7" s="26">
        <v>196360.71875</v>
      </c>
      <c r="Y7" s="26">
        <v>209459.5</v>
      </c>
      <c r="Z7" s="26">
        <v>222934.875</v>
      </c>
      <c r="AA7" s="26">
        <v>237994.890625</v>
      </c>
      <c r="AB7" s="26">
        <v>254747.3125</v>
      </c>
      <c r="AC7" s="26">
        <v>273349.65625</v>
      </c>
    </row>
    <row r="8" spans="1:29" ht="14.6">
      <c r="A8" s="28" t="s">
        <v>85</v>
      </c>
      <c r="B8" s="4" t="s">
        <v>30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</row>
    <row r="9" spans="1:29" ht="14.6">
      <c r="A9" s="31" t="s">
        <v>81</v>
      </c>
      <c r="B9" s="4" t="s">
        <v>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</row>
    <row r="10" spans="1:29" ht="14.6">
      <c r="A10" s="28" t="s">
        <v>86</v>
      </c>
      <c r="B10" s="4" t="s">
        <v>10</v>
      </c>
      <c r="C10" s="26">
        <v>841831.375</v>
      </c>
      <c r="D10" s="26">
        <v>863342.5625</v>
      </c>
      <c r="E10" s="26">
        <v>890974.125</v>
      </c>
      <c r="F10" s="26">
        <v>922362.375</v>
      </c>
      <c r="G10" s="26">
        <v>957741.4375</v>
      </c>
      <c r="H10" s="26">
        <v>996397.875</v>
      </c>
      <c r="I10" s="26">
        <v>1042492.8125</v>
      </c>
      <c r="J10" s="26">
        <v>1100679.5</v>
      </c>
      <c r="K10" s="26">
        <v>1188833.875</v>
      </c>
      <c r="L10" s="26">
        <v>1275293.375</v>
      </c>
      <c r="M10" s="26">
        <v>1378196.625</v>
      </c>
      <c r="N10" s="26">
        <v>1477063.625</v>
      </c>
      <c r="O10" s="26">
        <v>1586224</v>
      </c>
      <c r="P10" s="26">
        <v>1643830.75</v>
      </c>
      <c r="Q10" s="26">
        <v>1734866.75</v>
      </c>
      <c r="R10" s="26">
        <v>1808387.5</v>
      </c>
      <c r="S10" s="26">
        <v>1928475</v>
      </c>
      <c r="T10" s="26">
        <v>2078000.375</v>
      </c>
      <c r="U10" s="26">
        <v>2225128.5</v>
      </c>
      <c r="V10" s="26">
        <v>2393884.75</v>
      </c>
      <c r="W10" s="26">
        <v>2580760</v>
      </c>
      <c r="X10" s="26">
        <v>2757039.5</v>
      </c>
      <c r="Y10" s="26">
        <v>2901166.25</v>
      </c>
      <c r="Z10" s="26">
        <v>3074434.75</v>
      </c>
      <c r="AA10" s="26">
        <v>3266640.75</v>
      </c>
      <c r="AB10" s="26">
        <v>3483104.5</v>
      </c>
      <c r="AC10" s="26">
        <v>3730027.25</v>
      </c>
    </row>
    <row r="11" spans="1:29" ht="14.6">
      <c r="A11" s="28" t="s">
        <v>87</v>
      </c>
      <c r="B11" s="28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</row>
    <row r="12" spans="1:29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6">
        <v>9369.796875</v>
      </c>
      <c r="D2" s="26">
        <v>9570.4091796875</v>
      </c>
      <c r="E2" s="26">
        <v>9869.71484375</v>
      </c>
      <c r="F2" s="26">
        <v>10204.4697265625</v>
      </c>
      <c r="G2" s="26">
        <v>10262.298828125</v>
      </c>
      <c r="H2" s="26">
        <v>10241.65625</v>
      </c>
      <c r="I2" s="26">
        <v>10287.869140625</v>
      </c>
      <c r="J2" s="26">
        <v>10315.7421875</v>
      </c>
      <c r="K2" s="26">
        <v>10140.7978515625</v>
      </c>
      <c r="L2" s="26">
        <v>10221.728515625</v>
      </c>
      <c r="M2" s="26">
        <v>10306.83203125</v>
      </c>
      <c r="N2" s="26">
        <v>10388.4921875</v>
      </c>
      <c r="O2" s="26">
        <v>10530.0302734375</v>
      </c>
      <c r="P2" s="26">
        <v>10679.234375</v>
      </c>
      <c r="Q2" s="26">
        <v>10807.5185546875</v>
      </c>
      <c r="R2" s="26">
        <v>10916.7314453125</v>
      </c>
      <c r="S2" s="26">
        <v>12092.4501953125</v>
      </c>
      <c r="T2" s="26">
        <v>13937.8662109375</v>
      </c>
      <c r="U2" s="26">
        <v>14831.0087890625</v>
      </c>
      <c r="V2" s="26">
        <v>15261.8427734375</v>
      </c>
      <c r="W2" s="26">
        <v>15386.0048828125</v>
      </c>
      <c r="X2" s="26">
        <v>15488.3720703125</v>
      </c>
      <c r="Y2" s="26">
        <v>15532.994140625</v>
      </c>
      <c r="Z2" s="26">
        <v>15623.6220703125</v>
      </c>
      <c r="AA2" s="26">
        <v>15995.4267578125</v>
      </c>
      <c r="AB2" s="26">
        <v>15883.5263671875</v>
      </c>
      <c r="AC2" s="26">
        <v>15655.8251953125</v>
      </c>
    </row>
    <row r="3" spans="1:29" ht="14.6">
      <c r="A3" s="28" t="s">
        <v>83</v>
      </c>
      <c r="B3" s="4" t="s">
        <v>4</v>
      </c>
      <c r="C3" s="26">
        <v>9369.796875</v>
      </c>
      <c r="D3" s="26">
        <v>9570.4091796875</v>
      </c>
      <c r="E3" s="26">
        <v>9869.71484375</v>
      </c>
      <c r="F3" s="26">
        <v>10204.4697265625</v>
      </c>
      <c r="G3" s="26">
        <v>10262.298828125</v>
      </c>
      <c r="H3" s="26">
        <v>10241.65625</v>
      </c>
      <c r="I3" s="26">
        <v>10287.869140625</v>
      </c>
      <c r="J3" s="26">
        <v>10315.7421875</v>
      </c>
      <c r="K3" s="26">
        <v>10140.7978515625</v>
      </c>
      <c r="L3" s="26">
        <v>10221.728515625</v>
      </c>
      <c r="M3" s="26">
        <v>10306.83203125</v>
      </c>
      <c r="N3" s="26">
        <v>10388.4921875</v>
      </c>
      <c r="O3" s="26">
        <v>10530.0302734375</v>
      </c>
      <c r="P3" s="26">
        <v>10679.234375</v>
      </c>
      <c r="Q3" s="26">
        <v>10807.5185546875</v>
      </c>
      <c r="R3" s="26">
        <v>10916.7314453125</v>
      </c>
      <c r="S3" s="26">
        <v>12092.4501953125</v>
      </c>
      <c r="T3" s="26">
        <v>13937.8662109375</v>
      </c>
      <c r="U3" s="26">
        <v>14831.0087890625</v>
      </c>
      <c r="V3" s="26">
        <v>15261.8427734375</v>
      </c>
      <c r="W3" s="26">
        <v>15386.0048828125</v>
      </c>
      <c r="X3" s="26">
        <v>15488.3720703125</v>
      </c>
      <c r="Y3" s="26">
        <v>15532.994140625</v>
      </c>
      <c r="Z3" s="26">
        <v>15623.6220703125</v>
      </c>
      <c r="AA3" s="26">
        <v>15995.4267578125</v>
      </c>
      <c r="AB3" s="26">
        <v>15883.5263671875</v>
      </c>
      <c r="AC3" s="26">
        <v>15655.8251953125</v>
      </c>
    </row>
    <row r="4" spans="1:29" ht="14.6">
      <c r="A4" s="27" t="s">
        <v>84</v>
      </c>
      <c r="B4" s="4" t="s">
        <v>5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</row>
    <row r="5" spans="1:29" ht="14.6">
      <c r="A5" s="29" t="s">
        <v>80</v>
      </c>
      <c r="B5" s="4" t="s">
        <v>6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</row>
    <row r="6" spans="1:29" ht="14.6">
      <c r="A6" s="27" t="s">
        <v>24</v>
      </c>
      <c r="B6" s="4" t="s">
        <v>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</row>
    <row r="7" spans="1:29" ht="14.6">
      <c r="A7" s="30" t="s">
        <v>25</v>
      </c>
      <c r="B7" s="4" t="s">
        <v>8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</row>
    <row r="8" spans="1:29" ht="14.6">
      <c r="A8" s="28" t="s">
        <v>85</v>
      </c>
      <c r="B8" s="4" t="s">
        <v>30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</row>
    <row r="9" spans="1:29" ht="14.6">
      <c r="A9" s="31" t="s">
        <v>81</v>
      </c>
      <c r="B9" s="4" t="s">
        <v>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</row>
    <row r="10" spans="1:29" ht="14.6">
      <c r="A10" s="28" t="s">
        <v>86</v>
      </c>
      <c r="B10" s="4" t="s">
        <v>10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</row>
    <row r="11" spans="1:29" ht="14.6">
      <c r="A11" s="28" t="s">
        <v>87</v>
      </c>
      <c r="B11" s="28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C12"/>
  <sheetViews>
    <sheetView zoomScale="85" zoomScaleNormal="85" workbookViewId="0">
      <pane xSplit="2" ySplit="1" topLeftCell="C2" activePane="bottomRight" state="frozen"/>
      <selection activeCell="I6" sqref="I6"/>
      <selection pane="topRight" activeCell="I6" sqref="I6"/>
      <selection pane="bottomLeft" activeCell="I6" sqref="I6"/>
      <selection pane="bottomRight" activeCell="F6" sqref="F6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12" style="1" bestFit="1" customWidth="1"/>
    <col min="4" max="29" width="11.0742187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5">
        <v>1697354.6184539795</v>
      </c>
      <c r="D2" s="25">
        <v>1742190.9501953125</v>
      </c>
      <c r="E2" s="25">
        <v>1809096.2082366943</v>
      </c>
      <c r="F2" s="25">
        <v>1892707.3600006104</v>
      </c>
      <c r="G2" s="25">
        <v>1997333.2179870605</v>
      </c>
      <c r="H2" s="25">
        <v>2107521.4096832275</v>
      </c>
      <c r="I2" s="25">
        <v>2237283.4709472656</v>
      </c>
      <c r="J2" s="25">
        <v>2402337.8424072266</v>
      </c>
      <c r="K2" s="25">
        <v>2641043.0266113281</v>
      </c>
      <c r="L2" s="25">
        <v>2839315.3352050781</v>
      </c>
      <c r="M2" s="25">
        <v>3079097.1025390625</v>
      </c>
      <c r="N2" s="25">
        <v>3295330.3979492188</v>
      </c>
      <c r="O2" s="25">
        <v>3524287.9013671875</v>
      </c>
      <c r="P2" s="25">
        <v>3700072.9291992188</v>
      </c>
      <c r="Q2" s="25">
        <v>3864988.4379882813</v>
      </c>
      <c r="R2" s="25">
        <v>4076666.3413085938</v>
      </c>
      <c r="S2" s="25">
        <v>4347848.7485351563</v>
      </c>
      <c r="T2" s="25">
        <v>4661101.8618164063</v>
      </c>
      <c r="U2" s="25">
        <v>4995702.126953125</v>
      </c>
      <c r="V2" s="25">
        <v>5243148.4096679688</v>
      </c>
      <c r="W2" s="25">
        <v>5562088.1684570313</v>
      </c>
      <c r="X2" s="25">
        <v>5861657.8544921875</v>
      </c>
      <c r="Y2" s="25">
        <v>6156754.0224609375</v>
      </c>
      <c r="Z2" s="25">
        <v>6426317.92578125</v>
      </c>
      <c r="AA2" s="25">
        <v>6749206.2333984375</v>
      </c>
      <c r="AB2" s="25">
        <v>7211304.0712890625</v>
      </c>
      <c r="AC2" s="25">
        <v>7743083.0146484375</v>
      </c>
    </row>
    <row r="3" spans="1:29" ht="14.6">
      <c r="A3" s="28" t="s">
        <v>83</v>
      </c>
      <c r="B3" s="4" t="s">
        <v>4</v>
      </c>
      <c r="C3" s="25">
        <v>16733.864303827286</v>
      </c>
      <c r="D3" s="25">
        <v>16470.038716077805</v>
      </c>
      <c r="E3" s="25">
        <v>16825.239161729813</v>
      </c>
      <c r="F3" s="25">
        <v>17004.451338291168</v>
      </c>
      <c r="G3" s="25">
        <v>19833.164274454117</v>
      </c>
      <c r="H3" s="25">
        <v>20206.390663146973</v>
      </c>
      <c r="I3" s="25">
        <v>21033.567374229431</v>
      </c>
      <c r="J3" s="25">
        <v>22749.699995994568</v>
      </c>
      <c r="K3" s="25">
        <v>25276.767646789551</v>
      </c>
      <c r="L3" s="25">
        <v>28889.290969848633</v>
      </c>
      <c r="M3" s="25">
        <v>30553.017730712891</v>
      </c>
      <c r="N3" s="25">
        <v>30070.187377929688</v>
      </c>
      <c r="O3" s="25">
        <v>31484.528617858887</v>
      </c>
      <c r="P3" s="25">
        <v>31922.89518737793</v>
      </c>
      <c r="Q3" s="25">
        <v>30688.967788696289</v>
      </c>
      <c r="R3" s="25">
        <v>30228.988739013672</v>
      </c>
      <c r="S3" s="25">
        <v>31175.48120880127</v>
      </c>
      <c r="T3" s="25">
        <v>33523.622505187988</v>
      </c>
      <c r="U3" s="25">
        <v>34928.85852432251</v>
      </c>
      <c r="V3" s="25">
        <v>34674.453605651855</v>
      </c>
      <c r="W3" s="25">
        <v>35079.569972991943</v>
      </c>
      <c r="X3" s="25">
        <v>34948.561344146729</v>
      </c>
      <c r="Y3" s="25">
        <v>34703.643932342529</v>
      </c>
      <c r="Z3" s="25">
        <v>35708.553974151611</v>
      </c>
      <c r="AA3" s="25">
        <v>36261.757389068604</v>
      </c>
      <c r="AB3" s="25">
        <v>37205.357776641846</v>
      </c>
      <c r="AC3" s="25">
        <v>37891.25855255127</v>
      </c>
    </row>
    <row r="4" spans="1:29" ht="14.6">
      <c r="A4" s="27" t="s">
        <v>84</v>
      </c>
      <c r="B4" s="4" t="s">
        <v>5</v>
      </c>
      <c r="C4" s="25">
        <v>5524.8755492568016</v>
      </c>
      <c r="D4" s="25">
        <v>6180.4361955970526</v>
      </c>
      <c r="E4" s="25">
        <v>6814.3216470330954</v>
      </c>
      <c r="F4" s="25">
        <v>7144.5815156176686</v>
      </c>
      <c r="G4" s="25">
        <v>7238.2904856726527</v>
      </c>
      <c r="H4" s="25">
        <v>7559.4337027668953</v>
      </c>
      <c r="I4" s="25">
        <v>7619.8206914663315</v>
      </c>
      <c r="J4" s="25">
        <v>7328.9074327349663</v>
      </c>
      <c r="K4" s="25">
        <v>7799.5790050029755</v>
      </c>
      <c r="L4" s="25">
        <v>7732.3119339942932</v>
      </c>
      <c r="M4" s="25">
        <v>7697.5895128250122</v>
      </c>
      <c r="N4" s="25">
        <v>7755.0765528678894</v>
      </c>
      <c r="O4" s="25">
        <v>8850.574089050293</v>
      </c>
      <c r="P4" s="25">
        <v>15778.185592651367</v>
      </c>
      <c r="Q4" s="25">
        <v>18705.271034240723</v>
      </c>
      <c r="R4" s="25">
        <v>18917.798263549805</v>
      </c>
      <c r="S4" s="25">
        <v>22632.096588134766</v>
      </c>
      <c r="T4" s="25">
        <v>23496.829727172852</v>
      </c>
      <c r="U4" s="25">
        <v>39409.565643310547</v>
      </c>
      <c r="V4" s="25">
        <v>64138.669662475586</v>
      </c>
      <c r="W4" s="25">
        <v>102212.42120742798</v>
      </c>
      <c r="X4" s="25">
        <v>140519.271068573</v>
      </c>
      <c r="Y4" s="25">
        <v>168747.76628875732</v>
      </c>
      <c r="Z4" s="25">
        <v>180434.12911987305</v>
      </c>
      <c r="AA4" s="25">
        <v>177120.81815338135</v>
      </c>
      <c r="AB4" s="25">
        <v>171612.3101348877</v>
      </c>
      <c r="AC4" s="25">
        <v>166666.52587890625</v>
      </c>
    </row>
    <row r="5" spans="1:29" ht="14.6">
      <c r="A5" s="29" t="s">
        <v>80</v>
      </c>
      <c r="B5" s="4" t="s">
        <v>6</v>
      </c>
      <c r="C5" s="25">
        <v>78244.002780914307</v>
      </c>
      <c r="D5" s="25">
        <v>78616.532361030579</v>
      </c>
      <c r="E5" s="25">
        <v>80410.201997756958</v>
      </c>
      <c r="F5" s="25">
        <v>84860.691672325134</v>
      </c>
      <c r="G5" s="25">
        <v>94431.482617378235</v>
      </c>
      <c r="H5" s="25">
        <v>116226.25742721558</v>
      </c>
      <c r="I5" s="25">
        <v>136148.88730049133</v>
      </c>
      <c r="J5" s="25">
        <v>175890.00018310547</v>
      </c>
      <c r="K5" s="25">
        <v>244060.10925292969</v>
      </c>
      <c r="L5" s="25">
        <v>250059.48205566406</v>
      </c>
      <c r="M5" s="25">
        <v>287278.66204833984</v>
      </c>
      <c r="N5" s="25">
        <v>312256.92126464844</v>
      </c>
      <c r="O5" s="25">
        <v>329444.1494140625</v>
      </c>
      <c r="P5" s="25">
        <v>397269.48303222656</v>
      </c>
      <c r="Q5" s="25">
        <v>404541.87634277344</v>
      </c>
      <c r="R5" s="25">
        <v>472578.84936523438</v>
      </c>
      <c r="S5" s="25">
        <v>508995.42578125</v>
      </c>
      <c r="T5" s="25">
        <v>533459.60668945313</v>
      </c>
      <c r="U5" s="25">
        <v>575964.17736816406</v>
      </c>
      <c r="V5" s="25">
        <v>588374.78942871094</v>
      </c>
      <c r="W5" s="25">
        <v>618228.36828613281</v>
      </c>
      <c r="X5" s="25">
        <v>640506.84155273438</v>
      </c>
      <c r="Y5" s="25">
        <v>663434.18981933594</v>
      </c>
      <c r="Z5" s="25">
        <v>680011.89050292969</v>
      </c>
      <c r="AA5" s="25">
        <v>731813.83020019531</v>
      </c>
      <c r="AB5" s="25">
        <v>812468.71569824219</v>
      </c>
      <c r="AC5" s="25">
        <v>903858.26708984375</v>
      </c>
    </row>
    <row r="6" spans="1:29" ht="14.6">
      <c r="A6" s="27" t="s">
        <v>24</v>
      </c>
      <c r="B6" s="4" t="s">
        <v>7</v>
      </c>
      <c r="C6" s="25">
        <v>213411.25552082062</v>
      </c>
      <c r="D6" s="25">
        <v>223555.34629249573</v>
      </c>
      <c r="E6" s="25">
        <v>234265.50906562805</v>
      </c>
      <c r="F6" s="25">
        <v>244651.72285556793</v>
      </c>
      <c r="G6" s="25">
        <v>256741.29402303696</v>
      </c>
      <c r="H6" s="25">
        <v>264859.0054898262</v>
      </c>
      <c r="I6" s="25">
        <v>272050.10169839859</v>
      </c>
      <c r="J6" s="25">
        <v>276468.31710910797</v>
      </c>
      <c r="K6" s="25">
        <v>276369.36417579651</v>
      </c>
      <c r="L6" s="25">
        <v>276934.82826423645</v>
      </c>
      <c r="M6" s="25">
        <v>276004.19576644897</v>
      </c>
      <c r="N6" s="25">
        <v>275337.55643463135</v>
      </c>
      <c r="O6" s="25">
        <v>281088.93211364746</v>
      </c>
      <c r="P6" s="25">
        <v>277683.9224395752</v>
      </c>
      <c r="Q6" s="25">
        <v>272998.285987854</v>
      </c>
      <c r="R6" s="25">
        <v>271293.39962768555</v>
      </c>
      <c r="S6" s="25">
        <v>277140.73785400391</v>
      </c>
      <c r="T6" s="25">
        <v>293296.91307067871</v>
      </c>
      <c r="U6" s="25">
        <v>323666.12982940674</v>
      </c>
      <c r="V6" s="25">
        <v>335056.3783493042</v>
      </c>
      <c r="W6" s="25">
        <v>347007.37796020508</v>
      </c>
      <c r="X6" s="25">
        <v>351738.60311126709</v>
      </c>
      <c r="Y6" s="25">
        <v>361056.87754058838</v>
      </c>
      <c r="Z6" s="25">
        <v>368989.71655273438</v>
      </c>
      <c r="AA6" s="25">
        <v>383815.16297149658</v>
      </c>
      <c r="AB6" s="25">
        <v>415375.603515625</v>
      </c>
      <c r="AC6" s="25">
        <v>441836.15162658691</v>
      </c>
    </row>
    <row r="7" spans="1:29" ht="14.6">
      <c r="A7" s="30" t="s">
        <v>25</v>
      </c>
      <c r="B7" s="4" t="s">
        <v>8</v>
      </c>
      <c r="C7" s="25">
        <v>41093.314968824387</v>
      </c>
      <c r="D7" s="25">
        <v>43115.084124803543</v>
      </c>
      <c r="E7" s="25">
        <v>45763.728694915771</v>
      </c>
      <c r="F7" s="25">
        <v>48800.793434977531</v>
      </c>
      <c r="G7" s="25">
        <v>52639.657651305199</v>
      </c>
      <c r="H7" s="25">
        <v>56756.557695627213</v>
      </c>
      <c r="I7" s="25">
        <v>60708.578635454178</v>
      </c>
      <c r="J7" s="25">
        <v>66515.182852745056</v>
      </c>
      <c r="K7" s="25">
        <v>76478.334691047668</v>
      </c>
      <c r="L7" s="25">
        <v>90682.562126159668</v>
      </c>
      <c r="M7" s="25">
        <v>98988.793853759766</v>
      </c>
      <c r="N7" s="25">
        <v>109838.42121887207</v>
      </c>
      <c r="O7" s="25">
        <v>119907.53464508057</v>
      </c>
      <c r="P7" s="25">
        <v>126307.01670074463</v>
      </c>
      <c r="Q7" s="25">
        <v>132789.20184707642</v>
      </c>
      <c r="R7" s="25">
        <v>138332.49094772339</v>
      </c>
      <c r="S7" s="25">
        <v>148466.53165817261</v>
      </c>
      <c r="T7" s="25">
        <v>162190.76359558105</v>
      </c>
      <c r="U7" s="25">
        <v>177402.1000919342</v>
      </c>
      <c r="V7" s="25">
        <v>190011.01652145386</v>
      </c>
      <c r="W7" s="25">
        <v>204056.53393554688</v>
      </c>
      <c r="X7" s="25">
        <v>219233.24333190918</v>
      </c>
      <c r="Y7" s="25">
        <v>233832.94246673584</v>
      </c>
      <c r="Z7" s="25">
        <v>247889.43877410889</v>
      </c>
      <c r="AA7" s="25">
        <v>263310.00901031494</v>
      </c>
      <c r="AB7" s="25">
        <v>282381.60430908203</v>
      </c>
      <c r="AC7" s="25">
        <v>302486.84540557861</v>
      </c>
    </row>
    <row r="8" spans="1:29" ht="14.6">
      <c r="A8" s="28" t="s">
        <v>85</v>
      </c>
      <c r="B8" s="4" t="s">
        <v>30</v>
      </c>
      <c r="C8" s="25">
        <v>119394.99331951141</v>
      </c>
      <c r="D8" s="25">
        <v>126246.65877628326</v>
      </c>
      <c r="E8" s="25">
        <v>132610.02372550964</v>
      </c>
      <c r="F8" s="25">
        <v>138650.10398769379</v>
      </c>
      <c r="G8" s="25">
        <v>141561.30934095383</v>
      </c>
      <c r="H8" s="25">
        <v>150329.63850593567</v>
      </c>
      <c r="I8" s="25">
        <v>172273.9997253418</v>
      </c>
      <c r="J8" s="25">
        <v>203869.27590179443</v>
      </c>
      <c r="K8" s="25">
        <v>245161.5783996582</v>
      </c>
      <c r="L8" s="25">
        <v>296672.18640136719</v>
      </c>
      <c r="M8" s="25">
        <v>347089.25128173828</v>
      </c>
      <c r="N8" s="25">
        <v>395074.04089355469</v>
      </c>
      <c r="O8" s="25">
        <v>438478.30590820313</v>
      </c>
      <c r="P8" s="25">
        <v>457321.91052246094</v>
      </c>
      <c r="Q8" s="25">
        <v>504423.1015625</v>
      </c>
      <c r="R8" s="25">
        <v>555124.20947265625</v>
      </c>
      <c r="S8" s="25">
        <v>623128.42553710938</v>
      </c>
      <c r="T8" s="25">
        <v>675692.69958496094</v>
      </c>
      <c r="U8" s="25">
        <v>714111.22302246094</v>
      </c>
      <c r="V8" s="25">
        <v>724938.00524902344</v>
      </c>
      <c r="W8" s="25">
        <v>744835.68347167969</v>
      </c>
      <c r="X8" s="25">
        <v>762643.62219238281</v>
      </c>
      <c r="Y8" s="25">
        <v>775361.01989746094</v>
      </c>
      <c r="Z8" s="25">
        <v>789992.79895019531</v>
      </c>
      <c r="AA8" s="25">
        <v>821239.76708984375</v>
      </c>
      <c r="AB8" s="25">
        <v>892769.48364257813</v>
      </c>
      <c r="AC8" s="25">
        <v>999831.37365722656</v>
      </c>
    </row>
    <row r="9" spans="1:29" ht="14.6">
      <c r="A9" s="31" t="s">
        <v>81</v>
      </c>
      <c r="B9" s="4" t="s">
        <v>9</v>
      </c>
      <c r="C9" s="25">
        <v>156468.81937122345</v>
      </c>
      <c r="D9" s="25">
        <v>158662.77605056763</v>
      </c>
      <c r="E9" s="25">
        <v>167734.31845664978</v>
      </c>
      <c r="F9" s="25">
        <v>184841.50910282135</v>
      </c>
      <c r="G9" s="25">
        <v>206363.72606468201</v>
      </c>
      <c r="H9" s="25">
        <v>223456.74620628357</v>
      </c>
      <c r="I9" s="25">
        <v>242961.61765289307</v>
      </c>
      <c r="J9" s="25">
        <v>257866.66725921631</v>
      </c>
      <c r="K9" s="25">
        <v>276271.44635009766</v>
      </c>
      <c r="L9" s="25">
        <v>304615.72357177734</v>
      </c>
      <c r="M9" s="25">
        <v>326101.93713378906</v>
      </c>
      <c r="N9" s="25">
        <v>347421.69152832031</v>
      </c>
      <c r="O9" s="25">
        <v>365035.25659179688</v>
      </c>
      <c r="P9" s="25">
        <v>368209.1435546875</v>
      </c>
      <c r="Q9" s="25">
        <v>373175.67779541016</v>
      </c>
      <c r="R9" s="25">
        <v>379536.84967041016</v>
      </c>
      <c r="S9" s="25">
        <v>396200.70367431641</v>
      </c>
      <c r="T9" s="25">
        <v>426147.67456054688</v>
      </c>
      <c r="U9" s="25">
        <v>449233.54379272461</v>
      </c>
      <c r="V9" s="25">
        <v>454558.25366210938</v>
      </c>
      <c r="W9" s="25">
        <v>468950.365234375</v>
      </c>
      <c r="X9" s="25">
        <v>483433.02532958984</v>
      </c>
      <c r="Y9" s="25">
        <v>522771.10052490234</v>
      </c>
      <c r="Z9" s="25">
        <v>524488.67315673828</v>
      </c>
      <c r="AA9" s="25">
        <v>523527.25952148438</v>
      </c>
      <c r="AB9" s="25">
        <v>537795.88714599609</v>
      </c>
      <c r="AC9" s="25">
        <v>552623.77624511719</v>
      </c>
    </row>
    <row r="10" spans="1:29" ht="14.6">
      <c r="A10" s="28" t="s">
        <v>86</v>
      </c>
      <c r="B10" s="4" t="s">
        <v>10</v>
      </c>
      <c r="C10" s="25">
        <v>872324.19602584839</v>
      </c>
      <c r="D10" s="25">
        <v>893892.9132900238</v>
      </c>
      <c r="E10" s="25">
        <v>922736.54022598267</v>
      </c>
      <c r="F10" s="25">
        <v>955530.84959793091</v>
      </c>
      <c r="G10" s="25">
        <v>992999.11113357544</v>
      </c>
      <c r="H10" s="25">
        <v>1033172.2011947632</v>
      </c>
      <c r="I10" s="25">
        <v>1078622.2250213623</v>
      </c>
      <c r="J10" s="25">
        <v>1137496.3145561218</v>
      </c>
      <c r="K10" s="25">
        <v>1230576.0487136841</v>
      </c>
      <c r="L10" s="25">
        <v>1319998.5550460815</v>
      </c>
      <c r="M10" s="25">
        <v>1432559.1699981689</v>
      </c>
      <c r="N10" s="25">
        <v>1531622.2709503174</v>
      </c>
      <c r="O10" s="25">
        <v>1648211.4985046387</v>
      </c>
      <c r="P10" s="25">
        <v>1709213.8265228271</v>
      </c>
      <c r="Q10" s="25">
        <v>1798756.3253631592</v>
      </c>
      <c r="R10" s="25">
        <v>1871175.9933624268</v>
      </c>
      <c r="S10" s="25">
        <v>1988592.3256835938</v>
      </c>
      <c r="T10" s="25">
        <v>2139141.5044250488</v>
      </c>
      <c r="U10" s="25">
        <v>2289037.5099182129</v>
      </c>
      <c r="V10" s="25">
        <v>2456815.5119628906</v>
      </c>
      <c r="W10" s="25">
        <v>2643521.081451416</v>
      </c>
      <c r="X10" s="25">
        <v>2822280.5869140625</v>
      </c>
      <c r="Y10" s="25">
        <v>2966410.8324279785</v>
      </c>
      <c r="Z10" s="25">
        <v>3140181.1215820313</v>
      </c>
      <c r="AA10" s="25">
        <v>3335364.221282959</v>
      </c>
      <c r="AB10" s="25">
        <v>3554924.9836425781</v>
      </c>
      <c r="AC10" s="25">
        <v>3805861.9538574219</v>
      </c>
    </row>
    <row r="11" spans="1:29" ht="14.6">
      <c r="A11" s="28" t="s">
        <v>87</v>
      </c>
      <c r="B11" s="28" t="s">
        <v>11</v>
      </c>
      <c r="C11" s="25">
        <v>194159.2939414978</v>
      </c>
      <c r="D11" s="25">
        <v>195451.14934921265</v>
      </c>
      <c r="E11" s="25">
        <v>201936.28114509583</v>
      </c>
      <c r="F11" s="25">
        <v>211222.61112213135</v>
      </c>
      <c r="G11" s="25">
        <v>225525.17576980591</v>
      </c>
      <c r="H11" s="25">
        <v>234955.22100067139</v>
      </c>
      <c r="I11" s="25">
        <v>245864.65087890625</v>
      </c>
      <c r="J11" s="25">
        <v>254153.44046783447</v>
      </c>
      <c r="K11" s="25">
        <v>259049.82597732544</v>
      </c>
      <c r="L11" s="25">
        <v>263730.41060638428</v>
      </c>
      <c r="M11" s="25">
        <v>272824.48097229004</v>
      </c>
      <c r="N11" s="25">
        <v>285954.18602752686</v>
      </c>
      <c r="O11" s="25">
        <v>301787.11372375488</v>
      </c>
      <c r="P11" s="25">
        <v>316366.49893188477</v>
      </c>
      <c r="Q11" s="25">
        <v>328909.73127746582</v>
      </c>
      <c r="R11" s="25">
        <v>339477.80187988281</v>
      </c>
      <c r="S11" s="25">
        <v>351517.06900024414</v>
      </c>
      <c r="T11" s="25">
        <v>374152.30438232422</v>
      </c>
      <c r="U11" s="25">
        <v>391949.0754699707</v>
      </c>
      <c r="V11" s="25">
        <v>394581.24508666992</v>
      </c>
      <c r="W11" s="25">
        <v>398196.73901367188</v>
      </c>
      <c r="X11" s="25">
        <v>406354.16098022461</v>
      </c>
      <c r="Y11" s="25">
        <v>430435.57885742188</v>
      </c>
      <c r="Z11" s="25">
        <v>458621.63128662109</v>
      </c>
      <c r="AA11" s="25">
        <v>476753.23779296875</v>
      </c>
      <c r="AB11" s="25">
        <v>506770.052734375</v>
      </c>
      <c r="AC11" s="25">
        <v>532026.73895263672</v>
      </c>
    </row>
    <row r="12" spans="1:29" ht="14.6"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C1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25" customWidth="1"/>
    <col min="2" max="10" width="9.69140625" customWidth="1"/>
  </cols>
  <sheetData>
    <row r="1" spans="1:29" ht="14.6">
      <c r="A1" s="32" t="s">
        <v>0</v>
      </c>
      <c r="B1" s="32" t="s">
        <v>1</v>
      </c>
      <c r="C1" s="32" t="s">
        <v>15</v>
      </c>
      <c r="D1" s="32" t="s">
        <v>16</v>
      </c>
      <c r="E1" s="32" t="s">
        <v>17</v>
      </c>
      <c r="F1" s="32" t="s">
        <v>18</v>
      </c>
      <c r="G1" s="32" t="s">
        <v>19</v>
      </c>
      <c r="H1" s="32" t="s">
        <v>20</v>
      </c>
      <c r="I1" s="32" t="s">
        <v>21</v>
      </c>
      <c r="J1" s="32" t="s">
        <v>96</v>
      </c>
      <c r="K1" s="32" t="s">
        <v>104</v>
      </c>
      <c r="L1" s="32" t="s">
        <v>105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6">
      <c r="A2" s="33" t="s">
        <v>2</v>
      </c>
      <c r="B2" s="32" t="s">
        <v>3</v>
      </c>
      <c r="C2" s="32">
        <v>0.31499999761581421</v>
      </c>
      <c r="D2" s="32">
        <v>0.11500000208616257</v>
      </c>
      <c r="E2" s="32">
        <v>0.31499999761581421</v>
      </c>
      <c r="F2" s="32">
        <v>0.18899999558925629</v>
      </c>
      <c r="G2" s="32">
        <v>0.13099999725818634</v>
      </c>
      <c r="H2" s="32">
        <v>3.2000001519918442E-2</v>
      </c>
      <c r="I2" s="32">
        <v>1.0999999940395355E-2</v>
      </c>
      <c r="J2" s="32">
        <v>0.20000000298023224</v>
      </c>
      <c r="K2" s="32">
        <v>0.20000000298023224</v>
      </c>
      <c r="L2" s="32">
        <v>0.13099999725818634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6">
      <c r="A3" s="34" t="s">
        <v>22</v>
      </c>
      <c r="B3" s="32" t="s">
        <v>4</v>
      </c>
      <c r="C3" s="32">
        <v>0.31499999761581421</v>
      </c>
      <c r="D3" s="32">
        <v>0.11500000208616257</v>
      </c>
      <c r="E3" s="32">
        <v>0.31499999761581421</v>
      </c>
      <c r="F3" s="32">
        <v>0.17000000178813934</v>
      </c>
      <c r="G3" s="32">
        <v>0.1289999932050705</v>
      </c>
      <c r="H3" s="32">
        <v>2.4000000208616257E-2</v>
      </c>
      <c r="I3" s="32">
        <v>1.0999999940395355E-2</v>
      </c>
      <c r="J3" s="32">
        <v>0.17900000512599945</v>
      </c>
      <c r="K3" s="32">
        <v>0.20000000298023224</v>
      </c>
      <c r="L3" s="32">
        <v>0.1289999932050705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6">
      <c r="A4" s="33" t="s">
        <v>23</v>
      </c>
      <c r="B4" s="32" t="s">
        <v>5</v>
      </c>
      <c r="C4" s="32">
        <v>0.31499999761581421</v>
      </c>
      <c r="D4" s="32">
        <v>0.11500000208616257</v>
      </c>
      <c r="E4" s="32">
        <v>0.31499999761581421</v>
      </c>
      <c r="F4" s="32">
        <v>0.17399999499320984</v>
      </c>
      <c r="G4" s="32">
        <v>0.1080000028014183</v>
      </c>
      <c r="H4" s="32">
        <v>3.2999999821186066E-2</v>
      </c>
      <c r="I4" s="32">
        <v>1.0999999940395355E-2</v>
      </c>
      <c r="J4" s="32">
        <v>0.2070000022649765</v>
      </c>
      <c r="K4" s="32">
        <v>0.20000000298023224</v>
      </c>
      <c r="L4" s="32">
        <v>0.1080000028014183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6">
      <c r="A5" s="35" t="s">
        <v>79</v>
      </c>
      <c r="B5" s="32" t="s">
        <v>6</v>
      </c>
      <c r="C5" s="32">
        <v>0.31499999761581421</v>
      </c>
      <c r="D5" s="32">
        <v>0.11500000208616257</v>
      </c>
      <c r="E5" s="32">
        <v>0.31499999761581421</v>
      </c>
      <c r="F5" s="32">
        <v>0.19099999964237213</v>
      </c>
      <c r="G5" s="32">
        <v>9.3999996781349182E-2</v>
      </c>
      <c r="H5" s="32">
        <v>2.3000000044703484E-2</v>
      </c>
      <c r="I5" s="32">
        <v>1.0999999940395355E-2</v>
      </c>
      <c r="J5" s="32">
        <v>0.2070000022649765</v>
      </c>
      <c r="K5" s="32">
        <v>0.20000000298023224</v>
      </c>
      <c r="L5" s="32">
        <v>9.3999996781349182E-2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6">
      <c r="A6" s="33" t="s">
        <v>24</v>
      </c>
      <c r="B6" s="32" t="s">
        <v>7</v>
      </c>
      <c r="C6" s="32">
        <v>0.31499999761581421</v>
      </c>
      <c r="D6" s="32">
        <v>0.11500000208616257</v>
      </c>
      <c r="E6" s="32">
        <v>0.31499999761581421</v>
      </c>
      <c r="F6" s="32">
        <v>0.19099999964237213</v>
      </c>
      <c r="G6" s="32">
        <v>9.3999996781349182E-2</v>
      </c>
      <c r="H6" s="32">
        <v>2.3000000044703484E-2</v>
      </c>
      <c r="I6" s="32">
        <v>1.0999999940395355E-2</v>
      </c>
      <c r="J6" s="32">
        <v>0.2070000022649765</v>
      </c>
      <c r="K6" s="32">
        <v>0.20000000298023224</v>
      </c>
      <c r="L6" s="32">
        <v>9.3999996781349182E-2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6">
      <c r="A7" s="36" t="s">
        <v>25</v>
      </c>
      <c r="B7" s="32" t="s">
        <v>8</v>
      </c>
      <c r="C7" s="32">
        <v>0.31499999761581421</v>
      </c>
      <c r="D7" s="32">
        <v>0.11500000208616257</v>
      </c>
      <c r="E7" s="32">
        <v>0.31499999761581421</v>
      </c>
      <c r="F7" s="32">
        <v>0.19499999284744263</v>
      </c>
      <c r="G7" s="32">
        <v>0.13899999856948853</v>
      </c>
      <c r="H7" s="32">
        <v>3.4000001847743988E-2</v>
      </c>
      <c r="I7" s="32">
        <v>1.0999999940395355E-2</v>
      </c>
      <c r="J7" s="32">
        <v>0.19499999284744263</v>
      </c>
      <c r="K7" s="32">
        <v>0.20000000298023224</v>
      </c>
      <c r="L7" s="32">
        <v>0.13899999856948853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6">
      <c r="A8" s="34" t="s">
        <v>26</v>
      </c>
      <c r="B8" s="32" t="s">
        <v>30</v>
      </c>
      <c r="C8" s="32">
        <v>0.31499999761581421</v>
      </c>
      <c r="D8" s="32">
        <v>0.11500000208616257</v>
      </c>
      <c r="E8" s="32">
        <v>0.31499999761581421</v>
      </c>
      <c r="F8" s="32">
        <v>0.16500000655651093</v>
      </c>
      <c r="G8" s="32">
        <v>0.12399999797344208</v>
      </c>
      <c r="H8" s="32">
        <v>2.8999999165534973E-2</v>
      </c>
      <c r="I8" s="32">
        <v>1.0999999940395355E-2</v>
      </c>
      <c r="J8" s="32">
        <v>0.18799999356269836</v>
      </c>
      <c r="K8" s="32">
        <v>0.20000000298023224</v>
      </c>
      <c r="L8" s="32">
        <v>0.12399999797344208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6">
      <c r="A9" s="37" t="s">
        <v>27</v>
      </c>
      <c r="B9" s="32" t="s">
        <v>9</v>
      </c>
      <c r="C9" s="32">
        <v>0.31499999761581421</v>
      </c>
      <c r="D9" s="32">
        <v>0.11500000208616257</v>
      </c>
      <c r="E9" s="32">
        <v>0.31499999761581421</v>
      </c>
      <c r="F9" s="32">
        <v>0.20299999415874481</v>
      </c>
      <c r="G9" s="32">
        <v>0.14000000059604645</v>
      </c>
      <c r="H9" s="32">
        <v>2.8000000864267349E-2</v>
      </c>
      <c r="I9" s="32">
        <v>1.0999999940395355E-2</v>
      </c>
      <c r="J9" s="32">
        <v>0.18799999356269836</v>
      </c>
      <c r="K9" s="32">
        <v>0.20000000298023224</v>
      </c>
      <c r="L9" s="32">
        <v>0.14000000059604645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4.6">
      <c r="A10" s="34" t="s">
        <v>28</v>
      </c>
      <c r="B10" s="32" t="s">
        <v>10</v>
      </c>
      <c r="C10" s="32">
        <v>0.31499999761581421</v>
      </c>
      <c r="D10" s="32">
        <v>0.11500000208616257</v>
      </c>
      <c r="E10" s="32">
        <v>0.31499999761581421</v>
      </c>
      <c r="F10" s="32">
        <v>0.18199999630451202</v>
      </c>
      <c r="G10" s="32">
        <v>0.13199999928474426</v>
      </c>
      <c r="H10" s="32">
        <v>3.9999999105930328E-2</v>
      </c>
      <c r="I10" s="32">
        <v>1.0999999940395355E-2</v>
      </c>
      <c r="J10" s="32">
        <v>0.18700000643730164</v>
      </c>
      <c r="K10" s="32">
        <v>0.20000000298023224</v>
      </c>
      <c r="L10" s="32">
        <v>0.13199999928474426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6">
      <c r="A11" s="34" t="s">
        <v>29</v>
      </c>
      <c r="B11" s="34" t="s">
        <v>11</v>
      </c>
      <c r="C11" s="32">
        <v>0.31499999761581421</v>
      </c>
      <c r="D11" s="32">
        <v>0.11500000208616257</v>
      </c>
      <c r="E11" s="32">
        <v>0.31499999761581421</v>
      </c>
      <c r="F11" s="32">
        <v>0.19499999284744299</v>
      </c>
      <c r="G11" s="32">
        <v>0.14499999582767487</v>
      </c>
      <c r="H11" s="32">
        <v>3.5000000149011612E-2</v>
      </c>
      <c r="I11" s="32">
        <v>1.0999999940395355E-2</v>
      </c>
      <c r="J11" s="32">
        <v>0.20999999344348907</v>
      </c>
      <c r="K11" s="32">
        <v>0.20000000298023224</v>
      </c>
      <c r="L11" s="32">
        <v>0.14499999582767487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" width="9.69140625" style="1" customWidth="1"/>
    <col min="17" max="29" width="10.69140625" style="1" bestFit="1" customWidth="1"/>
    <col min="30" max="31" width="9.15234375" style="1"/>
    <col min="32" max="32" width="12.23046875" style="1" bestFit="1" customWidth="1"/>
    <col min="33" max="33" width="9.23046875" style="1" bestFit="1" customWidth="1"/>
    <col min="34" max="61" width="9.15234375" style="1"/>
    <col min="62" max="62" width="9.23046875" style="1" bestFit="1" customWidth="1"/>
    <col min="63" max="85" width="9.15234375" style="1"/>
    <col min="86" max="86" width="9.23046875" style="1" bestFit="1" customWidth="1"/>
    <col min="87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1124.084920986511</v>
      </c>
      <c r="D2" s="2">
        <v>1235.0621061587499</v>
      </c>
      <c r="E2" s="2">
        <v>1814.4508297279626</v>
      </c>
      <c r="F2" s="2">
        <v>1913.487853033444</v>
      </c>
      <c r="G2" s="2">
        <v>5407.0862383331832</v>
      </c>
      <c r="H2" s="2">
        <v>4325.4360343736189</v>
      </c>
      <c r="I2" s="2">
        <v>5297.4936835876651</v>
      </c>
      <c r="J2" s="2">
        <v>7318.0653382970577</v>
      </c>
      <c r="K2" s="2">
        <v>11663.851934138362</v>
      </c>
      <c r="L2" s="2">
        <v>11967.844898604906</v>
      </c>
      <c r="M2" s="2">
        <v>13043.125714285901</v>
      </c>
      <c r="N2" s="2">
        <v>13392.872768612275</v>
      </c>
      <c r="O2" s="2">
        <v>14697.154663276866</v>
      </c>
      <c r="P2" s="2">
        <v>15363.98290127305</v>
      </c>
      <c r="Q2" s="2">
        <v>18449.264259731164</v>
      </c>
      <c r="R2" s="2">
        <v>20496.263486846092</v>
      </c>
      <c r="S2" s="2">
        <v>26027.054567556446</v>
      </c>
      <c r="T2" s="2">
        <v>30969.663527597386</v>
      </c>
      <c r="U2" s="2">
        <v>22195.921264866156</v>
      </c>
      <c r="V2" s="2">
        <v>12948.996459034459</v>
      </c>
      <c r="W2" s="2">
        <v>19394.18729682234</v>
      </c>
      <c r="X2" s="2">
        <v>14983.53747703955</v>
      </c>
      <c r="Y2" s="2">
        <v>21434.627775419827</v>
      </c>
      <c r="Z2" s="2">
        <v>16569.506876016287</v>
      </c>
      <c r="AA2" s="2">
        <v>19990.901448005519</v>
      </c>
      <c r="AB2" s="2">
        <v>27078.987663616212</v>
      </c>
      <c r="AC2" s="2">
        <v>33364.847879361099</v>
      </c>
    </row>
    <row r="3" spans="1:29" ht="14.6">
      <c r="A3" s="28" t="s">
        <v>83</v>
      </c>
      <c r="B3" s="4" t="s">
        <v>4</v>
      </c>
      <c r="C3" s="2">
        <v>16.860969892133273</v>
      </c>
      <c r="D3" s="2">
        <v>17.495983079177275</v>
      </c>
      <c r="E3" s="2">
        <v>26.645342980502171</v>
      </c>
      <c r="F3" s="2">
        <v>18.900422613126938</v>
      </c>
      <c r="G3" s="2">
        <v>112.37398971883162</v>
      </c>
      <c r="H3" s="2">
        <v>41.033429549608925</v>
      </c>
      <c r="I3" s="2">
        <v>48.070325443558502</v>
      </c>
      <c r="J3" s="2">
        <v>87.243728672808771</v>
      </c>
      <c r="K3" s="2">
        <v>131.39439471887485</v>
      </c>
      <c r="L3" s="2">
        <v>192.88144067764321</v>
      </c>
      <c r="M3" s="2">
        <v>130.65337052938006</v>
      </c>
      <c r="N3" s="2">
        <v>81.178150628122907</v>
      </c>
      <c r="O3" s="2">
        <v>137.5860303186397</v>
      </c>
      <c r="P3" s="2">
        <v>148.0107246861634</v>
      </c>
      <c r="Q3" s="2">
        <v>118.95542014927636</v>
      </c>
      <c r="R3" s="2">
        <v>101.96869005484253</v>
      </c>
      <c r="S3" s="2">
        <v>147.62061212069412</v>
      </c>
      <c r="T3" s="2">
        <v>182.14512366575462</v>
      </c>
      <c r="U3" s="2">
        <v>119.06268193947123</v>
      </c>
      <c r="V3" s="2">
        <v>50.793615026318832</v>
      </c>
      <c r="W3" s="2">
        <v>107.95148665760097</v>
      </c>
      <c r="X3" s="2">
        <v>63.814971857303469</v>
      </c>
      <c r="Y3" s="2">
        <v>74.889239240427614</v>
      </c>
      <c r="Z3" s="2">
        <v>78.471992699064785</v>
      </c>
      <c r="AA3" s="2">
        <v>72.036388792429165</v>
      </c>
      <c r="AB3" s="2">
        <v>115.24434526422911</v>
      </c>
      <c r="AC3" s="2">
        <v>152.02327216325656</v>
      </c>
    </row>
    <row r="4" spans="1:29" ht="14.6">
      <c r="A4" s="27" t="s">
        <v>84</v>
      </c>
      <c r="B4" s="4" t="s">
        <v>5</v>
      </c>
      <c r="C4" s="2">
        <v>1.7019899349341312</v>
      </c>
      <c r="D4" s="2">
        <v>1.7705264423811431</v>
      </c>
      <c r="E4" s="2">
        <v>1.6570780714369917</v>
      </c>
      <c r="F4" s="2">
        <v>1.2805953853114378</v>
      </c>
      <c r="G4" s="2">
        <v>0.63446836808472662</v>
      </c>
      <c r="H4" s="2">
        <v>1.1772890254974611</v>
      </c>
      <c r="I4" s="2">
        <v>0.74514248933467087</v>
      </c>
      <c r="J4" s="2">
        <v>0.18872971246853873</v>
      </c>
      <c r="K4" s="2">
        <v>1.4020365398836252</v>
      </c>
      <c r="L4" s="2">
        <v>0.60622643737440463</v>
      </c>
      <c r="M4" s="2">
        <v>0.67325007135462378</v>
      </c>
      <c r="N4" s="2">
        <v>0.937068679314221</v>
      </c>
      <c r="O4" s="2">
        <v>3.3617285248355842</v>
      </c>
      <c r="P4" s="2">
        <v>19.180597155102138</v>
      </c>
      <c r="Q4" s="2">
        <v>20.548766154561417</v>
      </c>
      <c r="R4" s="2">
        <v>7.5371659110944913</v>
      </c>
      <c r="S4" s="2">
        <v>29.048477600454181</v>
      </c>
      <c r="T4" s="2">
        <v>63.373469470853678</v>
      </c>
      <c r="U4" s="2">
        <v>35.539518623000006</v>
      </c>
      <c r="V4" s="2">
        <v>178.58151520063689</v>
      </c>
      <c r="W4" s="2">
        <v>210.24487911492423</v>
      </c>
      <c r="X4" s="2">
        <v>21.421036135274459</v>
      </c>
      <c r="Y4" s="2">
        <v>39.280947569998084</v>
      </c>
      <c r="Z4" s="2">
        <v>6.3940337164110339</v>
      </c>
      <c r="AA4" s="2">
        <v>6.6161827108329367</v>
      </c>
      <c r="AB4" s="2">
        <v>27.612169539806004</v>
      </c>
      <c r="AC4" s="2">
        <v>28.538620223199253</v>
      </c>
    </row>
    <row r="5" spans="1:29" ht="14.6">
      <c r="A5" s="29" t="s">
        <v>80</v>
      </c>
      <c r="B5" s="4" t="s">
        <v>6</v>
      </c>
      <c r="C5" s="2">
        <v>142.43870529954921</v>
      </c>
      <c r="D5" s="2">
        <v>166.57649705284342</v>
      </c>
      <c r="E5" s="2">
        <v>225.94317288468613</v>
      </c>
      <c r="F5" s="2">
        <v>202.7843856021415</v>
      </c>
      <c r="G5" s="2">
        <v>702.11177442703092</v>
      </c>
      <c r="H5" s="2">
        <v>635.3196293188289</v>
      </c>
      <c r="I5" s="2">
        <v>631.00525644981826</v>
      </c>
      <c r="J5" s="2">
        <v>1239.3981734166146</v>
      </c>
      <c r="K5" s="2">
        <v>2227.1836925372008</v>
      </c>
      <c r="L5" s="2">
        <v>1921.3766137606312</v>
      </c>
      <c r="M5" s="2">
        <v>2349.7592472743308</v>
      </c>
      <c r="N5" s="2">
        <v>2550.8498596657082</v>
      </c>
      <c r="O5" s="2">
        <v>2348.9365046363964</v>
      </c>
      <c r="P5" s="2">
        <v>3256.5921039496625</v>
      </c>
      <c r="Q5" s="2">
        <v>3134.0670790467484</v>
      </c>
      <c r="R5" s="2">
        <v>4012.8927479281597</v>
      </c>
      <c r="S5" s="2">
        <v>4116.9874067831252</v>
      </c>
      <c r="T5" s="2">
        <v>4094.0951098349715</v>
      </c>
      <c r="U5" s="2">
        <v>3783.441119916833</v>
      </c>
      <c r="V5" s="2">
        <v>2798.3290845326665</v>
      </c>
      <c r="W5" s="2">
        <v>1434.0497507243556</v>
      </c>
      <c r="X5" s="2">
        <v>3282.8951650409745</v>
      </c>
      <c r="Y5" s="2">
        <v>1499.5437681104568</v>
      </c>
      <c r="Z5" s="2">
        <v>1089.7405976338969</v>
      </c>
      <c r="AA5" s="2">
        <v>2606.5985086326659</v>
      </c>
      <c r="AB5" s="2">
        <v>3095.2928851522706</v>
      </c>
      <c r="AC5" s="2">
        <v>3243.0144545227777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13.176494583333334</v>
      </c>
      <c r="D7" s="2">
        <v>48.485477434114124</v>
      </c>
      <c r="E7" s="2">
        <v>82.373516360780812</v>
      </c>
      <c r="F7" s="2">
        <v>67.987648737998995</v>
      </c>
      <c r="G7" s="2">
        <v>54.017017899267017</v>
      </c>
      <c r="H7" s="2">
        <v>77.342521287753314</v>
      </c>
      <c r="I7" s="2">
        <v>298.21517183890876</v>
      </c>
      <c r="J7" s="2">
        <v>475.60223483547969</v>
      </c>
      <c r="K7" s="2">
        <v>277.19523524584071</v>
      </c>
      <c r="L7" s="2">
        <v>473.65589518994835</v>
      </c>
      <c r="M7" s="2">
        <v>691.27121081784037</v>
      </c>
      <c r="N7" s="2">
        <v>385.21912529454733</v>
      </c>
      <c r="O7" s="2">
        <v>664.93572642865581</v>
      </c>
      <c r="P7" s="2">
        <v>273.01899993342806</v>
      </c>
      <c r="Q7" s="2">
        <v>423.2525071920615</v>
      </c>
      <c r="R7" s="2">
        <v>846.93006927289832</v>
      </c>
      <c r="S7" s="2">
        <v>957.70799802967258</v>
      </c>
      <c r="T7" s="2">
        <v>1742.1033855571732</v>
      </c>
      <c r="U7" s="2">
        <v>1563.9940091410276</v>
      </c>
      <c r="V7" s="2">
        <v>660.34229887460151</v>
      </c>
      <c r="W7" s="2">
        <v>1240.5556579686026</v>
      </c>
      <c r="X7" s="2">
        <v>611.29683207412529</v>
      </c>
      <c r="Y7" s="2">
        <v>533.17907564249856</v>
      </c>
      <c r="Z7" s="2">
        <v>450.1410323575642</v>
      </c>
      <c r="AA7" s="2">
        <v>459.26392079921521</v>
      </c>
      <c r="AB7" s="2">
        <v>418.5318668660932</v>
      </c>
      <c r="AC7" s="2">
        <v>881.02646120826671</v>
      </c>
    </row>
    <row r="8" spans="1:29" ht="14.6">
      <c r="A8" s="28" t="s">
        <v>85</v>
      </c>
      <c r="B8" s="4" t="s">
        <v>30</v>
      </c>
      <c r="C8" s="2">
        <v>125.02162145589155</v>
      </c>
      <c r="D8" s="2">
        <v>125.27728020898331</v>
      </c>
      <c r="E8" s="2">
        <v>147.09070494540603</v>
      </c>
      <c r="F8" s="2">
        <v>220.75184632847805</v>
      </c>
      <c r="G8" s="2">
        <v>563.12655029081725</v>
      </c>
      <c r="H8" s="2">
        <v>570.87780145451325</v>
      </c>
      <c r="I8" s="2">
        <v>1047.7974336510877</v>
      </c>
      <c r="J8" s="2">
        <v>1597.941206193582</v>
      </c>
      <c r="K8" s="2">
        <v>2622.3205990584788</v>
      </c>
      <c r="L8" s="2">
        <v>2498.8734090018365</v>
      </c>
      <c r="M8" s="2">
        <v>2362.1056941305342</v>
      </c>
      <c r="N8" s="2">
        <v>2340.7146794642244</v>
      </c>
      <c r="O8" s="2">
        <v>2385.2394256825396</v>
      </c>
      <c r="P8" s="2">
        <v>3427.7394937971076</v>
      </c>
      <c r="Q8" s="2">
        <v>3639.267406294432</v>
      </c>
      <c r="R8" s="2">
        <v>4678.5055777154603</v>
      </c>
      <c r="S8" s="2">
        <v>5212.942954729735</v>
      </c>
      <c r="T8" s="2">
        <v>5847.1496359029061</v>
      </c>
      <c r="U8" s="2">
        <v>4100.6218191785438</v>
      </c>
      <c r="V8" s="2">
        <v>2597.7620484473382</v>
      </c>
      <c r="W8" s="2">
        <v>5206.7551955363642</v>
      </c>
      <c r="X8" s="2">
        <v>3118.5388056721499</v>
      </c>
      <c r="Y8" s="2">
        <v>2567.2568239058983</v>
      </c>
      <c r="Z8" s="2">
        <v>1634.2204465067714</v>
      </c>
      <c r="AA8" s="2">
        <v>3794.531150780967</v>
      </c>
      <c r="AB8" s="2">
        <v>7584.4283923892799</v>
      </c>
      <c r="AC8" s="2">
        <v>9320.5527585120763</v>
      </c>
    </row>
    <row r="9" spans="1:29" ht="14.6">
      <c r="A9" s="31" t="s">
        <v>81</v>
      </c>
      <c r="B9" s="4" t="s">
        <v>9</v>
      </c>
      <c r="C9" s="2">
        <v>762.43490795046239</v>
      </c>
      <c r="D9" s="2">
        <v>812.92175145360341</v>
      </c>
      <c r="E9" s="2">
        <v>1175.5187728679248</v>
      </c>
      <c r="F9" s="2">
        <v>1134.8570387762902</v>
      </c>
      <c r="G9" s="2">
        <v>3702.0570165720751</v>
      </c>
      <c r="H9" s="2">
        <v>2760.6320834874168</v>
      </c>
      <c r="I9" s="2">
        <v>3074.2714360549571</v>
      </c>
      <c r="J9" s="2">
        <v>3578.37683603498</v>
      </c>
      <c r="K9" s="2">
        <v>6168.6575545146161</v>
      </c>
      <c r="L9" s="2">
        <v>6766.5979467892457</v>
      </c>
      <c r="M9" s="2">
        <v>7244.9298512324613</v>
      </c>
      <c r="N9" s="2">
        <v>7452.1506020603574</v>
      </c>
      <c r="O9" s="2">
        <v>8698.9731656557979</v>
      </c>
      <c r="P9" s="2">
        <v>7988.2811601115864</v>
      </c>
      <c r="Q9" s="2">
        <v>10817.038629184084</v>
      </c>
      <c r="R9" s="2">
        <v>9429.8260545236371</v>
      </c>
      <c r="S9" s="2">
        <v>14885.925494295543</v>
      </c>
      <c r="T9" s="2">
        <v>18111.639662094625</v>
      </c>
      <c r="U9" s="2">
        <v>7700.9081083840993</v>
      </c>
      <c r="V9" s="2">
        <v>5133.4864563367391</v>
      </c>
      <c r="W9" s="2">
        <v>10322.365038688851</v>
      </c>
      <c r="X9" s="2">
        <v>7097.3463867748451</v>
      </c>
      <c r="Y9" s="2">
        <v>16257.17445443934</v>
      </c>
      <c r="Z9" s="2">
        <v>12699.170344354883</v>
      </c>
      <c r="AA9" s="2">
        <v>10966.043042504461</v>
      </c>
      <c r="AB9" s="2">
        <v>13914.928444674277</v>
      </c>
      <c r="AC9" s="2">
        <v>17639.497287482758</v>
      </c>
    </row>
    <row r="10" spans="1:29" ht="14.6">
      <c r="A10" s="28" t="s">
        <v>86</v>
      </c>
      <c r="B10" s="4" t="s">
        <v>10</v>
      </c>
      <c r="C10" s="2">
        <v>28.35676253330686</v>
      </c>
      <c r="D10" s="2">
        <v>32.939636487647213</v>
      </c>
      <c r="E10" s="2">
        <v>59.053249617225724</v>
      </c>
      <c r="F10" s="2">
        <v>67.159430200096935</v>
      </c>
      <c r="G10" s="2">
        <v>55.407921057076763</v>
      </c>
      <c r="H10" s="2">
        <v>146.42964900000001</v>
      </c>
      <c r="I10" s="2">
        <v>1.09073</v>
      </c>
      <c r="J10" s="2">
        <v>31.689758000000001</v>
      </c>
      <c r="K10" s="2">
        <v>57.022210000000001</v>
      </c>
      <c r="L10" s="2">
        <v>2.3573759999999999</v>
      </c>
      <c r="M10" s="2">
        <v>55.763309999999997</v>
      </c>
      <c r="N10" s="2">
        <v>44.168683999999999</v>
      </c>
      <c r="O10" s="2">
        <v>5.431845</v>
      </c>
      <c r="P10" s="2">
        <v>20.517336</v>
      </c>
      <c r="Q10" s="2">
        <v>46.256811999999996</v>
      </c>
      <c r="R10" s="2">
        <v>277.79616600000003</v>
      </c>
      <c r="S10" s="2">
        <v>219.44121553722309</v>
      </c>
      <c r="T10" s="2">
        <v>275.73332663959951</v>
      </c>
      <c r="U10" s="2">
        <v>159.52497778978926</v>
      </c>
      <c r="V10" s="2">
        <v>124.50076291615841</v>
      </c>
      <c r="W10" s="2">
        <v>74.377206451642394</v>
      </c>
      <c r="X10" s="2">
        <v>66.612132688655009</v>
      </c>
      <c r="Y10" s="2">
        <v>8.3134597108366606</v>
      </c>
      <c r="Z10" s="2">
        <v>147.20284996354781</v>
      </c>
      <c r="AA10" s="2">
        <v>155.16731800494756</v>
      </c>
      <c r="AB10" s="2">
        <v>188.23656591025573</v>
      </c>
      <c r="AC10" s="2">
        <v>138.73222288876832</v>
      </c>
    </row>
    <row r="11" spans="1:29" ht="14.6">
      <c r="A11" s="28" t="s">
        <v>87</v>
      </c>
      <c r="B11" s="28" t="s">
        <v>11</v>
      </c>
      <c r="C11" s="2">
        <v>34.093469336900199</v>
      </c>
      <c r="D11" s="2">
        <v>29.594954000000001</v>
      </c>
      <c r="E11" s="2">
        <v>96.168992000000017</v>
      </c>
      <c r="F11" s="2">
        <v>199.76648539000001</v>
      </c>
      <c r="G11" s="2">
        <v>217.35749999999999</v>
      </c>
      <c r="H11" s="2">
        <v>92.623631250000003</v>
      </c>
      <c r="I11" s="2">
        <v>196.29818766</v>
      </c>
      <c r="J11" s="2">
        <v>307.6246714311236</v>
      </c>
      <c r="K11" s="2">
        <v>178.6762115234672</v>
      </c>
      <c r="L11" s="2">
        <v>111.495990748227</v>
      </c>
      <c r="M11" s="2">
        <v>207.96978023</v>
      </c>
      <c r="N11" s="2">
        <v>537.65459881999993</v>
      </c>
      <c r="O11" s="2">
        <v>452.69023702999993</v>
      </c>
      <c r="P11" s="2">
        <v>230.64248563999996</v>
      </c>
      <c r="Q11" s="2">
        <v>249.87763971000001</v>
      </c>
      <c r="R11" s="2">
        <v>1140.80701544</v>
      </c>
      <c r="S11" s="2">
        <v>457.38040845999996</v>
      </c>
      <c r="T11" s="2">
        <v>653.4238144315002</v>
      </c>
      <c r="U11" s="2">
        <v>4732.8290298933898</v>
      </c>
      <c r="V11" s="2">
        <v>1405.2006777000001</v>
      </c>
      <c r="W11" s="2">
        <v>797.88808168000003</v>
      </c>
      <c r="X11" s="2">
        <v>721.61214679622208</v>
      </c>
      <c r="Y11" s="2">
        <v>454.99000680036988</v>
      </c>
      <c r="Z11" s="2">
        <v>464.1655787841479</v>
      </c>
      <c r="AA11" s="2">
        <v>1930.6449357800002</v>
      </c>
      <c r="AB11" s="2">
        <v>1734.7129938199996</v>
      </c>
      <c r="AC11" s="2">
        <v>1961.4628023599996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32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29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3287.0041367564281</v>
      </c>
      <c r="D2" s="2">
        <v>4421.7360249692065</v>
      </c>
      <c r="E2" s="2">
        <v>6284.8537617478332</v>
      </c>
      <c r="F2" s="2">
        <v>5865.6807029516949</v>
      </c>
      <c r="G2" s="2">
        <v>4439.3617474054126</v>
      </c>
      <c r="H2" s="2">
        <v>6667.8647176497652</v>
      </c>
      <c r="I2" s="2">
        <v>7261.2846419103407</v>
      </c>
      <c r="J2" s="2">
        <v>11506.302067410872</v>
      </c>
      <c r="K2" s="2">
        <v>17299.838155417539</v>
      </c>
      <c r="L2" s="2">
        <v>9065.8595867090407</v>
      </c>
      <c r="M2" s="2">
        <v>16782.428011592525</v>
      </c>
      <c r="N2" s="2">
        <v>15277.57291915954</v>
      </c>
      <c r="O2" s="2">
        <v>17261.818106120438</v>
      </c>
      <c r="P2" s="2">
        <v>43467.826457430609</v>
      </c>
      <c r="Q2" s="2">
        <v>36975.085970258755</v>
      </c>
      <c r="R2" s="2">
        <v>65884.985748601161</v>
      </c>
      <c r="S2" s="2">
        <v>70567.415380345876</v>
      </c>
      <c r="T2" s="2">
        <v>58846.064673465648</v>
      </c>
      <c r="U2" s="2">
        <v>74142.5870401961</v>
      </c>
      <c r="V2" s="2">
        <v>61042.501497482393</v>
      </c>
      <c r="W2" s="2">
        <v>85081.676418243602</v>
      </c>
      <c r="X2" s="2">
        <v>80074.704991310617</v>
      </c>
      <c r="Y2" s="2">
        <v>89360.334436066158</v>
      </c>
      <c r="Z2" s="2">
        <v>76075.82264668573</v>
      </c>
      <c r="AA2" s="2">
        <v>85648.666989896388</v>
      </c>
      <c r="AB2" s="2">
        <v>116027.32051697782</v>
      </c>
      <c r="AC2" s="2">
        <v>154171.31115519127</v>
      </c>
    </row>
    <row r="3" spans="1:29" ht="14.6">
      <c r="A3" s="28" t="s">
        <v>83</v>
      </c>
      <c r="B3" s="4" t="s">
        <v>4</v>
      </c>
      <c r="C3" s="2">
        <v>186.63756467124131</v>
      </c>
      <c r="D3" s="2">
        <v>223.49682889463486</v>
      </c>
      <c r="E3" s="2">
        <v>294.9663825334132</v>
      </c>
      <c r="F3" s="2">
        <v>242.34903941965641</v>
      </c>
      <c r="G3" s="2">
        <v>551.15143937604307</v>
      </c>
      <c r="H3" s="2">
        <v>312.12348288722052</v>
      </c>
      <c r="I3" s="2">
        <v>349.29513253367992</v>
      </c>
      <c r="J3" s="2">
        <v>549.73330196664517</v>
      </c>
      <c r="K3" s="2">
        <v>707.12156183717502</v>
      </c>
      <c r="L3" s="2">
        <v>1003.5268836710118</v>
      </c>
      <c r="M3" s="2">
        <v>763.96725366456837</v>
      </c>
      <c r="N3" s="2">
        <v>471.2985292994797</v>
      </c>
      <c r="O3" s="2">
        <v>891.77974027911239</v>
      </c>
      <c r="P3" s="2">
        <v>980.47555582493328</v>
      </c>
      <c r="Q3" s="2">
        <v>1036.6087174152933</v>
      </c>
      <c r="R3" s="2">
        <v>1035.5872785864001</v>
      </c>
      <c r="S3" s="2">
        <v>1633.0326332382108</v>
      </c>
      <c r="T3" s="2">
        <v>2065.5459470626097</v>
      </c>
      <c r="U3" s="2">
        <v>2293.8106277306633</v>
      </c>
      <c r="V3" s="2">
        <v>1475.1999062568093</v>
      </c>
      <c r="W3" s="2">
        <v>2576.388787786711</v>
      </c>
      <c r="X3" s="2">
        <v>2209.882316226332</v>
      </c>
      <c r="Y3" s="2">
        <v>1898.3738284051778</v>
      </c>
      <c r="Z3" s="2">
        <v>2639.003467508287</v>
      </c>
      <c r="AA3" s="2">
        <v>2135.5054626718056</v>
      </c>
      <c r="AB3" s="2">
        <v>2835.5204659498218</v>
      </c>
      <c r="AC3" s="2">
        <v>3215.9551865204867</v>
      </c>
    </row>
    <row r="4" spans="1:29" ht="14.6">
      <c r="A4" s="27" t="s">
        <v>84</v>
      </c>
      <c r="B4" s="4" t="s">
        <v>5</v>
      </c>
      <c r="C4" s="2">
        <v>112.29932891717942</v>
      </c>
      <c r="D4" s="2">
        <v>116.11578082626187</v>
      </c>
      <c r="E4" s="2">
        <v>108.17507318330642</v>
      </c>
      <c r="F4" s="2">
        <v>84.596001063655379</v>
      </c>
      <c r="G4" s="2">
        <v>42.239751854421648</v>
      </c>
      <c r="H4" s="2">
        <v>79.278954093781238</v>
      </c>
      <c r="I4" s="2">
        <v>50.076560972553608</v>
      </c>
      <c r="J4" s="2">
        <v>12.368092778200221</v>
      </c>
      <c r="K4" s="2">
        <v>89.682205864550397</v>
      </c>
      <c r="L4" s="2">
        <v>38.388901301977917</v>
      </c>
      <c r="M4" s="2">
        <v>42.24829167416506</v>
      </c>
      <c r="N4" s="2">
        <v>58.66920762174523</v>
      </c>
      <c r="O4" s="2">
        <v>216.57756554850621</v>
      </c>
      <c r="P4" s="2">
        <v>1234.0417453339894</v>
      </c>
      <c r="Q4" s="2">
        <v>1333.0021221923503</v>
      </c>
      <c r="R4" s="2">
        <v>487.07751246674184</v>
      </c>
      <c r="S4" s="2">
        <v>1935.2047187817059</v>
      </c>
      <c r="T4" s="2">
        <v>8.0450916592310637</v>
      </c>
      <c r="U4" s="2">
        <v>3203.5860939945778</v>
      </c>
      <c r="V4" s="2">
        <v>2955.4269148078142</v>
      </c>
      <c r="W4" s="2">
        <v>360.10066754871707</v>
      </c>
      <c r="X4" s="2">
        <v>5830.2673436231707</v>
      </c>
      <c r="Y4" s="2">
        <v>11288.22314498274</v>
      </c>
      <c r="Z4" s="2">
        <v>7945.2907246272453</v>
      </c>
      <c r="AA4" s="2">
        <v>757.24766994704669</v>
      </c>
      <c r="AB4" s="2">
        <v>1766.6970781082507</v>
      </c>
      <c r="AC4" s="2">
        <v>1759.0339916502146</v>
      </c>
    </row>
    <row r="5" spans="1:29" ht="14.6">
      <c r="A5" s="29" t="s">
        <v>80</v>
      </c>
      <c r="B5" s="4" t="s">
        <v>6</v>
      </c>
      <c r="C5" s="2">
        <v>1169.6589228331572</v>
      </c>
      <c r="D5" s="2">
        <v>1485.6658040605353</v>
      </c>
      <c r="E5" s="2">
        <v>1681.3654496772206</v>
      </c>
      <c r="F5" s="2">
        <v>2678.1855161664139</v>
      </c>
      <c r="G5" s="2">
        <v>1964.3664552597729</v>
      </c>
      <c r="H5" s="2">
        <v>3832.4676898634689</v>
      </c>
      <c r="I5" s="2">
        <v>4690.8489647010847</v>
      </c>
      <c r="J5" s="2">
        <v>8055.2846580235073</v>
      </c>
      <c r="K5" s="2">
        <v>12225.620231950441</v>
      </c>
      <c r="L5" s="2">
        <v>3839.4937330323955</v>
      </c>
      <c r="M5" s="2">
        <v>10982.872538429032</v>
      </c>
      <c r="N5" s="2">
        <v>9452.1577678704889</v>
      </c>
      <c r="O5" s="2">
        <v>9234.1558873811809</v>
      </c>
      <c r="P5" s="2">
        <v>31347.690215185168</v>
      </c>
      <c r="Q5" s="2">
        <v>27167.725346625222</v>
      </c>
      <c r="R5" s="2">
        <v>51696.10351856584</v>
      </c>
      <c r="S5" s="2">
        <v>51946.897239092708</v>
      </c>
      <c r="T5" s="2">
        <v>37568.02988471117</v>
      </c>
      <c r="U5" s="2">
        <v>48291.490309193745</v>
      </c>
      <c r="V5" s="2">
        <v>40463.060155577798</v>
      </c>
      <c r="W5" s="2">
        <v>67066.541714918654</v>
      </c>
      <c r="X5" s="2">
        <v>54649.401656853282</v>
      </c>
      <c r="Y5" s="2">
        <v>53468.604509440207</v>
      </c>
      <c r="Z5" s="2">
        <v>42234.396643694839</v>
      </c>
      <c r="AA5" s="2">
        <v>62233.281752786468</v>
      </c>
      <c r="AB5" s="2">
        <v>86530.245775425472</v>
      </c>
      <c r="AC5" s="2">
        <v>115723.61030390675</v>
      </c>
    </row>
    <row r="6" spans="1:29" ht="14.6">
      <c r="A6" s="27" t="s">
        <v>24</v>
      </c>
      <c r="B6" s="4" t="s">
        <v>7</v>
      </c>
      <c r="C6" s="2">
        <v>1060.8972106022375</v>
      </c>
      <c r="D6" s="2">
        <v>1749.9602923691973</v>
      </c>
      <c r="E6" s="2">
        <v>2788.6304889124094</v>
      </c>
      <c r="F6" s="2">
        <v>1072.858811814765</v>
      </c>
      <c r="G6" s="2">
        <v>298.38430943724524</v>
      </c>
      <c r="H6" s="2">
        <v>1073.3884990541678</v>
      </c>
      <c r="I6" s="2">
        <v>297.02920850214963</v>
      </c>
      <c r="J6" s="2">
        <v>378.98569501247988</v>
      </c>
      <c r="K6" s="2">
        <v>301.79089778979892</v>
      </c>
      <c r="L6" s="2">
        <v>215.5376060198553</v>
      </c>
      <c r="M6" s="2">
        <v>507.39588439444964</v>
      </c>
      <c r="N6" s="2">
        <v>839.9073255541457</v>
      </c>
      <c r="O6" s="2">
        <v>1476.2918658871595</v>
      </c>
      <c r="P6" s="2">
        <v>703.46702699048092</v>
      </c>
      <c r="Q6" s="2">
        <v>657.07713059736079</v>
      </c>
      <c r="R6" s="2">
        <v>815.21166927614252</v>
      </c>
      <c r="S6" s="2">
        <v>2035.1234581557014</v>
      </c>
      <c r="T6" s="2">
        <v>5881.0415697030212</v>
      </c>
      <c r="U6" s="2">
        <v>4759.3611348953036</v>
      </c>
      <c r="V6" s="2">
        <v>5262.9520489246333</v>
      </c>
      <c r="W6" s="2">
        <v>2500.6491887056272</v>
      </c>
      <c r="X6" s="2">
        <v>5801.8787633905386</v>
      </c>
      <c r="Y6" s="2">
        <v>6742.1117826156933</v>
      </c>
      <c r="Z6" s="2">
        <v>9996.20269143929</v>
      </c>
      <c r="AA6" s="2">
        <v>3004.2813322551792</v>
      </c>
      <c r="AB6" s="2">
        <v>3367.6372971556152</v>
      </c>
      <c r="AC6" s="2">
        <v>8096.6533988358615</v>
      </c>
    </row>
    <row r="7" spans="1:29" ht="14.6">
      <c r="A7" s="30" t="s">
        <v>25</v>
      </c>
      <c r="B7" s="4" t="s">
        <v>8</v>
      </c>
      <c r="C7" s="2">
        <v>156.51442508023882</v>
      </c>
      <c r="D7" s="2">
        <v>140.27402447574013</v>
      </c>
      <c r="E7" s="2">
        <v>99.173447344892651</v>
      </c>
      <c r="F7" s="2">
        <v>171.52915099509494</v>
      </c>
      <c r="G7" s="2">
        <v>193.10604694053728</v>
      </c>
      <c r="H7" s="2">
        <v>278.4016212768185</v>
      </c>
      <c r="I7" s="2">
        <v>71.790697228421422</v>
      </c>
      <c r="J7" s="2">
        <v>91.789069767731391</v>
      </c>
      <c r="K7" s="2">
        <v>468.30653407634276</v>
      </c>
      <c r="L7" s="2">
        <v>1005.4603645102768</v>
      </c>
      <c r="M7" s="2">
        <v>271.37015505035851</v>
      </c>
      <c r="N7" s="2">
        <v>1063.7004319811485</v>
      </c>
      <c r="O7" s="2">
        <v>687.79988328779825</v>
      </c>
      <c r="P7" s="2">
        <v>1453.2298153038437</v>
      </c>
      <c r="Q7" s="2">
        <v>1458.4431492475417</v>
      </c>
      <c r="R7" s="2">
        <v>701.72285833275328</v>
      </c>
      <c r="S7" s="2">
        <v>1792.4096710922674</v>
      </c>
      <c r="T7" s="2">
        <v>2063.9012960047517</v>
      </c>
      <c r="U7" s="2">
        <v>3016.1506502053085</v>
      </c>
      <c r="V7" s="2">
        <v>2071.846556999064</v>
      </c>
      <c r="W7" s="2">
        <v>2118.420399735523</v>
      </c>
      <c r="X7" s="2">
        <v>2836.4010650372152</v>
      </c>
      <c r="Y7" s="2">
        <v>3830.0688907123044</v>
      </c>
      <c r="Z7" s="2">
        <v>3054.2956470953577</v>
      </c>
      <c r="AA7" s="2">
        <v>2873.2608808565592</v>
      </c>
      <c r="AB7" s="2">
        <v>4567.6270554448183</v>
      </c>
      <c r="AC7" s="2">
        <v>4393.6764246238154</v>
      </c>
    </row>
    <row r="8" spans="1:29" ht="14.6">
      <c r="A8" s="28" t="s">
        <v>85</v>
      </c>
      <c r="B8" s="4" t="s">
        <v>30</v>
      </c>
      <c r="C8" s="2">
        <v>182.79161086373256</v>
      </c>
      <c r="D8" s="2">
        <v>224.25716903139354</v>
      </c>
      <c r="E8" s="2">
        <v>254.74472913462085</v>
      </c>
      <c r="F8" s="2">
        <v>350.63827190633458</v>
      </c>
      <c r="G8" s="2">
        <v>236.31107856422622</v>
      </c>
      <c r="H8" s="2">
        <v>440.0175982442027</v>
      </c>
      <c r="I8" s="2">
        <v>718.10896503523929</v>
      </c>
      <c r="J8" s="2">
        <v>1256.2332634696604</v>
      </c>
      <c r="K8" s="2">
        <v>1944.714413878597</v>
      </c>
      <c r="L8" s="2">
        <v>946.47096628117356</v>
      </c>
      <c r="M8" s="2">
        <v>1519.646043283147</v>
      </c>
      <c r="N8" s="2">
        <v>1335.0548391033219</v>
      </c>
      <c r="O8" s="2">
        <v>1400.7326604705929</v>
      </c>
      <c r="P8" s="2">
        <v>4848.8854229754434</v>
      </c>
      <c r="Q8" s="2">
        <v>3675.8990137451265</v>
      </c>
      <c r="R8" s="2">
        <v>7548.0217359631679</v>
      </c>
      <c r="S8" s="2">
        <v>7089.8273624872236</v>
      </c>
      <c r="T8" s="2">
        <v>4337.4857603993269</v>
      </c>
      <c r="U8" s="2">
        <v>4419.5390902674126</v>
      </c>
      <c r="V8" s="2">
        <v>3302.4324977131073</v>
      </c>
      <c r="W8" s="2">
        <v>4266.3220877788472</v>
      </c>
      <c r="X8" s="2">
        <v>3842.3599587595504</v>
      </c>
      <c r="Y8" s="2">
        <v>4044.2854478348067</v>
      </c>
      <c r="Z8" s="2">
        <v>3945.6639520987501</v>
      </c>
      <c r="AA8" s="2">
        <v>5012.2159637759869</v>
      </c>
      <c r="AB8" s="2">
        <v>8230.4030408684666</v>
      </c>
      <c r="AC8" s="2">
        <v>12554.405161560004</v>
      </c>
    </row>
    <row r="9" spans="1:29" ht="14.6">
      <c r="A9" s="31" t="s">
        <v>81</v>
      </c>
      <c r="B9" s="4" t="s">
        <v>9</v>
      </c>
      <c r="C9" s="2">
        <v>148.91179476058491</v>
      </c>
      <c r="D9" s="2">
        <v>200.50289572188072</v>
      </c>
      <c r="E9" s="2">
        <v>284.74688183131877</v>
      </c>
      <c r="F9" s="2">
        <v>276.93658818861235</v>
      </c>
      <c r="G9" s="2">
        <v>206.66030832767979</v>
      </c>
      <c r="H9" s="2">
        <v>302.50953732494139</v>
      </c>
      <c r="I9" s="2">
        <v>333.66032420859148</v>
      </c>
      <c r="J9" s="2">
        <v>530.56800034859702</v>
      </c>
      <c r="K9" s="2">
        <v>697.61267828674306</v>
      </c>
      <c r="L9" s="2">
        <v>1087.1365392315777</v>
      </c>
      <c r="M9" s="2">
        <v>915.48506079169101</v>
      </c>
      <c r="N9" s="2">
        <v>972.39877202529715</v>
      </c>
      <c r="O9" s="2">
        <v>1108.0615677732721</v>
      </c>
      <c r="P9" s="2">
        <v>1093.1086825594971</v>
      </c>
      <c r="Q9" s="2">
        <v>498.06785515744048</v>
      </c>
      <c r="R9" s="2">
        <v>1340.8862824374871</v>
      </c>
      <c r="S9" s="2">
        <v>1788.4452531790153</v>
      </c>
      <c r="T9" s="2">
        <v>2497.626779158365</v>
      </c>
      <c r="U9" s="2">
        <v>2911.8072511746941</v>
      </c>
      <c r="V9" s="2">
        <v>1182.2283154250131</v>
      </c>
      <c r="W9" s="2">
        <v>1926.7676984156415</v>
      </c>
      <c r="X9" s="2">
        <v>1495.8818535076966</v>
      </c>
      <c r="Y9" s="2">
        <v>3082.3900824207071</v>
      </c>
      <c r="Z9" s="2">
        <v>1459.5554117371337</v>
      </c>
      <c r="AA9" s="2">
        <v>3159.9595785529391</v>
      </c>
      <c r="AB9" s="2">
        <v>3389.4596689183354</v>
      </c>
      <c r="AC9" s="2">
        <v>3154.6495988127704</v>
      </c>
    </row>
    <row r="10" spans="1:29" ht="14.6">
      <c r="A10" s="28" t="s">
        <v>86</v>
      </c>
      <c r="B10" s="4" t="s">
        <v>10</v>
      </c>
      <c r="C10" s="2">
        <v>166.58366473290835</v>
      </c>
      <c r="D10" s="2">
        <v>192.30579358956302</v>
      </c>
      <c r="E10" s="2">
        <v>499.51562413065204</v>
      </c>
      <c r="F10" s="2">
        <v>551.24674986715661</v>
      </c>
      <c r="G10" s="2">
        <v>477.44435764548507</v>
      </c>
      <c r="H10" s="2">
        <v>30.137765254664192</v>
      </c>
      <c r="I10" s="2">
        <v>242.37367569862047</v>
      </c>
      <c r="J10" s="2">
        <v>382.26506504357428</v>
      </c>
      <c r="K10" s="2">
        <v>595.67668912942042</v>
      </c>
      <c r="L10" s="2">
        <v>594.39707613589746</v>
      </c>
      <c r="M10" s="2">
        <v>1441.7673250151133</v>
      </c>
      <c r="N10" s="2">
        <v>569.82462995218771</v>
      </c>
      <c r="O10" s="2">
        <v>1538.6138834128183</v>
      </c>
      <c r="P10" s="2">
        <v>1282.8940157072529</v>
      </c>
      <c r="Q10" s="2">
        <v>584.27688090842116</v>
      </c>
      <c r="R10" s="2">
        <v>619.63993087263293</v>
      </c>
      <c r="S10" s="2">
        <v>1020.34899909904</v>
      </c>
      <c r="T10" s="2">
        <v>1443.935991773249</v>
      </c>
      <c r="U10" s="2">
        <v>1818.6692719643902</v>
      </c>
      <c r="V10" s="2">
        <v>2241.6405216781545</v>
      </c>
      <c r="W10" s="2">
        <v>2000.9827392038792</v>
      </c>
      <c r="X10" s="2">
        <v>1491.9620685028237</v>
      </c>
      <c r="Y10" s="2">
        <v>1557.3944204345221</v>
      </c>
      <c r="Z10" s="2">
        <v>2941.5810355348267</v>
      </c>
      <c r="AA10" s="2">
        <v>3024.4278840304014</v>
      </c>
      <c r="AB10" s="2">
        <v>2514.9778153970574</v>
      </c>
      <c r="AC10" s="2">
        <v>2490.0876094413775</v>
      </c>
    </row>
    <row r="11" spans="1:29" ht="14.6">
      <c r="A11" s="28" t="s">
        <v>87</v>
      </c>
      <c r="B11" s="28" t="s">
        <v>11</v>
      </c>
      <c r="C11" s="2">
        <v>102.70961429514782</v>
      </c>
      <c r="D11" s="2">
        <v>89.157436000000018</v>
      </c>
      <c r="E11" s="2">
        <v>273.53568500000006</v>
      </c>
      <c r="F11" s="2">
        <v>437.34057352999992</v>
      </c>
      <c r="G11" s="2">
        <v>469.69800000000004</v>
      </c>
      <c r="H11" s="2">
        <v>319.53956965049991</v>
      </c>
      <c r="I11" s="2">
        <v>508.10111302999991</v>
      </c>
      <c r="J11" s="2">
        <v>249.07492100047563</v>
      </c>
      <c r="K11" s="2">
        <v>269.31294260447396</v>
      </c>
      <c r="L11" s="2">
        <v>335.44751652487372</v>
      </c>
      <c r="M11" s="2">
        <v>337.67545928999994</v>
      </c>
      <c r="N11" s="2">
        <v>514.56141575172546</v>
      </c>
      <c r="O11" s="2">
        <v>707.80505208</v>
      </c>
      <c r="P11" s="2">
        <v>524.03397754999992</v>
      </c>
      <c r="Q11" s="2">
        <v>563.98575437</v>
      </c>
      <c r="R11" s="2">
        <v>1640.7349620999998</v>
      </c>
      <c r="S11" s="2">
        <v>1326.1260452200004</v>
      </c>
      <c r="T11" s="2">
        <v>2980.4523529939229</v>
      </c>
      <c r="U11" s="2">
        <v>3428.1726107700006</v>
      </c>
      <c r="V11" s="2">
        <v>2087.7145801000001</v>
      </c>
      <c r="W11" s="2">
        <v>2265.5031341500007</v>
      </c>
      <c r="X11" s="2">
        <v>1916.6699654099989</v>
      </c>
      <c r="Y11" s="2">
        <v>3448.8823292200004</v>
      </c>
      <c r="Z11" s="2">
        <v>1859.8330729500003</v>
      </c>
      <c r="AA11" s="2">
        <v>3448.4864650199997</v>
      </c>
      <c r="AB11" s="2">
        <v>2824.7523197100008</v>
      </c>
      <c r="AC11" s="2">
        <v>2783.2394798400001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70" spans="101:104">
      <c r="CW70" t="e">
        <f>#REF!/#REF!</f>
        <v>#REF!</v>
      </c>
      <c r="CX70" t="e">
        <f>#REF!/#REF!</f>
        <v>#REF!</v>
      </c>
      <c r="CY70" t="e">
        <f>#REF!/#REF!</f>
        <v>#REF!</v>
      </c>
      <c r="CZ70" t="e">
        <f>#REF!/#REF!</f>
        <v>#REF!</v>
      </c>
    </row>
    <row r="71" spans="101:104">
      <c r="CW71" t="e">
        <f>#REF!/#REF!</f>
        <v>#REF!</v>
      </c>
      <c r="CX71" t="e">
        <f>#REF!/#REF!</f>
        <v>#REF!</v>
      </c>
      <c r="CY71" t="e">
        <f>#REF!/#REF!</f>
        <v>#REF!</v>
      </c>
      <c r="CZ71" t="e">
        <f>#REF!/#REF!</f>
        <v>#REF!</v>
      </c>
    </row>
    <row r="72" spans="101:104">
      <c r="CW72" t="e">
        <f>#REF!/#REF!</f>
        <v>#REF!</v>
      </c>
      <c r="CX72" t="e">
        <f>#REF!/#REF!</f>
        <v>#REF!</v>
      </c>
      <c r="CY72" t="e">
        <f>#REF!/#REF!</f>
        <v>#REF!</v>
      </c>
      <c r="CZ72" t="e">
        <f>#REF!/#REF!</f>
        <v>#REF!</v>
      </c>
    </row>
    <row r="73" spans="101:104">
      <c r="CW73" t="e">
        <f>#REF!/#REF!</f>
        <v>#REF!</v>
      </c>
      <c r="CX73" t="e">
        <f>#REF!/#REF!</f>
        <v>#REF!</v>
      </c>
      <c r="CY73" t="e">
        <f>#REF!/#REF!</f>
        <v>#REF!</v>
      </c>
      <c r="CZ73" t="e">
        <f>#REF!/#REF!</f>
        <v>#REF!</v>
      </c>
    </row>
    <row r="74" spans="101:104">
      <c r="CW74" t="e">
        <f>#REF!/#REF!</f>
        <v>#REF!</v>
      </c>
      <c r="CX74" t="e">
        <f>#REF!/#REF!</f>
        <v>#REF!</v>
      </c>
      <c r="CY74" t="e">
        <f>#REF!/#REF!</f>
        <v>#REF!</v>
      </c>
      <c r="CZ74" t="e">
        <f>#REF!/#REF!</f>
        <v>#REF!</v>
      </c>
    </row>
    <row r="75" spans="101:104">
      <c r="CW75" t="e">
        <f>#REF!/#REF!</f>
        <v>#REF!</v>
      </c>
      <c r="CX75" t="e">
        <f>#REF!/#REF!</f>
        <v>#REF!</v>
      </c>
      <c r="CY75" t="e">
        <f>#REF!/#REF!</f>
        <v>#REF!</v>
      </c>
      <c r="CZ75" t="e">
        <f>#REF!/#REF!</f>
        <v>#REF!</v>
      </c>
    </row>
    <row r="76" spans="101:104">
      <c r="CW76" t="e">
        <f>#REF!/#REF!</f>
        <v>#REF!</v>
      </c>
      <c r="CX76" t="e">
        <f>#REF!/#REF!</f>
        <v>#REF!</v>
      </c>
      <c r="CY76" t="e">
        <f>#REF!/#REF!</f>
        <v>#REF!</v>
      </c>
      <c r="CZ76" t="e">
        <f>#REF!/#REF!</f>
        <v>#REF!</v>
      </c>
    </row>
    <row r="77" spans="101:104">
      <c r="CW77" t="e">
        <f>#REF!/#REF!</f>
        <v>#REF!</v>
      </c>
      <c r="CX77" t="e">
        <f>#REF!/#REF!</f>
        <v>#REF!</v>
      </c>
      <c r="CY77" t="e">
        <f>#REF!/#REF!</f>
        <v>#REF!</v>
      </c>
      <c r="CZ77" t="e">
        <f>#REF!/#REF!</f>
        <v>#REF!</v>
      </c>
    </row>
    <row r="78" spans="101:104">
      <c r="CW78" t="e">
        <f>#REF!/#REF!</f>
        <v>#REF!</v>
      </c>
      <c r="CX78" t="e">
        <f>#REF!/#REF!</f>
        <v>#REF!</v>
      </c>
      <c r="CY78" t="e">
        <f>#REF!/#REF!</f>
        <v>#REF!</v>
      </c>
      <c r="CZ78" t="e">
        <f>#REF!/#REF!</f>
        <v>#REF!</v>
      </c>
    </row>
    <row r="79" spans="101:104">
      <c r="CW79" t="e">
        <f>#REF!/#REF!</f>
        <v>#REF!</v>
      </c>
      <c r="CX79" t="e">
        <f>#REF!/#REF!</f>
        <v>#REF!</v>
      </c>
      <c r="CY79" t="e">
        <f>#REF!/#REF!</f>
        <v>#REF!</v>
      </c>
      <c r="CZ79" t="e">
        <f>#REF!/#REF!</f>
        <v>#REF!</v>
      </c>
    </row>
    <row r="80" spans="101:104">
      <c r="CW80" t="e">
        <f>#REF!/#REF!</f>
        <v>#REF!</v>
      </c>
      <c r="CX80" t="e">
        <f>#REF!/#REF!</f>
        <v>#REF!</v>
      </c>
      <c r="CY80" t="e">
        <f>#REF!/#REF!</f>
        <v>#REF!</v>
      </c>
      <c r="CZ80" t="e">
        <f>#REF!/#REF!</f>
        <v>#REF!</v>
      </c>
    </row>
    <row r="81" spans="101:104">
      <c r="CW81" t="e">
        <f>#REF!/#REF!</f>
        <v>#REF!</v>
      </c>
      <c r="CX81" t="e">
        <f>#REF!/#REF!</f>
        <v>#REF!</v>
      </c>
      <c r="CY81" t="e">
        <f>#REF!/#REF!</f>
        <v>#REF!</v>
      </c>
      <c r="CZ81" t="e">
        <f>#REF!/#REF!</f>
        <v>#REF!</v>
      </c>
    </row>
    <row r="82" spans="101:104">
      <c r="CW82" t="e">
        <f>#REF!/#REF!</f>
        <v>#REF!</v>
      </c>
      <c r="CX82" t="e">
        <f>#REF!/#REF!</f>
        <v>#REF!</v>
      </c>
      <c r="CY82" t="e">
        <f>#REF!/#REF!</f>
        <v>#REF!</v>
      </c>
      <c r="CZ82" t="e">
        <f>#REF!/#REF!</f>
        <v>#REF!</v>
      </c>
    </row>
    <row r="83" spans="101:104">
      <c r="CW83" t="e">
        <f>#REF!/#REF!</f>
        <v>#REF!</v>
      </c>
      <c r="CX83" t="e">
        <f>#REF!/#REF!</f>
        <v>#REF!</v>
      </c>
      <c r="CY83" t="e">
        <f>#REF!/#REF!</f>
        <v>#REF!</v>
      </c>
      <c r="CZ83" t="e">
        <f>#REF!/#REF!</f>
        <v>#REF!</v>
      </c>
    </row>
    <row r="84" spans="101:104">
      <c r="CW84" t="e">
        <f>#REF!/#REF!</f>
        <v>#REF!</v>
      </c>
      <c r="CX84" t="e">
        <f>#REF!/#REF!</f>
        <v>#REF!</v>
      </c>
      <c r="CY84" t="e">
        <f>#REF!/#REF!</f>
        <v>#REF!</v>
      </c>
      <c r="CZ84" t="e">
        <f>#REF!/#REF!</f>
        <v>#REF!</v>
      </c>
    </row>
    <row r="85" spans="101:104">
      <c r="CW85" t="e">
        <f>#REF!/#REF!</f>
        <v>#REF!</v>
      </c>
      <c r="CX85" t="e">
        <f>#REF!/#REF!</f>
        <v>#REF!</v>
      </c>
      <c r="CY85" t="e">
        <f>#REF!/#REF!</f>
        <v>#REF!</v>
      </c>
      <c r="CZ85" t="e">
        <f>#REF!/#REF!</f>
        <v>#REF!</v>
      </c>
    </row>
    <row r="86" spans="101:104">
      <c r="CW86" t="e">
        <f>#REF!/#REF!</f>
        <v>#REF!</v>
      </c>
      <c r="CX86" t="e">
        <f>#REF!/#REF!</f>
        <v>#REF!</v>
      </c>
      <c r="CY86" t="e">
        <f>#REF!/#REF!</f>
        <v>#REF!</v>
      </c>
      <c r="CZ86" t="e">
        <f>#REF!/#REF!</f>
        <v>#REF!</v>
      </c>
    </row>
    <row r="87" spans="101:104">
      <c r="CW87" t="e">
        <f>#REF!/#REF!</f>
        <v>#REF!</v>
      </c>
      <c r="CX87" t="e">
        <f>#REF!/#REF!</f>
        <v>#REF!</v>
      </c>
      <c r="CY87" t="e">
        <f>#REF!/#REF!</f>
        <v>#REF!</v>
      </c>
      <c r="CZ87" t="e">
        <f>#REF!/#REF!</f>
        <v>#REF!</v>
      </c>
    </row>
    <row r="88" spans="101:104">
      <c r="CW88" t="e">
        <f>#REF!/#REF!</f>
        <v>#REF!</v>
      </c>
      <c r="CX88" t="e">
        <f>#REF!/#REF!</f>
        <v>#REF!</v>
      </c>
      <c r="CY88" t="e">
        <f>#REF!/#REF!</f>
        <v>#REF!</v>
      </c>
      <c r="CZ88" t="e">
        <f>#REF!/#REF!</f>
        <v>#REF!</v>
      </c>
    </row>
    <row r="89" spans="101:104">
      <c r="CW89" t="e">
        <f>#REF!/#REF!</f>
        <v>#REF!</v>
      </c>
      <c r="CX89" t="e">
        <f>#REF!/#REF!</f>
        <v>#REF!</v>
      </c>
      <c r="CY89" t="e">
        <f>#REF!/#REF!</f>
        <v>#REF!</v>
      </c>
      <c r="CZ89" t="e">
        <f>#REF!/#REF!</f>
        <v>#REF!</v>
      </c>
    </row>
    <row r="90" spans="101:104">
      <c r="CW90" t="e">
        <f>#REF!/#REF!</f>
        <v>#REF!</v>
      </c>
      <c r="CX90" t="e">
        <f>#REF!/#REF!</f>
        <v>#REF!</v>
      </c>
      <c r="CY90" t="e">
        <f>#REF!/#REF!</f>
        <v>#REF!</v>
      </c>
      <c r="CZ90" t="e">
        <f>#REF!/#REF!</f>
        <v>#REF!</v>
      </c>
    </row>
    <row r="91" spans="101:104">
      <c r="CW91" t="e">
        <f>#REF!/#REF!</f>
        <v>#REF!</v>
      </c>
      <c r="CX91" t="e">
        <f>#REF!/#REF!</f>
        <v>#REF!</v>
      </c>
      <c r="CY91" t="e">
        <f>#REF!/#REF!</f>
        <v>#REF!</v>
      </c>
      <c r="CZ91" t="e">
        <f>#REF!/#REF!</f>
        <v>#REF!</v>
      </c>
    </row>
    <row r="92" spans="101:104">
      <c r="CW92" t="e">
        <f>#REF!/#REF!</f>
        <v>#REF!</v>
      </c>
      <c r="CX92" t="e">
        <f>#REF!/#REF!</f>
        <v>#REF!</v>
      </c>
      <c r="CY92" t="e">
        <f>#REF!/#REF!</f>
        <v>#REF!</v>
      </c>
      <c r="CZ92" t="e">
        <f>#REF!/#REF!</f>
        <v>#REF!</v>
      </c>
    </row>
    <row r="93" spans="101:104">
      <c r="CW93" t="e">
        <f>#REF!/#REF!</f>
        <v>#REF!</v>
      </c>
      <c r="CX93" t="e">
        <f>#REF!/#REF!</f>
        <v>#REF!</v>
      </c>
      <c r="CY93" t="e">
        <f>#REF!/#REF!</f>
        <v>#REF!</v>
      </c>
      <c r="CZ93" t="e">
        <f>#REF!/#REF!</f>
        <v>#REF!</v>
      </c>
    </row>
    <row r="94" spans="101:104">
      <c r="CW94" t="e">
        <f>#REF!/#REF!</f>
        <v>#REF!</v>
      </c>
      <c r="CX94" t="e">
        <f>#REF!/#REF!</f>
        <v>#REF!</v>
      </c>
      <c r="CY94" t="e">
        <f>#REF!/#REF!</f>
        <v>#REF!</v>
      </c>
      <c r="CZ94" t="e">
        <f>#REF!/#REF!</f>
        <v>#REF!</v>
      </c>
    </row>
    <row r="95" spans="101:104">
      <c r="CW95" t="e">
        <f>#REF!/#REF!</f>
        <v>#REF!</v>
      </c>
      <c r="CX95" t="e">
        <f>#REF!/#REF!</f>
        <v>#REF!</v>
      </c>
      <c r="CY95" t="e">
        <f>#REF!/#REF!</f>
        <v>#REF!</v>
      </c>
      <c r="CZ95" t="e">
        <f>#REF!/#REF!</f>
        <v>#REF!</v>
      </c>
    </row>
    <row r="96" spans="101:104">
      <c r="CW96" t="e">
        <f>#REF!/#REF!</f>
        <v>#REF!</v>
      </c>
      <c r="CX96" t="e">
        <f>#REF!/#REF!</f>
        <v>#REF!</v>
      </c>
      <c r="CY96" t="e">
        <f>#REF!/#REF!</f>
        <v>#REF!</v>
      </c>
      <c r="CZ96" t="e">
        <f>#REF!/#REF!</f>
        <v>#REF!</v>
      </c>
    </row>
    <row r="97" spans="101:104">
      <c r="CW97" t="e">
        <f>#REF!/#REF!</f>
        <v>#REF!</v>
      </c>
      <c r="CX97" t="e">
        <f>#REF!/#REF!</f>
        <v>#REF!</v>
      </c>
      <c r="CY97" t="e">
        <f>#REF!/#REF!</f>
        <v>#REF!</v>
      </c>
      <c r="CZ97" t="e">
        <f>#REF!/#REF!</f>
        <v>#REF!</v>
      </c>
    </row>
    <row r="98" spans="101:104">
      <c r="CW98" t="e">
        <f>#REF!/#REF!</f>
        <v>#REF!</v>
      </c>
      <c r="CX98" t="e">
        <f>#REF!/#REF!</f>
        <v>#REF!</v>
      </c>
      <c r="CY98" t="e">
        <f>#REF!/#REF!</f>
        <v>#REF!</v>
      </c>
      <c r="CZ98" t="e">
        <f>#REF!/#REF!</f>
        <v>#REF!</v>
      </c>
    </row>
    <row r="99" spans="101:104">
      <c r="CW99" t="e">
        <f>S13/S13</f>
        <v>#DIV/0!</v>
      </c>
      <c r="CX99" t="e">
        <f>T13/T13</f>
        <v>#DIV/0!</v>
      </c>
      <c r="CY99" t="e">
        <f>U13/U13</f>
        <v>#DIV/0!</v>
      </c>
      <c r="CZ99" t="e">
        <f>V13/V13</f>
        <v>#DIV/0!</v>
      </c>
    </row>
    <row r="100" spans="101:104">
      <c r="CW100" t="e">
        <f t="shared" ref="CW100:CZ106" si="0">S14/S14</f>
        <v>#DIV/0!</v>
      </c>
      <c r="CX100" t="e">
        <f t="shared" si="0"/>
        <v>#DIV/0!</v>
      </c>
      <c r="CY100" t="e">
        <f t="shared" si="0"/>
        <v>#DIV/0!</v>
      </c>
      <c r="CZ100" t="e">
        <f t="shared" si="0"/>
        <v>#DIV/0!</v>
      </c>
    </row>
    <row r="101" spans="101:104">
      <c r="CW101" t="e">
        <f t="shared" si="0"/>
        <v>#DIV/0!</v>
      </c>
      <c r="CX101" t="e">
        <f t="shared" si="0"/>
        <v>#DIV/0!</v>
      </c>
      <c r="CY101" t="e">
        <f t="shared" si="0"/>
        <v>#DIV/0!</v>
      </c>
      <c r="CZ101" t="e">
        <f t="shared" si="0"/>
        <v>#DIV/0!</v>
      </c>
    </row>
    <row r="102" spans="101:104">
      <c r="CW102" t="e">
        <f t="shared" si="0"/>
        <v>#DIV/0!</v>
      </c>
      <c r="CX102" t="e">
        <f t="shared" si="0"/>
        <v>#DIV/0!</v>
      </c>
      <c r="CY102" t="e">
        <f t="shared" si="0"/>
        <v>#DIV/0!</v>
      </c>
      <c r="CZ102" t="e">
        <f t="shared" si="0"/>
        <v>#DIV/0!</v>
      </c>
    </row>
    <row r="103" spans="101:104">
      <c r="CW103" t="e">
        <f t="shared" si="0"/>
        <v>#DIV/0!</v>
      </c>
      <c r="CX103" t="e">
        <f t="shared" si="0"/>
        <v>#DIV/0!</v>
      </c>
      <c r="CY103" t="e">
        <f t="shared" si="0"/>
        <v>#DIV/0!</v>
      </c>
      <c r="CZ103" t="e">
        <f t="shared" si="0"/>
        <v>#DIV/0!</v>
      </c>
    </row>
    <row r="104" spans="101:104">
      <c r="CW104" t="e">
        <f t="shared" si="0"/>
        <v>#DIV/0!</v>
      </c>
      <c r="CX104" t="e">
        <f t="shared" si="0"/>
        <v>#DIV/0!</v>
      </c>
      <c r="CY104" t="e">
        <f t="shared" si="0"/>
        <v>#DIV/0!</v>
      </c>
      <c r="CZ104" t="e">
        <f t="shared" si="0"/>
        <v>#DIV/0!</v>
      </c>
    </row>
    <row r="105" spans="101:104">
      <c r="CW105" t="e">
        <f t="shared" si="0"/>
        <v>#DIV/0!</v>
      </c>
      <c r="CX105" t="e">
        <f t="shared" si="0"/>
        <v>#DIV/0!</v>
      </c>
      <c r="CY105" t="e">
        <f t="shared" si="0"/>
        <v>#DIV/0!</v>
      </c>
      <c r="CZ105" t="e">
        <f t="shared" si="0"/>
        <v>#DIV/0!</v>
      </c>
    </row>
    <row r="106" spans="101:104">
      <c r="CW106" t="e">
        <f t="shared" si="0"/>
        <v>#DIV/0!</v>
      </c>
      <c r="CX106" t="e">
        <f t="shared" si="0"/>
        <v>#DIV/0!</v>
      </c>
      <c r="CY106" t="e">
        <f t="shared" si="0"/>
        <v>#DIV/0!</v>
      </c>
      <c r="CZ106" t="e">
        <f t="shared" si="0"/>
        <v>#DIV/0!</v>
      </c>
    </row>
    <row r="116" spans="101:104">
      <c r="CW116" t="e">
        <f t="shared" ref="CW116:CW129" si="1">S30*AVERAGE(CV73:CW73)</f>
        <v>#REF!</v>
      </c>
      <c r="CX116" t="e">
        <f t="shared" ref="CX116:CX129" si="2">T30*AVERAGE(CW73:CX73)</f>
        <v>#REF!</v>
      </c>
      <c r="CY116" t="e">
        <f t="shared" ref="CY116:CY129" si="3">U30*AVERAGE(CX73:CY73)</f>
        <v>#REF!</v>
      </c>
      <c r="CZ116" t="e">
        <f t="shared" ref="CZ116:CZ129" si="4">V30*AVERAGE(CY73:CZ73)</f>
        <v>#REF!</v>
      </c>
    </row>
    <row r="117" spans="101:104">
      <c r="CW117" t="e">
        <f t="shared" si="1"/>
        <v>#REF!</v>
      </c>
      <c r="CX117" t="e">
        <f t="shared" si="2"/>
        <v>#REF!</v>
      </c>
      <c r="CY117" t="e">
        <f t="shared" si="3"/>
        <v>#REF!</v>
      </c>
      <c r="CZ117" t="e">
        <f t="shared" si="4"/>
        <v>#REF!</v>
      </c>
    </row>
    <row r="118" spans="101:104">
      <c r="CW118" t="e">
        <f t="shared" si="1"/>
        <v>#REF!</v>
      </c>
      <c r="CX118" t="e">
        <f t="shared" si="2"/>
        <v>#REF!</v>
      </c>
      <c r="CY118" t="e">
        <f t="shared" si="3"/>
        <v>#REF!</v>
      </c>
      <c r="CZ118" t="e">
        <f t="shared" si="4"/>
        <v>#REF!</v>
      </c>
    </row>
    <row r="119" spans="101:104">
      <c r="CW119" t="e">
        <f t="shared" si="1"/>
        <v>#REF!</v>
      </c>
      <c r="CX119" t="e">
        <f t="shared" si="2"/>
        <v>#REF!</v>
      </c>
      <c r="CY119" t="e">
        <f t="shared" si="3"/>
        <v>#REF!</v>
      </c>
      <c r="CZ119" t="e">
        <f t="shared" si="4"/>
        <v>#REF!</v>
      </c>
    </row>
    <row r="120" spans="101:104">
      <c r="CW120" t="e">
        <f t="shared" si="1"/>
        <v>#REF!</v>
      </c>
      <c r="CX120" t="e">
        <f t="shared" si="2"/>
        <v>#REF!</v>
      </c>
      <c r="CY120" t="e">
        <f t="shared" si="3"/>
        <v>#REF!</v>
      </c>
      <c r="CZ120" t="e">
        <f t="shared" si="4"/>
        <v>#REF!</v>
      </c>
    </row>
    <row r="121" spans="101:104">
      <c r="CW121" t="e">
        <f t="shared" si="1"/>
        <v>#REF!</v>
      </c>
      <c r="CX121" t="e">
        <f t="shared" si="2"/>
        <v>#REF!</v>
      </c>
      <c r="CY121" t="e">
        <f t="shared" si="3"/>
        <v>#REF!</v>
      </c>
      <c r="CZ121" t="e">
        <f t="shared" si="4"/>
        <v>#REF!</v>
      </c>
    </row>
    <row r="122" spans="101:104">
      <c r="CW122" t="e">
        <f t="shared" si="1"/>
        <v>#REF!</v>
      </c>
      <c r="CX122" t="e">
        <f t="shared" si="2"/>
        <v>#REF!</v>
      </c>
      <c r="CY122" t="e">
        <f t="shared" si="3"/>
        <v>#REF!</v>
      </c>
      <c r="CZ122" t="e">
        <f t="shared" si="4"/>
        <v>#REF!</v>
      </c>
    </row>
    <row r="123" spans="101:104">
      <c r="CW123" t="e">
        <f t="shared" si="1"/>
        <v>#REF!</v>
      </c>
      <c r="CX123" t="e">
        <f t="shared" si="2"/>
        <v>#REF!</v>
      </c>
      <c r="CY123" t="e">
        <f t="shared" si="3"/>
        <v>#REF!</v>
      </c>
      <c r="CZ123" t="e">
        <f t="shared" si="4"/>
        <v>#REF!</v>
      </c>
    </row>
    <row r="124" spans="101:104">
      <c r="CW124" t="e">
        <f t="shared" si="1"/>
        <v>#REF!</v>
      </c>
      <c r="CX124" t="e">
        <f t="shared" si="2"/>
        <v>#REF!</v>
      </c>
      <c r="CY124" t="e">
        <f t="shared" si="3"/>
        <v>#REF!</v>
      </c>
      <c r="CZ124" t="e">
        <f t="shared" si="4"/>
        <v>#REF!</v>
      </c>
    </row>
    <row r="125" spans="101:104">
      <c r="CW125" t="e">
        <f t="shared" si="1"/>
        <v>#REF!</v>
      </c>
      <c r="CX125" t="e">
        <f t="shared" si="2"/>
        <v>#REF!</v>
      </c>
      <c r="CY125" t="e">
        <f t="shared" si="3"/>
        <v>#REF!</v>
      </c>
      <c r="CZ125" t="e">
        <f t="shared" si="4"/>
        <v>#REF!</v>
      </c>
    </row>
    <row r="126" spans="101:104">
      <c r="CW126" t="e">
        <f t="shared" si="1"/>
        <v>#REF!</v>
      </c>
      <c r="CX126" t="e">
        <f t="shared" si="2"/>
        <v>#REF!</v>
      </c>
      <c r="CY126" t="e">
        <f t="shared" si="3"/>
        <v>#REF!</v>
      </c>
      <c r="CZ126" t="e">
        <f t="shared" si="4"/>
        <v>#REF!</v>
      </c>
    </row>
    <row r="127" spans="101:104">
      <c r="CW127" t="e">
        <f t="shared" si="1"/>
        <v>#REF!</v>
      </c>
      <c r="CX127" t="e">
        <f t="shared" si="2"/>
        <v>#REF!</v>
      </c>
      <c r="CY127" t="e">
        <f t="shared" si="3"/>
        <v>#REF!</v>
      </c>
      <c r="CZ127" t="e">
        <f t="shared" si="4"/>
        <v>#REF!</v>
      </c>
    </row>
    <row r="128" spans="101:104">
      <c r="CW128" t="e">
        <f t="shared" si="1"/>
        <v>#REF!</v>
      </c>
      <c r="CX128" t="e">
        <f t="shared" si="2"/>
        <v>#REF!</v>
      </c>
      <c r="CY128" t="e">
        <f t="shared" si="3"/>
        <v>#REF!</v>
      </c>
      <c r="CZ128" t="e">
        <f t="shared" si="4"/>
        <v>#REF!</v>
      </c>
    </row>
    <row r="129" spans="101:104">
      <c r="CW129" t="e">
        <f t="shared" si="1"/>
        <v>#REF!</v>
      </c>
      <c r="CX129" t="e">
        <f t="shared" si="2"/>
        <v>#REF!</v>
      </c>
      <c r="CY129" t="e">
        <f t="shared" si="3"/>
        <v>#REF!</v>
      </c>
      <c r="CZ129" t="e">
        <f t="shared" si="4"/>
        <v>#REF!</v>
      </c>
    </row>
    <row r="133" spans="101:104">
      <c r="CW133" t="e">
        <f>S47*AVERAGE(CV90:CW90)</f>
        <v>#REF!</v>
      </c>
      <c r="CX133" t="e">
        <f>T47*AVERAGE(CW90:CX90)</f>
        <v>#REF!</v>
      </c>
      <c r="CY133" t="e">
        <f>U47*AVERAGE(CX90:CY90)</f>
        <v>#REF!</v>
      </c>
      <c r="CZ133" t="e">
        <f>V47*AVERAGE(CY90:CZ90)</f>
        <v>#REF!</v>
      </c>
    </row>
    <row r="135" spans="101:104">
      <c r="CW135" t="e">
        <f>S49*AVERAGE(CV92:CW92)</f>
        <v>#REF!</v>
      </c>
      <c r="CX135" t="e">
        <f>T49*AVERAGE(CW92:CX92)</f>
        <v>#REF!</v>
      </c>
      <c r="CY135" t="e">
        <f>U49*AVERAGE(CX92:CY92)</f>
        <v>#REF!</v>
      </c>
      <c r="CZ135" t="e">
        <f>V49*AVERAGE(CY92:CZ92)</f>
        <v>#REF!</v>
      </c>
    </row>
    <row r="138" spans="101:104">
      <c r="CW138" t="e">
        <f t="shared" ref="CW138:CZ139" si="5">S52*AVERAGE(CV95:CW95)</f>
        <v>#REF!</v>
      </c>
      <c r="CX138" t="e">
        <f t="shared" si="5"/>
        <v>#REF!</v>
      </c>
      <c r="CY138" t="e">
        <f t="shared" si="5"/>
        <v>#REF!</v>
      </c>
      <c r="CZ138" t="e">
        <f t="shared" si="5"/>
        <v>#REF!</v>
      </c>
    </row>
    <row r="139" spans="101:104">
      <c r="CW139" t="e">
        <f t="shared" si="5"/>
        <v>#REF!</v>
      </c>
      <c r="CX139" t="e">
        <f t="shared" si="5"/>
        <v>#REF!</v>
      </c>
      <c r="CY139" t="e">
        <f t="shared" si="5"/>
        <v>#REF!</v>
      </c>
      <c r="CZ139" t="e">
        <f t="shared" si="5"/>
        <v>#REF!</v>
      </c>
    </row>
    <row r="143" spans="101:104">
      <c r="CW143" t="e">
        <f t="shared" ref="CW143:CZ144" si="6">S57*AVERAGE(CV100:CW100)</f>
        <v>#DIV/0!</v>
      </c>
      <c r="CX143" t="e">
        <f t="shared" si="6"/>
        <v>#DIV/0!</v>
      </c>
      <c r="CY143" t="e">
        <f t="shared" si="6"/>
        <v>#DIV/0!</v>
      </c>
      <c r="CZ143" t="e">
        <f t="shared" si="6"/>
        <v>#DIV/0!</v>
      </c>
    </row>
    <row r="144" spans="101:104">
      <c r="CW144" t="e">
        <f t="shared" si="6"/>
        <v>#DIV/0!</v>
      </c>
      <c r="CX144" t="e">
        <f t="shared" si="6"/>
        <v>#DIV/0!</v>
      </c>
      <c r="CY144" t="e">
        <f t="shared" si="6"/>
        <v>#DIV/0!</v>
      </c>
      <c r="CZ144" t="e">
        <f t="shared" si="6"/>
        <v>#DIV/0!</v>
      </c>
    </row>
    <row r="146" spans="101:104">
      <c r="CW146" t="e">
        <f t="shared" ref="CW146:CZ149" si="7">S60*AVERAGE(CV103:CW103)</f>
        <v>#DIV/0!</v>
      </c>
      <c r="CX146" t="e">
        <f t="shared" si="7"/>
        <v>#DIV/0!</v>
      </c>
      <c r="CY146" t="e">
        <f t="shared" si="7"/>
        <v>#DIV/0!</v>
      </c>
      <c r="CZ146" t="e">
        <f t="shared" si="7"/>
        <v>#DIV/0!</v>
      </c>
    </row>
    <row r="147" spans="101:104">
      <c r="CW147" t="e">
        <f t="shared" si="7"/>
        <v>#DIV/0!</v>
      </c>
      <c r="CX147" t="e">
        <f t="shared" si="7"/>
        <v>#DIV/0!</v>
      </c>
      <c r="CY147" t="e">
        <f t="shared" si="7"/>
        <v>#DIV/0!</v>
      </c>
      <c r="CZ147" t="e">
        <f t="shared" si="7"/>
        <v>#DIV/0!</v>
      </c>
    </row>
    <row r="148" spans="101:104">
      <c r="CW148" t="e">
        <f t="shared" si="7"/>
        <v>#DIV/0!</v>
      </c>
      <c r="CX148" t="e">
        <f t="shared" si="7"/>
        <v>#DIV/0!</v>
      </c>
      <c r="CY148" t="e">
        <f t="shared" si="7"/>
        <v>#DIV/0!</v>
      </c>
      <c r="CZ148" t="e">
        <f t="shared" si="7"/>
        <v>#DIV/0!</v>
      </c>
    </row>
    <row r="149" spans="101:104">
      <c r="CW149" t="e">
        <f t="shared" si="7"/>
        <v>#DIV/0!</v>
      </c>
      <c r="CX149" t="e">
        <f t="shared" si="7"/>
        <v>#DIV/0!</v>
      </c>
      <c r="CY149" t="e">
        <f t="shared" si="7"/>
        <v>#DIV/0!</v>
      </c>
      <c r="CZ149" t="e">
        <f t="shared" si="7"/>
        <v>#DIV/0!</v>
      </c>
    </row>
    <row r="156" spans="101:104">
      <c r="CW156" t="e">
        <f>#REF!/I_GFCF!#REF!</f>
        <v>#REF!</v>
      </c>
      <c r="CX156" t="e">
        <f>#REF!/I_GFCF!#REF!</f>
        <v>#REF!</v>
      </c>
      <c r="CY156" t="e">
        <f>#REF!/I_GFCF!#REF!</f>
        <v>#REF!</v>
      </c>
      <c r="CZ156" t="e">
        <f>#REF!/I_GFCF!#REF!</f>
        <v>#REF!</v>
      </c>
    </row>
    <row r="157" spans="101:104">
      <c r="CW157" t="e">
        <f>#REF!/I_GFCF!#REF!</f>
        <v>#REF!</v>
      </c>
      <c r="CX157" t="e">
        <f>#REF!/I_GFCF!#REF!</f>
        <v>#REF!</v>
      </c>
      <c r="CY157" t="e">
        <f>#REF!/I_GFCF!#REF!</f>
        <v>#REF!</v>
      </c>
      <c r="CZ157" t="e">
        <f>#REF!/I_GFCF!#REF!</f>
        <v>#REF!</v>
      </c>
    </row>
    <row r="158" spans="101:104">
      <c r="CW158" t="e">
        <f>#REF!/I_GFCF!#REF!</f>
        <v>#REF!</v>
      </c>
      <c r="CX158" t="e">
        <f>#REF!/I_GFCF!#REF!</f>
        <v>#REF!</v>
      </c>
      <c r="CY158" t="e">
        <f>#REF!/I_GFCF!#REF!</f>
        <v>#REF!</v>
      </c>
      <c r="CZ158" t="e">
        <f>#REF!/I_GFCF!#REF!</f>
        <v>#REF!</v>
      </c>
    </row>
    <row r="159" spans="101:104">
      <c r="CW159" t="e">
        <f>#REF!/I_GFCF!#REF!</f>
        <v>#REF!</v>
      </c>
      <c r="CX159" t="e">
        <f>#REF!/I_GFCF!#REF!</f>
        <v>#REF!</v>
      </c>
      <c r="CY159" t="e">
        <f>#REF!/I_GFCF!#REF!</f>
        <v>#REF!</v>
      </c>
      <c r="CZ159" t="e">
        <f>#REF!/I_GFCF!#REF!</f>
        <v>#REF!</v>
      </c>
    </row>
    <row r="160" spans="101:104">
      <c r="CW160" t="e">
        <f>#REF!/I_GFCF!#REF!</f>
        <v>#REF!</v>
      </c>
      <c r="CX160" t="e">
        <f>#REF!/I_GFCF!#REF!</f>
        <v>#REF!</v>
      </c>
      <c r="CY160" t="e">
        <f>#REF!/I_GFCF!#REF!</f>
        <v>#REF!</v>
      </c>
      <c r="CZ160" t="e">
        <f>#REF!/I_GFCF!#REF!</f>
        <v>#REF!</v>
      </c>
    </row>
    <row r="161" spans="101:104">
      <c r="CW161" t="e">
        <f>#REF!/I_GFCF!#REF!</f>
        <v>#REF!</v>
      </c>
      <c r="CX161" t="e">
        <f>#REF!/I_GFCF!#REF!</f>
        <v>#REF!</v>
      </c>
      <c r="CY161" t="e">
        <f>#REF!/I_GFCF!#REF!</f>
        <v>#REF!</v>
      </c>
      <c r="CZ161" t="e">
        <f>#REF!/I_GFCF!#REF!</f>
        <v>#REF!</v>
      </c>
    </row>
    <row r="162" spans="101:104">
      <c r="CW162" t="e">
        <f>#REF!/I_GFCF!#REF!</f>
        <v>#REF!</v>
      </c>
      <c r="CX162" t="e">
        <f>#REF!/I_GFCF!#REF!</f>
        <v>#REF!</v>
      </c>
      <c r="CY162" t="e">
        <f>#REF!/I_GFCF!#REF!</f>
        <v>#REF!</v>
      </c>
      <c r="CZ162" t="e">
        <f>#REF!/I_GFCF!#REF!</f>
        <v>#REF!</v>
      </c>
    </row>
    <row r="163" spans="101:104">
      <c r="CW163" t="e">
        <f>#REF!/I_GFCF!#REF!</f>
        <v>#REF!</v>
      </c>
      <c r="CX163" t="e">
        <f>#REF!/I_GFCF!#REF!</f>
        <v>#REF!</v>
      </c>
      <c r="CY163" t="e">
        <f>#REF!/I_GFCF!#REF!</f>
        <v>#REF!</v>
      </c>
      <c r="CZ163" t="e">
        <f>#REF!/I_GFCF!#REF!</f>
        <v>#REF!</v>
      </c>
    </row>
    <row r="164" spans="101:104">
      <c r="CW164" t="e">
        <f>#REF!/I_GFCF!#REF!</f>
        <v>#REF!</v>
      </c>
      <c r="CX164" t="e">
        <f>#REF!/I_GFCF!#REF!</f>
        <v>#REF!</v>
      </c>
      <c r="CY164" t="e">
        <f>#REF!/I_GFCF!#REF!</f>
        <v>#REF!</v>
      </c>
      <c r="CZ164" t="e">
        <f>#REF!/I_GFCF!#REF!</f>
        <v>#REF!</v>
      </c>
    </row>
    <row r="165" spans="101:104">
      <c r="CW165" t="e">
        <f>#REF!/I_GFCF!#REF!</f>
        <v>#REF!</v>
      </c>
      <c r="CX165" t="e">
        <f>#REF!/I_GFCF!#REF!</f>
        <v>#REF!</v>
      </c>
      <c r="CY165" t="e">
        <f>#REF!/I_GFCF!#REF!</f>
        <v>#REF!</v>
      </c>
      <c r="CZ165" t="e">
        <f>#REF!/I_GFCF!#REF!</f>
        <v>#REF!</v>
      </c>
    </row>
    <row r="166" spans="101:104">
      <c r="CW166" t="e">
        <f>#REF!/I_GFCF!#REF!</f>
        <v>#REF!</v>
      </c>
      <c r="CX166" t="e">
        <f>#REF!/I_GFCF!#REF!</f>
        <v>#REF!</v>
      </c>
      <c r="CY166" t="e">
        <f>#REF!/I_GFCF!#REF!</f>
        <v>#REF!</v>
      </c>
      <c r="CZ166" t="e">
        <f>#REF!/I_GFCF!#REF!</f>
        <v>#REF!</v>
      </c>
    </row>
    <row r="167" spans="101:104">
      <c r="CW167" t="e">
        <f>#REF!/I_GFCF!#REF!</f>
        <v>#REF!</v>
      </c>
      <c r="CX167" t="e">
        <f>#REF!/I_GFCF!#REF!</f>
        <v>#REF!</v>
      </c>
      <c r="CY167" t="e">
        <f>#REF!/I_GFCF!#REF!</f>
        <v>#REF!</v>
      </c>
      <c r="CZ167" t="e">
        <f>#REF!/I_GFCF!#REF!</f>
        <v>#REF!</v>
      </c>
    </row>
    <row r="168" spans="101:104">
      <c r="CW168" t="e">
        <f>#REF!/I_GFCF!#REF!</f>
        <v>#REF!</v>
      </c>
      <c r="CX168" t="e">
        <f>#REF!/I_GFCF!#REF!</f>
        <v>#REF!</v>
      </c>
      <c r="CY168" t="e">
        <f>#REF!/I_GFCF!#REF!</f>
        <v>#REF!</v>
      </c>
      <c r="CZ168" t="e">
        <f>#REF!/I_GFCF!#REF!</f>
        <v>#REF!</v>
      </c>
    </row>
    <row r="169" spans="101:104">
      <c r="CW169" t="e">
        <f>#REF!/I_GFCF!#REF!</f>
        <v>#REF!</v>
      </c>
      <c r="CX169" t="e">
        <f>#REF!/I_GFCF!#REF!</f>
        <v>#REF!</v>
      </c>
      <c r="CY169" t="e">
        <f>#REF!/I_GFCF!#REF!</f>
        <v>#REF!</v>
      </c>
      <c r="CZ169" t="e">
        <f>#REF!/I_GFCF!#REF!</f>
        <v>#REF!</v>
      </c>
    </row>
    <row r="170" spans="101:104">
      <c r="CW170" t="e">
        <f>#REF!/I_GFCF!#REF!</f>
        <v>#REF!</v>
      </c>
      <c r="CX170" t="e">
        <f>#REF!/I_GFCF!#REF!</f>
        <v>#REF!</v>
      </c>
      <c r="CY170" t="e">
        <f>#REF!/I_GFCF!#REF!</f>
        <v>#REF!</v>
      </c>
      <c r="CZ170" t="e">
        <f>#REF!/I_GFCF!#REF!</f>
        <v>#REF!</v>
      </c>
    </row>
    <row r="171" spans="101:104">
      <c r="CW171" t="e">
        <f>#REF!/I_GFCF!#REF!</f>
        <v>#REF!</v>
      </c>
      <c r="CX171" t="e">
        <f>#REF!/I_GFCF!#REF!</f>
        <v>#REF!</v>
      </c>
      <c r="CY171" t="e">
        <f>#REF!/I_GFCF!#REF!</f>
        <v>#REF!</v>
      </c>
      <c r="CZ171" t="e">
        <f>#REF!/I_GFCF!#REF!</f>
        <v>#REF!</v>
      </c>
    </row>
    <row r="172" spans="101:104">
      <c r="CW172" t="e">
        <f>#REF!/I_GFCF!#REF!</f>
        <v>#REF!</v>
      </c>
      <c r="CX172" t="e">
        <f>#REF!/I_GFCF!#REF!</f>
        <v>#REF!</v>
      </c>
      <c r="CY172" t="e">
        <f>#REF!/I_GFCF!#REF!</f>
        <v>#REF!</v>
      </c>
      <c r="CZ172" t="e">
        <f>#REF!/I_GFCF!#REF!</f>
        <v>#REF!</v>
      </c>
    </row>
    <row r="173" spans="101:104">
      <c r="CW173" t="e">
        <f>#REF!/I_GFCF!#REF!</f>
        <v>#REF!</v>
      </c>
      <c r="CX173" t="e">
        <f>#REF!/I_GFCF!#REF!</f>
        <v>#REF!</v>
      </c>
      <c r="CY173" t="e">
        <f>#REF!/I_GFCF!#REF!</f>
        <v>#REF!</v>
      </c>
      <c r="CZ173" t="e">
        <f>#REF!/I_GFCF!#REF!</f>
        <v>#REF!</v>
      </c>
    </row>
    <row r="174" spans="101:104">
      <c r="CW174" t="e">
        <f>#REF!/I_GFCF!#REF!</f>
        <v>#REF!</v>
      </c>
      <c r="CX174" t="e">
        <f>#REF!/I_GFCF!#REF!</f>
        <v>#REF!</v>
      </c>
      <c r="CY174" t="e">
        <f>#REF!/I_GFCF!#REF!</f>
        <v>#REF!</v>
      </c>
      <c r="CZ174" t="e">
        <f>#REF!/I_GFCF!#REF!</f>
        <v>#REF!</v>
      </c>
    </row>
    <row r="175" spans="101:104">
      <c r="CW175" t="e">
        <f>#REF!/I_GFCF!#REF!</f>
        <v>#REF!</v>
      </c>
      <c r="CX175" t="e">
        <f>#REF!/I_GFCF!#REF!</f>
        <v>#REF!</v>
      </c>
      <c r="CY175" t="e">
        <f>#REF!/I_GFCF!#REF!</f>
        <v>#REF!</v>
      </c>
      <c r="CZ175" t="e">
        <f>#REF!/I_GFCF!#REF!</f>
        <v>#REF!</v>
      </c>
    </row>
    <row r="176" spans="101:104">
      <c r="CW176" t="e">
        <f>#REF!/I_GFCF!#REF!</f>
        <v>#REF!</v>
      </c>
      <c r="CX176" t="e">
        <f>#REF!/I_GFCF!#REF!</f>
        <v>#REF!</v>
      </c>
      <c r="CY176" t="e">
        <f>#REF!/I_GFCF!#REF!</f>
        <v>#REF!</v>
      </c>
      <c r="CZ176" t="e">
        <f>#REF!/I_GFCF!#REF!</f>
        <v>#REF!</v>
      </c>
    </row>
    <row r="177" spans="101:104">
      <c r="CW177" t="e">
        <f>#REF!/I_GFCF!#REF!</f>
        <v>#REF!</v>
      </c>
      <c r="CX177" t="e">
        <f>#REF!/I_GFCF!#REF!</f>
        <v>#REF!</v>
      </c>
      <c r="CY177" t="e">
        <f>#REF!/I_GFCF!#REF!</f>
        <v>#REF!</v>
      </c>
      <c r="CZ177" t="e">
        <f>#REF!/I_GFCF!#REF!</f>
        <v>#REF!</v>
      </c>
    </row>
    <row r="178" spans="101:104">
      <c r="CW178" t="e">
        <f>#REF!/I_GFCF!#REF!</f>
        <v>#REF!</v>
      </c>
      <c r="CX178" t="e">
        <f>#REF!/I_GFCF!#REF!</f>
        <v>#REF!</v>
      </c>
      <c r="CY178" t="e">
        <f>#REF!/I_GFCF!#REF!</f>
        <v>#REF!</v>
      </c>
      <c r="CZ178" t="e">
        <f>#REF!/I_GFCF!#REF!</f>
        <v>#REF!</v>
      </c>
    </row>
    <row r="179" spans="101:104">
      <c r="CW179" t="e">
        <f>#REF!/I_GFCF!#REF!</f>
        <v>#REF!</v>
      </c>
      <c r="CX179" t="e">
        <f>#REF!/I_GFCF!#REF!</f>
        <v>#REF!</v>
      </c>
      <c r="CY179" t="e">
        <f>#REF!/I_GFCF!#REF!</f>
        <v>#REF!</v>
      </c>
      <c r="CZ179" t="e">
        <f>#REF!/I_GFCF!#REF!</f>
        <v>#REF!</v>
      </c>
    </row>
    <row r="180" spans="101:104">
      <c r="CW180" t="e">
        <f>#REF!/I_GFCF!#REF!</f>
        <v>#REF!</v>
      </c>
      <c r="CX180" t="e">
        <f>#REF!/I_GFCF!#REF!</f>
        <v>#REF!</v>
      </c>
      <c r="CY180" t="e">
        <f>#REF!/I_GFCF!#REF!</f>
        <v>#REF!</v>
      </c>
      <c r="CZ180" t="e">
        <f>#REF!/I_GFCF!#REF!</f>
        <v>#REF!</v>
      </c>
    </row>
    <row r="181" spans="101:104">
      <c r="CW181" t="e">
        <f>#REF!/I_GFCF!#REF!</f>
        <v>#REF!</v>
      </c>
      <c r="CX181" t="e">
        <f>#REF!/I_GFCF!#REF!</f>
        <v>#REF!</v>
      </c>
      <c r="CY181" t="e">
        <f>#REF!/I_GFCF!#REF!</f>
        <v>#REF!</v>
      </c>
      <c r="CZ181" t="e">
        <f>#REF!/I_GFCF!#REF!</f>
        <v>#REF!</v>
      </c>
    </row>
    <row r="182" spans="101:104">
      <c r="CW182" t="e">
        <f>#REF!/I_GFCF!#REF!</f>
        <v>#REF!</v>
      </c>
      <c r="CX182" t="e">
        <f>#REF!/I_GFCF!#REF!</f>
        <v>#REF!</v>
      </c>
      <c r="CY182" t="e">
        <f>#REF!/I_GFCF!#REF!</f>
        <v>#REF!</v>
      </c>
      <c r="CZ182" t="e">
        <f>#REF!/I_GFCF!#REF!</f>
        <v>#REF!</v>
      </c>
    </row>
    <row r="183" spans="101:104">
      <c r="CW183" t="e">
        <f>#REF!/I_GFCF!#REF!</f>
        <v>#REF!</v>
      </c>
      <c r="CX183" t="e">
        <f>#REF!/I_GFCF!#REF!</f>
        <v>#REF!</v>
      </c>
      <c r="CY183" t="e">
        <f>#REF!/I_GFCF!#REF!</f>
        <v>#REF!</v>
      </c>
      <c r="CZ183" t="e">
        <f>#REF!/I_GFCF!#REF!</f>
        <v>#REF!</v>
      </c>
    </row>
    <row r="184" spans="101:104">
      <c r="CW184" t="e">
        <f>#REF!/I_GFCF!#REF!</f>
        <v>#REF!</v>
      </c>
      <c r="CX184" t="e">
        <f>#REF!/I_GFCF!#REF!</f>
        <v>#REF!</v>
      </c>
      <c r="CY184" t="e">
        <f>#REF!/I_GFCF!#REF!</f>
        <v>#REF!</v>
      </c>
      <c r="CZ184" t="e">
        <f>#REF!/I_GFCF!#REF!</f>
        <v>#REF!</v>
      </c>
    </row>
    <row r="185" spans="101:104">
      <c r="CW185" t="e">
        <f>S13/I_GFCF!#REF!</f>
        <v>#REF!</v>
      </c>
      <c r="CX185" t="e">
        <f>T13/I_GFCF!#REF!</f>
        <v>#REF!</v>
      </c>
      <c r="CY185" t="e">
        <f>U13/I_GFCF!#REF!</f>
        <v>#REF!</v>
      </c>
      <c r="CZ185" t="e">
        <f>V13/I_GFCF!#REF!</f>
        <v>#REF!</v>
      </c>
    </row>
    <row r="186" spans="101:104">
      <c r="CW186" t="e">
        <f>S14/I_GFCF!#REF!</f>
        <v>#REF!</v>
      </c>
      <c r="CX186" t="e">
        <f>T14/I_GFCF!#REF!</f>
        <v>#REF!</v>
      </c>
      <c r="CY186" t="e">
        <f>U14/I_GFCF!#REF!</f>
        <v>#REF!</v>
      </c>
      <c r="CZ186" t="e">
        <f>V14/I_GFCF!#REF!</f>
        <v>#REF!</v>
      </c>
    </row>
    <row r="187" spans="101:104">
      <c r="CW187" t="e">
        <f>S15/I_GFCF!#REF!</f>
        <v>#REF!</v>
      </c>
      <c r="CX187" t="e">
        <f>T15/I_GFCF!#REF!</f>
        <v>#REF!</v>
      </c>
      <c r="CY187" t="e">
        <f>U15/I_GFCF!#REF!</f>
        <v>#REF!</v>
      </c>
      <c r="CZ187" t="e">
        <f>V15/I_GFCF!#REF!</f>
        <v>#REF!</v>
      </c>
    </row>
    <row r="188" spans="101:104">
      <c r="CW188" t="e">
        <f>S16/I_GFCF!#REF!</f>
        <v>#REF!</v>
      </c>
      <c r="CX188" t="e">
        <f>T16/I_GFCF!#REF!</f>
        <v>#REF!</v>
      </c>
      <c r="CY188" t="e">
        <f>U16/I_GFCF!#REF!</f>
        <v>#REF!</v>
      </c>
      <c r="CZ188" t="e">
        <f>V16/I_GFCF!#REF!</f>
        <v>#REF!</v>
      </c>
    </row>
    <row r="189" spans="101:104">
      <c r="CW189" t="e">
        <f>S17/I_GFCF!#REF!</f>
        <v>#REF!</v>
      </c>
      <c r="CX189" t="e">
        <f>T17/I_GFCF!#REF!</f>
        <v>#REF!</v>
      </c>
      <c r="CY189" t="e">
        <f>U17/I_GFCF!#REF!</f>
        <v>#REF!</v>
      </c>
      <c r="CZ189" t="e">
        <f>V17/I_GFCF!#REF!</f>
        <v>#REF!</v>
      </c>
    </row>
    <row r="190" spans="101:104">
      <c r="CW190" t="e">
        <f>S18/I_GFCF!#REF!</f>
        <v>#REF!</v>
      </c>
      <c r="CX190" t="e">
        <f>T18/I_GFCF!#REF!</f>
        <v>#REF!</v>
      </c>
      <c r="CY190" t="e">
        <f>U18/I_GFCF!#REF!</f>
        <v>#REF!</v>
      </c>
      <c r="CZ190" t="e">
        <f>V18/I_GFCF!#REF!</f>
        <v>#REF!</v>
      </c>
    </row>
    <row r="191" spans="101:104">
      <c r="CW191" t="e">
        <f>S19/I_GFCF!#REF!</f>
        <v>#REF!</v>
      </c>
      <c r="CX191" t="e">
        <f>T19/I_GFCF!#REF!</f>
        <v>#REF!</v>
      </c>
      <c r="CY191" t="e">
        <f>U19/I_GFCF!#REF!</f>
        <v>#REF!</v>
      </c>
      <c r="CZ191" t="e">
        <f>V19/I_GFCF!#REF!</f>
        <v>#REF!</v>
      </c>
    </row>
    <row r="192" spans="101:104">
      <c r="CW192" t="e">
        <f>S20/I_GFCF!#REF!</f>
        <v>#REF!</v>
      </c>
      <c r="CX192" t="e">
        <f>T20/I_GFCF!#REF!</f>
        <v>#REF!</v>
      </c>
      <c r="CY192" t="e">
        <f>U20/I_GFCF!#REF!</f>
        <v>#REF!</v>
      </c>
      <c r="CZ192" t="e">
        <f>V20/I_GFCF!#REF!</f>
        <v>#REF!</v>
      </c>
    </row>
    <row r="202" spans="101:104">
      <c r="CW202" t="e">
        <f t="shared" ref="CW202:CZ205" si="8">S30*AVERAGE(CV159:CW159)</f>
        <v>#REF!</v>
      </c>
      <c r="CX202" t="e">
        <f t="shared" si="8"/>
        <v>#REF!</v>
      </c>
      <c r="CY202" t="e">
        <f t="shared" si="8"/>
        <v>#REF!</v>
      </c>
      <c r="CZ202" t="e">
        <f t="shared" si="8"/>
        <v>#REF!</v>
      </c>
    </row>
    <row r="203" spans="101:104">
      <c r="CW203" t="e">
        <f t="shared" si="8"/>
        <v>#REF!</v>
      </c>
      <c r="CX203" t="e">
        <f t="shared" si="8"/>
        <v>#REF!</v>
      </c>
      <c r="CY203" t="e">
        <f t="shared" si="8"/>
        <v>#REF!</v>
      </c>
      <c r="CZ203" t="e">
        <f t="shared" si="8"/>
        <v>#REF!</v>
      </c>
    </row>
    <row r="204" spans="101:104">
      <c r="CW204" t="e">
        <f t="shared" si="8"/>
        <v>#REF!</v>
      </c>
      <c r="CX204" t="e">
        <f t="shared" si="8"/>
        <v>#REF!</v>
      </c>
      <c r="CY204" t="e">
        <f t="shared" si="8"/>
        <v>#REF!</v>
      </c>
      <c r="CZ204" t="e">
        <f t="shared" si="8"/>
        <v>#REF!</v>
      </c>
    </row>
    <row r="205" spans="101:104">
      <c r="CW205" t="e">
        <f t="shared" si="8"/>
        <v>#REF!</v>
      </c>
      <c r="CX205" t="e">
        <f t="shared" si="8"/>
        <v>#REF!</v>
      </c>
      <c r="CY205" t="e">
        <f t="shared" si="8"/>
        <v>#REF!</v>
      </c>
      <c r="CZ205" t="e">
        <f t="shared" si="8"/>
        <v>#REF!</v>
      </c>
    </row>
    <row r="207" spans="101:104">
      <c r="CW207" t="e">
        <f t="shared" ref="CW207:CW215" si="9">S35*AVERAGE(CV164:CW164)</f>
        <v>#REF!</v>
      </c>
      <c r="CX207" t="e">
        <f t="shared" ref="CX207:CX215" si="10">T35*AVERAGE(CW164:CX164)</f>
        <v>#REF!</v>
      </c>
      <c r="CY207" t="e">
        <f t="shared" ref="CY207:CY215" si="11">U35*AVERAGE(CX164:CY164)</f>
        <v>#REF!</v>
      </c>
      <c r="CZ207" t="e">
        <f t="shared" ref="CZ207:CZ215" si="12">V35*AVERAGE(CY164:CZ164)</f>
        <v>#REF!</v>
      </c>
    </row>
    <row r="208" spans="101:104">
      <c r="CW208" t="e">
        <f t="shared" si="9"/>
        <v>#REF!</v>
      </c>
      <c r="CX208" t="e">
        <f t="shared" si="10"/>
        <v>#REF!</v>
      </c>
      <c r="CY208" t="e">
        <f t="shared" si="11"/>
        <v>#REF!</v>
      </c>
      <c r="CZ208" t="e">
        <f t="shared" si="12"/>
        <v>#REF!</v>
      </c>
    </row>
    <row r="209" spans="101:104">
      <c r="CW209" t="e">
        <f t="shared" si="9"/>
        <v>#REF!</v>
      </c>
      <c r="CX209" t="e">
        <f t="shared" si="10"/>
        <v>#REF!</v>
      </c>
      <c r="CY209" t="e">
        <f t="shared" si="11"/>
        <v>#REF!</v>
      </c>
      <c r="CZ209" t="e">
        <f t="shared" si="12"/>
        <v>#REF!</v>
      </c>
    </row>
    <row r="210" spans="101:104">
      <c r="CW210" t="e">
        <f t="shared" si="9"/>
        <v>#REF!</v>
      </c>
      <c r="CX210" t="e">
        <f t="shared" si="10"/>
        <v>#REF!</v>
      </c>
      <c r="CY210" t="e">
        <f t="shared" si="11"/>
        <v>#REF!</v>
      </c>
      <c r="CZ210" t="e">
        <f t="shared" si="12"/>
        <v>#REF!</v>
      </c>
    </row>
    <row r="211" spans="101:104">
      <c r="CW211" t="e">
        <f t="shared" si="9"/>
        <v>#REF!</v>
      </c>
      <c r="CX211" t="e">
        <f t="shared" si="10"/>
        <v>#REF!</v>
      </c>
      <c r="CY211" t="e">
        <f t="shared" si="11"/>
        <v>#REF!</v>
      </c>
      <c r="CZ211" t="e">
        <f t="shared" si="12"/>
        <v>#REF!</v>
      </c>
    </row>
    <row r="212" spans="101:104">
      <c r="CW212" t="e">
        <f t="shared" si="9"/>
        <v>#REF!</v>
      </c>
      <c r="CX212" t="e">
        <f t="shared" si="10"/>
        <v>#REF!</v>
      </c>
      <c r="CY212" t="e">
        <f t="shared" si="11"/>
        <v>#REF!</v>
      </c>
      <c r="CZ212" t="e">
        <f t="shared" si="12"/>
        <v>#REF!</v>
      </c>
    </row>
    <row r="213" spans="101:104">
      <c r="CW213" t="e">
        <f t="shared" si="9"/>
        <v>#REF!</v>
      </c>
      <c r="CX213" t="e">
        <f t="shared" si="10"/>
        <v>#REF!</v>
      </c>
      <c r="CY213" t="e">
        <f t="shared" si="11"/>
        <v>#REF!</v>
      </c>
      <c r="CZ213" t="e">
        <f t="shared" si="12"/>
        <v>#REF!</v>
      </c>
    </row>
    <row r="214" spans="101:104">
      <c r="CW214" t="e">
        <f t="shared" si="9"/>
        <v>#REF!</v>
      </c>
      <c r="CX214" t="e">
        <f t="shared" si="10"/>
        <v>#REF!</v>
      </c>
      <c r="CY214" t="e">
        <f t="shared" si="11"/>
        <v>#REF!</v>
      </c>
      <c r="CZ214" t="e">
        <f t="shared" si="12"/>
        <v>#REF!</v>
      </c>
    </row>
    <row r="215" spans="101:104">
      <c r="CW215" t="e">
        <f t="shared" si="9"/>
        <v>#REF!</v>
      </c>
      <c r="CX215" t="e">
        <f t="shared" si="10"/>
        <v>#REF!</v>
      </c>
      <c r="CY215" t="e">
        <f t="shared" si="11"/>
        <v>#REF!</v>
      </c>
      <c r="CZ215" t="e">
        <f t="shared" si="12"/>
        <v>#REF!</v>
      </c>
    </row>
    <row r="219" spans="101:104">
      <c r="CW219" t="e">
        <f>S47*AVERAGE(CV176:CW176)</f>
        <v>#REF!</v>
      </c>
      <c r="CX219" t="e">
        <f>T47*AVERAGE(CW176:CX176)</f>
        <v>#REF!</v>
      </c>
      <c r="CY219" t="e">
        <f>U47*AVERAGE(CX176:CY176)</f>
        <v>#REF!</v>
      </c>
      <c r="CZ219" t="e">
        <f>V47*AVERAGE(CY176:CZ176)</f>
        <v>#REF!</v>
      </c>
    </row>
    <row r="221" spans="101:104">
      <c r="CW221" t="e">
        <f>S49*AVERAGE(CV178:CW178)</f>
        <v>#REF!</v>
      </c>
      <c r="CX221" t="e">
        <f>T49*AVERAGE(CW178:CX178)</f>
        <v>#REF!</v>
      </c>
      <c r="CY221" t="e">
        <f>U49*AVERAGE(CX178:CY178)</f>
        <v>#REF!</v>
      </c>
      <c r="CZ221" t="e">
        <f>V49*AVERAGE(CY178:CZ178)</f>
        <v>#REF!</v>
      </c>
    </row>
    <row r="224" spans="101:104">
      <c r="CW224" t="e">
        <f t="shared" ref="CW224:CZ225" si="13">S52*AVERAGE(CV181:CW181)</f>
        <v>#REF!</v>
      </c>
      <c r="CX224" t="e">
        <f t="shared" si="13"/>
        <v>#REF!</v>
      </c>
      <c r="CY224" t="e">
        <f t="shared" si="13"/>
        <v>#REF!</v>
      </c>
      <c r="CZ224" t="e">
        <f t="shared" si="13"/>
        <v>#REF!</v>
      </c>
    </row>
    <row r="225" spans="101:104">
      <c r="CW225" t="e">
        <f t="shared" si="13"/>
        <v>#REF!</v>
      </c>
      <c r="CX225" t="e">
        <f t="shared" si="13"/>
        <v>#REF!</v>
      </c>
      <c r="CY225" t="e">
        <f t="shared" si="13"/>
        <v>#REF!</v>
      </c>
      <c r="CZ225" t="e">
        <f t="shared" si="13"/>
        <v>#REF!</v>
      </c>
    </row>
    <row r="229" spans="101:104">
      <c r="CW229" t="e">
        <f t="shared" ref="CW229:CZ230" si="14">S57*AVERAGE(CV186:CW186)</f>
        <v>#REF!</v>
      </c>
      <c r="CX229" t="e">
        <f t="shared" si="14"/>
        <v>#REF!</v>
      </c>
      <c r="CY229" t="e">
        <f t="shared" si="14"/>
        <v>#REF!</v>
      </c>
      <c r="CZ229" t="e">
        <f t="shared" si="14"/>
        <v>#REF!</v>
      </c>
    </row>
    <row r="230" spans="101:104">
      <c r="CW230" t="e">
        <f t="shared" si="14"/>
        <v>#REF!</v>
      </c>
      <c r="CX230" t="e">
        <f t="shared" si="14"/>
        <v>#REF!</v>
      </c>
      <c r="CY230" t="e">
        <f t="shared" si="14"/>
        <v>#REF!</v>
      </c>
      <c r="CZ230" t="e">
        <f t="shared" si="14"/>
        <v>#REF!</v>
      </c>
    </row>
    <row r="232" spans="101:104">
      <c r="CW232" t="e">
        <f t="shared" ref="CW232:CZ235" si="15">S60*AVERAGE(CV189:CW189)</f>
        <v>#REF!</v>
      </c>
      <c r="CX232" t="e">
        <f t="shared" si="15"/>
        <v>#REF!</v>
      </c>
      <c r="CY232" t="e">
        <f t="shared" si="15"/>
        <v>#REF!</v>
      </c>
      <c r="CZ232" t="e">
        <f t="shared" si="15"/>
        <v>#REF!</v>
      </c>
    </row>
    <row r="233" spans="101:104">
      <c r="CW233" t="e">
        <f t="shared" si="15"/>
        <v>#REF!</v>
      </c>
      <c r="CX233" t="e">
        <f t="shared" si="15"/>
        <v>#REF!</v>
      </c>
      <c r="CY233" t="e">
        <f t="shared" si="15"/>
        <v>#REF!</v>
      </c>
      <c r="CZ233" t="e">
        <f t="shared" si="15"/>
        <v>#REF!</v>
      </c>
    </row>
    <row r="234" spans="101:104">
      <c r="CW234" t="e">
        <f t="shared" si="15"/>
        <v>#REF!</v>
      </c>
      <c r="CX234" t="e">
        <f t="shared" si="15"/>
        <v>#REF!</v>
      </c>
      <c r="CY234" t="e">
        <f t="shared" si="15"/>
        <v>#REF!</v>
      </c>
      <c r="CZ234" t="e">
        <f t="shared" si="15"/>
        <v>#REF!</v>
      </c>
    </row>
    <row r="235" spans="101:104">
      <c r="CW235" t="e">
        <f t="shared" si="15"/>
        <v>#REF!</v>
      </c>
      <c r="CX235" t="e">
        <f t="shared" si="15"/>
        <v>#REF!</v>
      </c>
      <c r="CY235" t="e">
        <f t="shared" si="15"/>
        <v>#REF!</v>
      </c>
      <c r="CZ235" t="e">
        <f t="shared" si="15"/>
        <v>#REF!</v>
      </c>
    </row>
    <row r="242" spans="101:104">
      <c r="CW242" t="e">
        <f>#REF!/#REF!</f>
        <v>#REF!</v>
      </c>
      <c r="CX242" t="e">
        <f>#REF!/#REF!</f>
        <v>#REF!</v>
      </c>
      <c r="CY242" t="e">
        <f>#REF!/#REF!</f>
        <v>#REF!</v>
      </c>
      <c r="CZ242" t="e">
        <f>#REF!/#REF!</f>
        <v>#REF!</v>
      </c>
    </row>
    <row r="243" spans="101:104">
      <c r="CW243" t="e">
        <f>#REF!/#REF!</f>
        <v>#REF!</v>
      </c>
      <c r="CX243" t="e">
        <f>#REF!/#REF!</f>
        <v>#REF!</v>
      </c>
      <c r="CY243" t="e">
        <f>#REF!/#REF!</f>
        <v>#REF!</v>
      </c>
      <c r="CZ243" t="e">
        <f>#REF!/#REF!</f>
        <v>#REF!</v>
      </c>
    </row>
    <row r="244" spans="101:104">
      <c r="CW244" t="e">
        <f>#REF!/#REF!</f>
        <v>#REF!</v>
      </c>
      <c r="CX244" t="e">
        <f>#REF!/#REF!</f>
        <v>#REF!</v>
      </c>
      <c r="CY244" t="e">
        <f>#REF!/#REF!</f>
        <v>#REF!</v>
      </c>
      <c r="CZ244" t="e">
        <f>#REF!/#REF!</f>
        <v>#REF!</v>
      </c>
    </row>
    <row r="245" spans="101:104">
      <c r="CW245" t="e">
        <f>#REF!/#REF!</f>
        <v>#REF!</v>
      </c>
      <c r="CX245" t="e">
        <f>#REF!/#REF!</f>
        <v>#REF!</v>
      </c>
      <c r="CY245" t="e">
        <f>#REF!/#REF!</f>
        <v>#REF!</v>
      </c>
      <c r="CZ245" t="e">
        <f>#REF!/#REF!</f>
        <v>#REF!</v>
      </c>
    </row>
    <row r="246" spans="101:104">
      <c r="CW246" t="e">
        <f>#REF!/#REF!</f>
        <v>#REF!</v>
      </c>
      <c r="CX246" t="e">
        <f>#REF!/#REF!</f>
        <v>#REF!</v>
      </c>
      <c r="CY246" t="e">
        <f>#REF!/#REF!</f>
        <v>#REF!</v>
      </c>
      <c r="CZ246" t="e">
        <f>#REF!/#REF!</f>
        <v>#REF!</v>
      </c>
    </row>
    <row r="247" spans="101:104">
      <c r="CW247" t="e">
        <f>#REF!/#REF!</f>
        <v>#REF!</v>
      </c>
      <c r="CX247" t="e">
        <f>#REF!/#REF!</f>
        <v>#REF!</v>
      </c>
      <c r="CY247" t="e">
        <f>#REF!/#REF!</f>
        <v>#REF!</v>
      </c>
      <c r="CZ247" t="e">
        <f>#REF!/#REF!</f>
        <v>#REF!</v>
      </c>
    </row>
    <row r="248" spans="101:104">
      <c r="CW248" t="e">
        <f>#REF!/#REF!</f>
        <v>#REF!</v>
      </c>
      <c r="CX248" t="e">
        <f>#REF!/#REF!</f>
        <v>#REF!</v>
      </c>
      <c r="CY248" t="e">
        <f>#REF!/#REF!</f>
        <v>#REF!</v>
      </c>
      <c r="CZ248" t="e">
        <f>#REF!/#REF!</f>
        <v>#REF!</v>
      </c>
    </row>
    <row r="249" spans="101:104">
      <c r="CW249" t="e">
        <f>#REF!/#REF!</f>
        <v>#REF!</v>
      </c>
      <c r="CX249" t="e">
        <f>#REF!/#REF!</f>
        <v>#REF!</v>
      </c>
      <c r="CY249" t="e">
        <f>#REF!/#REF!</f>
        <v>#REF!</v>
      </c>
      <c r="CZ249" t="e">
        <f>#REF!/#REF!</f>
        <v>#REF!</v>
      </c>
    </row>
    <row r="250" spans="101:104">
      <c r="CW250" t="e">
        <f>#REF!/#REF!</f>
        <v>#REF!</v>
      </c>
      <c r="CX250" t="e">
        <f>#REF!/#REF!</f>
        <v>#REF!</v>
      </c>
      <c r="CY250" t="e">
        <f>#REF!/#REF!</f>
        <v>#REF!</v>
      </c>
      <c r="CZ250" t="e">
        <f>#REF!/#REF!</f>
        <v>#REF!</v>
      </c>
    </row>
    <row r="251" spans="101:104">
      <c r="CW251" t="e">
        <f>#REF!/#REF!</f>
        <v>#REF!</v>
      </c>
      <c r="CX251" t="e">
        <f>#REF!/#REF!</f>
        <v>#REF!</v>
      </c>
      <c r="CY251" t="e">
        <f>#REF!/#REF!</f>
        <v>#REF!</v>
      </c>
      <c r="CZ251" t="e">
        <f>#REF!/#REF!</f>
        <v>#REF!</v>
      </c>
    </row>
    <row r="252" spans="101:104">
      <c r="CW252" t="e">
        <f>#REF!/#REF!</f>
        <v>#REF!</v>
      </c>
      <c r="CX252" t="e">
        <f>#REF!/#REF!</f>
        <v>#REF!</v>
      </c>
      <c r="CY252" t="e">
        <f>#REF!/#REF!</f>
        <v>#REF!</v>
      </c>
      <c r="CZ252" t="e">
        <f>#REF!/#REF!</f>
        <v>#REF!</v>
      </c>
    </row>
    <row r="253" spans="101:104">
      <c r="CW253" t="e">
        <f>#REF!/#REF!</f>
        <v>#REF!</v>
      </c>
      <c r="CX253" t="e">
        <f>#REF!/#REF!</f>
        <v>#REF!</v>
      </c>
      <c r="CY253" t="e">
        <f>#REF!/#REF!</f>
        <v>#REF!</v>
      </c>
      <c r="CZ253" t="e">
        <f>#REF!/#REF!</f>
        <v>#REF!</v>
      </c>
    </row>
    <row r="254" spans="101:104">
      <c r="CW254" t="e">
        <f>#REF!/#REF!</f>
        <v>#REF!</v>
      </c>
      <c r="CX254" t="e">
        <f>#REF!/#REF!</f>
        <v>#REF!</v>
      </c>
      <c r="CY254" t="e">
        <f>#REF!/#REF!</f>
        <v>#REF!</v>
      </c>
      <c r="CZ254" t="e">
        <f>#REF!/#REF!</f>
        <v>#REF!</v>
      </c>
    </row>
    <row r="255" spans="101:104">
      <c r="CW255" t="e">
        <f>#REF!/#REF!</f>
        <v>#REF!</v>
      </c>
      <c r="CX255" t="e">
        <f>#REF!/#REF!</f>
        <v>#REF!</v>
      </c>
      <c r="CY255" t="e">
        <f>#REF!/#REF!</f>
        <v>#REF!</v>
      </c>
      <c r="CZ255" t="e">
        <f>#REF!/#REF!</f>
        <v>#REF!</v>
      </c>
    </row>
    <row r="256" spans="101:104">
      <c r="CW256" t="e">
        <f>#REF!/#REF!</f>
        <v>#REF!</v>
      </c>
      <c r="CX256" t="e">
        <f>#REF!/#REF!</f>
        <v>#REF!</v>
      </c>
      <c r="CY256" t="e">
        <f>#REF!/#REF!</f>
        <v>#REF!</v>
      </c>
      <c r="CZ256" t="e">
        <f>#REF!/#REF!</f>
        <v>#REF!</v>
      </c>
    </row>
    <row r="257" spans="101:104">
      <c r="CW257" t="e">
        <f>#REF!/#REF!</f>
        <v>#REF!</v>
      </c>
      <c r="CX257" t="e">
        <f>#REF!/#REF!</f>
        <v>#REF!</v>
      </c>
      <c r="CY257" t="e">
        <f>#REF!/#REF!</f>
        <v>#REF!</v>
      </c>
      <c r="CZ257" t="e">
        <f>#REF!/#REF!</f>
        <v>#REF!</v>
      </c>
    </row>
    <row r="258" spans="101:104">
      <c r="CW258" t="e">
        <f>#REF!/#REF!</f>
        <v>#REF!</v>
      </c>
      <c r="CX258" t="e">
        <f>#REF!/#REF!</f>
        <v>#REF!</v>
      </c>
      <c r="CY258" t="e">
        <f>#REF!/#REF!</f>
        <v>#REF!</v>
      </c>
      <c r="CZ258" t="e">
        <f>#REF!/#REF!</f>
        <v>#REF!</v>
      </c>
    </row>
    <row r="259" spans="101:104">
      <c r="CW259" t="e">
        <f>#REF!/#REF!</f>
        <v>#REF!</v>
      </c>
      <c r="CX259" t="e">
        <f>#REF!/#REF!</f>
        <v>#REF!</v>
      </c>
      <c r="CY259" t="e">
        <f>#REF!/#REF!</f>
        <v>#REF!</v>
      </c>
      <c r="CZ259" t="e">
        <f>#REF!/#REF!</f>
        <v>#REF!</v>
      </c>
    </row>
    <row r="260" spans="101:104">
      <c r="CW260" t="e">
        <f>#REF!/#REF!</f>
        <v>#REF!</v>
      </c>
      <c r="CX260" t="e">
        <f>#REF!/#REF!</f>
        <v>#REF!</v>
      </c>
      <c r="CY260" t="e">
        <f>#REF!/#REF!</f>
        <v>#REF!</v>
      </c>
      <c r="CZ260" t="e">
        <f>#REF!/#REF!</f>
        <v>#REF!</v>
      </c>
    </row>
    <row r="261" spans="101:104">
      <c r="CW261" t="e">
        <f>#REF!/#REF!</f>
        <v>#REF!</v>
      </c>
      <c r="CX261" t="e">
        <f>#REF!/#REF!</f>
        <v>#REF!</v>
      </c>
      <c r="CY261" t="e">
        <f>#REF!/#REF!</f>
        <v>#REF!</v>
      </c>
      <c r="CZ261" t="e">
        <f>#REF!/#REF!</f>
        <v>#REF!</v>
      </c>
    </row>
    <row r="262" spans="101:104">
      <c r="CW262" t="e">
        <f>#REF!/#REF!</f>
        <v>#REF!</v>
      </c>
      <c r="CX262" t="e">
        <f>#REF!/#REF!</f>
        <v>#REF!</v>
      </c>
      <c r="CY262" t="e">
        <f>#REF!/#REF!</f>
        <v>#REF!</v>
      </c>
      <c r="CZ262" t="e">
        <f>#REF!/#REF!</f>
        <v>#REF!</v>
      </c>
    </row>
    <row r="263" spans="101:104">
      <c r="CW263" t="e">
        <f>#REF!/#REF!</f>
        <v>#REF!</v>
      </c>
      <c r="CX263" t="e">
        <f>#REF!/#REF!</f>
        <v>#REF!</v>
      </c>
      <c r="CY263" t="e">
        <f>#REF!/#REF!</f>
        <v>#REF!</v>
      </c>
      <c r="CZ263" t="e">
        <f>#REF!/#REF!</f>
        <v>#REF!</v>
      </c>
    </row>
    <row r="264" spans="101:104">
      <c r="CW264" t="e">
        <f>#REF!/#REF!</f>
        <v>#REF!</v>
      </c>
      <c r="CX264" t="e">
        <f>#REF!/#REF!</f>
        <v>#REF!</v>
      </c>
      <c r="CY264" t="e">
        <f>#REF!/#REF!</f>
        <v>#REF!</v>
      </c>
      <c r="CZ264" t="e">
        <f>#REF!/#REF!</f>
        <v>#REF!</v>
      </c>
    </row>
    <row r="265" spans="101:104">
      <c r="CW265" t="e">
        <f>#REF!/#REF!</f>
        <v>#REF!</v>
      </c>
      <c r="CX265" t="e">
        <f>#REF!/#REF!</f>
        <v>#REF!</v>
      </c>
      <c r="CY265" t="e">
        <f>#REF!/#REF!</f>
        <v>#REF!</v>
      </c>
      <c r="CZ265" t="e">
        <f>#REF!/#REF!</f>
        <v>#REF!</v>
      </c>
    </row>
    <row r="266" spans="101:104">
      <c r="CW266" t="e">
        <f>#REF!/#REF!</f>
        <v>#REF!</v>
      </c>
      <c r="CX266" t="e">
        <f>#REF!/#REF!</f>
        <v>#REF!</v>
      </c>
      <c r="CY266" t="e">
        <f>#REF!/#REF!</f>
        <v>#REF!</v>
      </c>
      <c r="CZ266" t="e">
        <f>#REF!/#REF!</f>
        <v>#REF!</v>
      </c>
    </row>
    <row r="267" spans="101:104">
      <c r="CW267" t="e">
        <f>#REF!/#REF!</f>
        <v>#REF!</v>
      </c>
      <c r="CX267" t="e">
        <f>#REF!/#REF!</f>
        <v>#REF!</v>
      </c>
      <c r="CY267" t="e">
        <f>#REF!/#REF!</f>
        <v>#REF!</v>
      </c>
      <c r="CZ267" t="e">
        <f>#REF!/#REF!</f>
        <v>#REF!</v>
      </c>
    </row>
    <row r="268" spans="101:104">
      <c r="CW268" t="e">
        <f>#REF!/#REF!</f>
        <v>#REF!</v>
      </c>
      <c r="CX268" t="e">
        <f>#REF!/#REF!</f>
        <v>#REF!</v>
      </c>
      <c r="CY268" t="e">
        <f>#REF!/#REF!</f>
        <v>#REF!</v>
      </c>
      <c r="CZ268" t="e">
        <f>#REF!/#REF!</f>
        <v>#REF!</v>
      </c>
    </row>
    <row r="269" spans="101:104">
      <c r="CW269" t="e">
        <f>#REF!/#REF!</f>
        <v>#REF!</v>
      </c>
      <c r="CX269" t="e">
        <f>#REF!/#REF!</f>
        <v>#REF!</v>
      </c>
      <c r="CY269" t="e">
        <f>#REF!/#REF!</f>
        <v>#REF!</v>
      </c>
      <c r="CZ269" t="e">
        <f>#REF!/#REF!</f>
        <v>#REF!</v>
      </c>
    </row>
    <row r="270" spans="101:104">
      <c r="CW270" t="e">
        <f>#REF!/#REF!</f>
        <v>#REF!</v>
      </c>
      <c r="CX270" t="e">
        <f>#REF!/#REF!</f>
        <v>#REF!</v>
      </c>
      <c r="CY270" t="e">
        <f>#REF!/#REF!</f>
        <v>#REF!</v>
      </c>
      <c r="CZ270" t="e">
        <f>#REF!/#REF!</f>
        <v>#REF!</v>
      </c>
    </row>
    <row r="271" spans="101:104">
      <c r="CW271" t="e">
        <f>S13/#REF!</f>
        <v>#REF!</v>
      </c>
      <c r="CX271" t="e">
        <f>T13/#REF!</f>
        <v>#REF!</v>
      </c>
      <c r="CY271" t="e">
        <f>U13/#REF!</f>
        <v>#REF!</v>
      </c>
      <c r="CZ271" t="e">
        <f>V13/#REF!</f>
        <v>#REF!</v>
      </c>
    </row>
    <row r="272" spans="101:104">
      <c r="CW272" t="e">
        <f>S14/#REF!</f>
        <v>#REF!</v>
      </c>
      <c r="CX272" t="e">
        <f>T14/#REF!</f>
        <v>#REF!</v>
      </c>
      <c r="CY272" t="e">
        <f>U14/#REF!</f>
        <v>#REF!</v>
      </c>
      <c r="CZ272" t="e">
        <f>V14/#REF!</f>
        <v>#REF!</v>
      </c>
    </row>
    <row r="273" spans="101:104">
      <c r="CW273" t="e">
        <f>S15/#REF!</f>
        <v>#REF!</v>
      </c>
      <c r="CX273" t="e">
        <f>T15/#REF!</f>
        <v>#REF!</v>
      </c>
      <c r="CY273" t="e">
        <f>U15/#REF!</f>
        <v>#REF!</v>
      </c>
      <c r="CZ273" t="e">
        <f>V15/#REF!</f>
        <v>#REF!</v>
      </c>
    </row>
    <row r="274" spans="101:104">
      <c r="CW274" t="e">
        <f>S16/#REF!</f>
        <v>#REF!</v>
      </c>
      <c r="CX274" t="e">
        <f>T16/#REF!</f>
        <v>#REF!</v>
      </c>
      <c r="CY274" t="e">
        <f>U16/#REF!</f>
        <v>#REF!</v>
      </c>
      <c r="CZ274" t="e">
        <f>V16/#REF!</f>
        <v>#REF!</v>
      </c>
    </row>
    <row r="275" spans="101:104">
      <c r="CW275" t="e">
        <f>S17/#REF!</f>
        <v>#REF!</v>
      </c>
      <c r="CX275" t="e">
        <f>T17/#REF!</f>
        <v>#REF!</v>
      </c>
      <c r="CY275" t="e">
        <f>U17/#REF!</f>
        <v>#REF!</v>
      </c>
      <c r="CZ275" t="e">
        <f>V17/#REF!</f>
        <v>#REF!</v>
      </c>
    </row>
    <row r="276" spans="101:104">
      <c r="CW276" t="e">
        <f>S18/#REF!</f>
        <v>#REF!</v>
      </c>
      <c r="CX276" t="e">
        <f>T18/#REF!</f>
        <v>#REF!</v>
      </c>
      <c r="CY276" t="e">
        <f>U18/#REF!</f>
        <v>#REF!</v>
      </c>
      <c r="CZ276" t="e">
        <f>V18/#REF!</f>
        <v>#REF!</v>
      </c>
    </row>
    <row r="277" spans="101:104">
      <c r="CW277" t="e">
        <f>S19/#REF!</f>
        <v>#REF!</v>
      </c>
      <c r="CX277" t="e">
        <f>T19/#REF!</f>
        <v>#REF!</v>
      </c>
      <c r="CY277" t="e">
        <f>U19/#REF!</f>
        <v>#REF!</v>
      </c>
      <c r="CZ277" t="e">
        <f>V19/#REF!</f>
        <v>#REF!</v>
      </c>
    </row>
    <row r="278" spans="101:104">
      <c r="CW278" t="e">
        <f>S20/#REF!</f>
        <v>#REF!</v>
      </c>
      <c r="CX278" t="e">
        <f>T20/#REF!</f>
        <v>#REF!</v>
      </c>
      <c r="CY278" t="e">
        <f>U20/#REF!</f>
        <v>#REF!</v>
      </c>
      <c r="CZ278" t="e">
        <f>V20/#REF!</f>
        <v>#REF!</v>
      </c>
    </row>
    <row r="288" spans="101:104">
      <c r="CW288" t="e">
        <f t="shared" ref="CW288:CZ291" si="16">S30*AVERAGE(CV245:CW245)</f>
        <v>#REF!</v>
      </c>
      <c r="CX288" t="e">
        <f t="shared" si="16"/>
        <v>#REF!</v>
      </c>
      <c r="CY288" t="e">
        <f t="shared" si="16"/>
        <v>#REF!</v>
      </c>
      <c r="CZ288" t="e">
        <f t="shared" si="16"/>
        <v>#REF!</v>
      </c>
    </row>
    <row r="289" spans="101:104">
      <c r="CW289" t="e">
        <f t="shared" si="16"/>
        <v>#REF!</v>
      </c>
      <c r="CX289" t="e">
        <f t="shared" si="16"/>
        <v>#REF!</v>
      </c>
      <c r="CY289" t="e">
        <f t="shared" si="16"/>
        <v>#REF!</v>
      </c>
      <c r="CZ289" t="e">
        <f t="shared" si="16"/>
        <v>#REF!</v>
      </c>
    </row>
    <row r="290" spans="101:104">
      <c r="CW290" t="e">
        <f t="shared" si="16"/>
        <v>#REF!</v>
      </c>
      <c r="CX290" t="e">
        <f t="shared" si="16"/>
        <v>#REF!</v>
      </c>
      <c r="CY290" t="e">
        <f t="shared" si="16"/>
        <v>#REF!</v>
      </c>
      <c r="CZ290" t="e">
        <f t="shared" si="16"/>
        <v>#REF!</v>
      </c>
    </row>
    <row r="291" spans="101:104">
      <c r="CW291" t="e">
        <f t="shared" si="16"/>
        <v>#REF!</v>
      </c>
      <c r="CX291" t="e">
        <f t="shared" si="16"/>
        <v>#REF!</v>
      </c>
      <c r="CY291" t="e">
        <f t="shared" si="16"/>
        <v>#REF!</v>
      </c>
      <c r="CZ291" t="e">
        <f t="shared" si="16"/>
        <v>#REF!</v>
      </c>
    </row>
    <row r="293" spans="101:104">
      <c r="CW293" t="e">
        <f t="shared" ref="CW293:CW301" si="17">S35*AVERAGE(CV250:CW250)</f>
        <v>#REF!</v>
      </c>
      <c r="CX293" t="e">
        <f t="shared" ref="CX293:CX301" si="18">T35*AVERAGE(CW250:CX250)</f>
        <v>#REF!</v>
      </c>
      <c r="CY293" t="e">
        <f t="shared" ref="CY293:CY301" si="19">U35*AVERAGE(CX250:CY250)</f>
        <v>#REF!</v>
      </c>
      <c r="CZ293" t="e">
        <f t="shared" ref="CZ293:CZ301" si="20">V35*AVERAGE(CY250:CZ250)</f>
        <v>#REF!</v>
      </c>
    </row>
    <row r="294" spans="101:104">
      <c r="CW294" t="e">
        <f t="shared" si="17"/>
        <v>#REF!</v>
      </c>
      <c r="CX294" t="e">
        <f t="shared" si="18"/>
        <v>#REF!</v>
      </c>
      <c r="CY294" t="e">
        <f t="shared" si="19"/>
        <v>#REF!</v>
      </c>
      <c r="CZ294" t="e">
        <f t="shared" si="20"/>
        <v>#REF!</v>
      </c>
    </row>
    <row r="295" spans="101:104">
      <c r="CW295" t="e">
        <f t="shared" si="17"/>
        <v>#REF!</v>
      </c>
      <c r="CX295" t="e">
        <f t="shared" si="18"/>
        <v>#REF!</v>
      </c>
      <c r="CY295" t="e">
        <f t="shared" si="19"/>
        <v>#REF!</v>
      </c>
      <c r="CZ295" t="e">
        <f t="shared" si="20"/>
        <v>#REF!</v>
      </c>
    </row>
    <row r="296" spans="101:104">
      <c r="CW296" t="e">
        <f t="shared" si="17"/>
        <v>#REF!</v>
      </c>
      <c r="CX296" t="e">
        <f t="shared" si="18"/>
        <v>#REF!</v>
      </c>
      <c r="CY296" t="e">
        <f t="shared" si="19"/>
        <v>#REF!</v>
      </c>
      <c r="CZ296" t="e">
        <f t="shared" si="20"/>
        <v>#REF!</v>
      </c>
    </row>
    <row r="297" spans="101:104">
      <c r="CW297" t="e">
        <f t="shared" si="17"/>
        <v>#REF!</v>
      </c>
      <c r="CX297" t="e">
        <f t="shared" si="18"/>
        <v>#REF!</v>
      </c>
      <c r="CY297" t="e">
        <f t="shared" si="19"/>
        <v>#REF!</v>
      </c>
      <c r="CZ297" t="e">
        <f t="shared" si="20"/>
        <v>#REF!</v>
      </c>
    </row>
    <row r="298" spans="101:104">
      <c r="CW298" t="e">
        <f t="shared" si="17"/>
        <v>#REF!</v>
      </c>
      <c r="CX298" t="e">
        <f t="shared" si="18"/>
        <v>#REF!</v>
      </c>
      <c r="CY298" t="e">
        <f t="shared" si="19"/>
        <v>#REF!</v>
      </c>
      <c r="CZ298" t="e">
        <f t="shared" si="20"/>
        <v>#REF!</v>
      </c>
    </row>
    <row r="299" spans="101:104">
      <c r="CW299" t="e">
        <f t="shared" si="17"/>
        <v>#REF!</v>
      </c>
      <c r="CX299" t="e">
        <f t="shared" si="18"/>
        <v>#REF!</v>
      </c>
      <c r="CY299" t="e">
        <f t="shared" si="19"/>
        <v>#REF!</v>
      </c>
      <c r="CZ299" t="e">
        <f t="shared" si="20"/>
        <v>#REF!</v>
      </c>
    </row>
    <row r="300" spans="101:104">
      <c r="CW300" t="e">
        <f t="shared" si="17"/>
        <v>#REF!</v>
      </c>
      <c r="CX300" t="e">
        <f t="shared" si="18"/>
        <v>#REF!</v>
      </c>
      <c r="CY300" t="e">
        <f t="shared" si="19"/>
        <v>#REF!</v>
      </c>
      <c r="CZ300" t="e">
        <f t="shared" si="20"/>
        <v>#REF!</v>
      </c>
    </row>
    <row r="301" spans="101:104">
      <c r="CW301" t="e">
        <f t="shared" si="17"/>
        <v>#REF!</v>
      </c>
      <c r="CX301" t="e">
        <f t="shared" si="18"/>
        <v>#REF!</v>
      </c>
      <c r="CY301" t="e">
        <f t="shared" si="19"/>
        <v>#REF!</v>
      </c>
      <c r="CZ301" t="e">
        <f t="shared" si="20"/>
        <v>#REF!</v>
      </c>
    </row>
    <row r="305" spans="101:104">
      <c r="CW305" t="e">
        <f>S47*AVERAGE(CV262:CW262)</f>
        <v>#REF!</v>
      </c>
      <c r="CX305" t="e">
        <f>T47*AVERAGE(CW262:CX262)</f>
        <v>#REF!</v>
      </c>
      <c r="CY305" t="e">
        <f>U47*AVERAGE(CX262:CY262)</f>
        <v>#REF!</v>
      </c>
      <c r="CZ305" t="e">
        <f>V47*AVERAGE(CY262:CZ262)</f>
        <v>#REF!</v>
      </c>
    </row>
    <row r="307" spans="101:104">
      <c r="CW307" t="e">
        <f>S49*AVERAGE(CV264:CW264)</f>
        <v>#REF!</v>
      </c>
      <c r="CX307" t="e">
        <f>T49*AVERAGE(CW264:CX264)</f>
        <v>#REF!</v>
      </c>
      <c r="CY307" t="e">
        <f>U49*AVERAGE(CX264:CY264)</f>
        <v>#REF!</v>
      </c>
      <c r="CZ307" t="e">
        <f>V49*AVERAGE(CY264:CZ264)</f>
        <v>#REF!</v>
      </c>
    </row>
    <row r="310" spans="101:104">
      <c r="CW310" t="e">
        <f t="shared" ref="CW310:CZ311" si="21">S52*AVERAGE(CV267:CW267)</f>
        <v>#REF!</v>
      </c>
      <c r="CX310" t="e">
        <f t="shared" si="21"/>
        <v>#REF!</v>
      </c>
      <c r="CY310" t="e">
        <f t="shared" si="21"/>
        <v>#REF!</v>
      </c>
      <c r="CZ310" t="e">
        <f t="shared" si="21"/>
        <v>#REF!</v>
      </c>
    </row>
    <row r="311" spans="101:104">
      <c r="CW311" t="e">
        <f t="shared" si="21"/>
        <v>#REF!</v>
      </c>
      <c r="CX311" t="e">
        <f t="shared" si="21"/>
        <v>#REF!</v>
      </c>
      <c r="CY311" t="e">
        <f t="shared" si="21"/>
        <v>#REF!</v>
      </c>
      <c r="CZ311" t="e">
        <f t="shared" si="21"/>
        <v>#REF!</v>
      </c>
    </row>
    <row r="315" spans="101:104">
      <c r="CW315" t="e">
        <f t="shared" ref="CW315:CZ316" si="22">S57*AVERAGE(CV272:CW272)</f>
        <v>#REF!</v>
      </c>
      <c r="CX315" t="e">
        <f t="shared" si="22"/>
        <v>#REF!</v>
      </c>
      <c r="CY315" t="e">
        <f t="shared" si="22"/>
        <v>#REF!</v>
      </c>
      <c r="CZ315" t="e">
        <f t="shared" si="22"/>
        <v>#REF!</v>
      </c>
    </row>
    <row r="316" spans="101:104">
      <c r="CW316" t="e">
        <f t="shared" si="22"/>
        <v>#REF!</v>
      </c>
      <c r="CX316" t="e">
        <f t="shared" si="22"/>
        <v>#REF!</v>
      </c>
      <c r="CY316" t="e">
        <f t="shared" si="22"/>
        <v>#REF!</v>
      </c>
      <c r="CZ316" t="e">
        <f t="shared" si="22"/>
        <v>#REF!</v>
      </c>
    </row>
    <row r="318" spans="101:104">
      <c r="CW318" t="e">
        <f t="shared" ref="CW318:CZ321" si="23">S60*AVERAGE(CV275:CW275)</f>
        <v>#REF!</v>
      </c>
      <c r="CX318" t="e">
        <f t="shared" si="23"/>
        <v>#REF!</v>
      </c>
      <c r="CY318" t="e">
        <f t="shared" si="23"/>
        <v>#REF!</v>
      </c>
      <c r="CZ318" t="e">
        <f t="shared" si="23"/>
        <v>#REF!</v>
      </c>
    </row>
    <row r="319" spans="101:104">
      <c r="CW319" t="e">
        <f t="shared" si="23"/>
        <v>#REF!</v>
      </c>
      <c r="CX319" t="e">
        <f t="shared" si="23"/>
        <v>#REF!</v>
      </c>
      <c r="CY319" t="e">
        <f t="shared" si="23"/>
        <v>#REF!</v>
      </c>
      <c r="CZ319" t="e">
        <f t="shared" si="23"/>
        <v>#REF!</v>
      </c>
    </row>
    <row r="320" spans="101:104">
      <c r="CW320" t="e">
        <f t="shared" si="23"/>
        <v>#REF!</v>
      </c>
      <c r="CX320" t="e">
        <f t="shared" si="23"/>
        <v>#REF!</v>
      </c>
      <c r="CY320" t="e">
        <f t="shared" si="23"/>
        <v>#REF!</v>
      </c>
      <c r="CZ320" t="e">
        <f t="shared" si="23"/>
        <v>#REF!</v>
      </c>
    </row>
    <row r="321" spans="101:104">
      <c r="CW321" t="e">
        <f t="shared" si="23"/>
        <v>#REF!</v>
      </c>
      <c r="CX321" t="e">
        <f t="shared" si="23"/>
        <v>#REF!</v>
      </c>
      <c r="CY321" t="e">
        <f t="shared" si="23"/>
        <v>#REF!</v>
      </c>
      <c r="CZ321" t="e">
        <f t="shared" si="23"/>
        <v>#REF!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21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29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104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104" ht="14.6">
      <c r="A2" s="27" t="s">
        <v>88</v>
      </c>
      <c r="B2" s="4" t="s">
        <v>3</v>
      </c>
      <c r="C2" s="2">
        <v>4660.3044789199703</v>
      </c>
      <c r="D2" s="2">
        <v>5804.9341967344963</v>
      </c>
      <c r="E2" s="2">
        <v>6815.1585192855564</v>
      </c>
      <c r="F2" s="2">
        <v>10132.151836858975</v>
      </c>
      <c r="G2" s="2">
        <v>12211.099530982563</v>
      </c>
      <c r="H2" s="2">
        <v>14833.424517989211</v>
      </c>
      <c r="I2" s="2">
        <v>17358.866255550543</v>
      </c>
      <c r="J2" s="2">
        <v>16523.408291186628</v>
      </c>
      <c r="K2" s="2">
        <v>18251.170099094787</v>
      </c>
      <c r="L2" s="2">
        <v>23364.602599464011</v>
      </c>
      <c r="M2" s="2">
        <v>23529.678768038837</v>
      </c>
      <c r="N2" s="2">
        <v>24791.075088927177</v>
      </c>
      <c r="O2" s="2">
        <v>30652.151946429713</v>
      </c>
      <c r="P2" s="2">
        <v>22444.093311626006</v>
      </c>
      <c r="Q2" s="2">
        <v>49561.698178632229</v>
      </c>
      <c r="R2" s="2">
        <v>54988.4950054929</v>
      </c>
      <c r="S2" s="2">
        <v>83274.549388298648</v>
      </c>
      <c r="T2" s="2">
        <v>111649.1200089312</v>
      </c>
      <c r="U2" s="2">
        <v>145251.7333129211</v>
      </c>
      <c r="V2" s="2">
        <v>119618.84644326119</v>
      </c>
      <c r="W2" s="2">
        <v>143701.95301617976</v>
      </c>
      <c r="X2" s="2">
        <v>164748.07922866067</v>
      </c>
      <c r="Y2" s="2">
        <v>201771.45813730711</v>
      </c>
      <c r="Z2" s="2">
        <v>177906.02766710857</v>
      </c>
      <c r="AA2" s="2">
        <v>202650.36851587379</v>
      </c>
      <c r="AB2" s="2">
        <v>234080.68885892886</v>
      </c>
      <c r="AC2" s="2">
        <v>220513.82345649719</v>
      </c>
    </row>
    <row r="3" spans="1:104" ht="14.6">
      <c r="A3" s="28" t="s">
        <v>83</v>
      </c>
      <c r="B3" s="4" t="s">
        <v>4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</row>
    <row r="4" spans="1:104" ht="14.6">
      <c r="A4" s="27" t="s">
        <v>84</v>
      </c>
      <c r="B4" s="4" t="s">
        <v>5</v>
      </c>
      <c r="C4" s="2">
        <v>88.114344699771991</v>
      </c>
      <c r="D4" s="2">
        <v>91.662573345400403</v>
      </c>
      <c r="E4" s="2">
        <v>85.789196154490384</v>
      </c>
      <c r="F4" s="2">
        <v>66.298173030404172</v>
      </c>
      <c r="G4" s="2">
        <v>32.847294416393268</v>
      </c>
      <c r="H4" s="2">
        <v>60.949861614755463</v>
      </c>
      <c r="I4" s="2">
        <v>38.577044909623623</v>
      </c>
      <c r="J4" s="2">
        <v>9.7707951135358915</v>
      </c>
      <c r="K4" s="2">
        <v>72.585347551871678</v>
      </c>
      <c r="L4" s="2">
        <v>31.385171070938405</v>
      </c>
      <c r="M4" s="2">
        <v>34.855076189850251</v>
      </c>
      <c r="N4" s="2">
        <v>48.513326031889193</v>
      </c>
      <c r="O4" s="2">
        <v>174.04127953076443</v>
      </c>
      <c r="P4" s="2">
        <v>993.00572499422208</v>
      </c>
      <c r="Q4" s="2">
        <v>1063.8377036983513</v>
      </c>
      <c r="R4" s="2">
        <v>390.20937875008855</v>
      </c>
      <c r="S4" s="2">
        <v>1503.8793801028467</v>
      </c>
      <c r="T4" s="2">
        <v>1689.6598048143549</v>
      </c>
      <c r="U4" s="2">
        <v>10539.930124183722</v>
      </c>
      <c r="V4" s="2">
        <v>25046.5076409008</v>
      </c>
      <c r="W4" s="2">
        <v>40834.725261062777</v>
      </c>
      <c r="X4" s="2">
        <v>37696.233407953892</v>
      </c>
      <c r="Y4" s="2">
        <v>25399.69673574312</v>
      </c>
      <c r="Z4" s="2">
        <v>12742.578827546969</v>
      </c>
      <c r="AA4" s="2">
        <v>7341.9323745369666</v>
      </c>
      <c r="AB4" s="2">
        <v>1429.5197490889814</v>
      </c>
      <c r="AC4" s="2">
        <v>1477.4833669625568</v>
      </c>
    </row>
    <row r="5" spans="1:104" ht="14.6">
      <c r="A5" s="29" t="s">
        <v>80</v>
      </c>
      <c r="B5" s="4" t="s">
        <v>6</v>
      </c>
      <c r="C5" s="2">
        <v>236.84589404260532</v>
      </c>
      <c r="D5" s="2">
        <v>310.62741758724133</v>
      </c>
      <c r="E5" s="2">
        <v>207.55090753879267</v>
      </c>
      <c r="F5" s="2">
        <v>251.21220589153745</v>
      </c>
      <c r="G5" s="2">
        <v>344.06323122798494</v>
      </c>
      <c r="H5" s="2">
        <v>1765.5428734537873</v>
      </c>
      <c r="I5" s="2">
        <v>177.6952087346217</v>
      </c>
      <c r="J5" s="2">
        <v>1113.9119505658273</v>
      </c>
      <c r="K5" s="2">
        <v>1723.926263606194</v>
      </c>
      <c r="L5" s="2">
        <v>635.1389457829755</v>
      </c>
      <c r="M5" s="2">
        <v>277.09575189517636</v>
      </c>
      <c r="N5" s="2">
        <v>1752.399319017266</v>
      </c>
      <c r="O5" s="2">
        <v>1375.7072409116263</v>
      </c>
      <c r="P5" s="2">
        <v>954.01555345547195</v>
      </c>
      <c r="Q5" s="2">
        <v>2354.2403542211978</v>
      </c>
      <c r="R5" s="2">
        <v>4684.2501304695652</v>
      </c>
      <c r="S5" s="2">
        <v>4192.1718068290211</v>
      </c>
      <c r="T5" s="2">
        <v>10931.498909592032</v>
      </c>
      <c r="U5" s="2">
        <v>18873.335325044463</v>
      </c>
      <c r="V5" s="2">
        <v>6506.4010245450045</v>
      </c>
      <c r="W5" s="2">
        <v>8871.9304190632829</v>
      </c>
      <c r="X5" s="2">
        <v>15944.121557514358</v>
      </c>
      <c r="Y5" s="2">
        <v>16072.240277547833</v>
      </c>
      <c r="Z5" s="2">
        <v>23576.492599845857</v>
      </c>
      <c r="AA5" s="2">
        <v>35698.99588931445</v>
      </c>
      <c r="AB5" s="2">
        <v>30634.038867365016</v>
      </c>
      <c r="AC5" s="2">
        <v>26921.431240466889</v>
      </c>
    </row>
    <row r="6" spans="1:104" ht="14.6">
      <c r="A6" s="27" t="s">
        <v>24</v>
      </c>
      <c r="B6" s="4" t="s">
        <v>7</v>
      </c>
      <c r="C6" s="2">
        <v>1103.034375</v>
      </c>
      <c r="D6" s="2">
        <v>1774.9322139460642</v>
      </c>
      <c r="E6" s="2">
        <v>1304.8024504554439</v>
      </c>
      <c r="F6" s="2">
        <v>2378.4343384614299</v>
      </c>
      <c r="G6" s="2">
        <v>3262.8433949827659</v>
      </c>
      <c r="H6" s="2">
        <v>2294.9549999999999</v>
      </c>
      <c r="I6" s="2">
        <v>3184.82665</v>
      </c>
      <c r="J6" s="2">
        <v>2302.4178703300004</v>
      </c>
      <c r="K6" s="2">
        <v>1542.3476307370452</v>
      </c>
      <c r="L6" s="2">
        <v>1806.15</v>
      </c>
      <c r="M6" s="2">
        <v>1181.5425</v>
      </c>
      <c r="N6" s="2">
        <v>957.99250000000006</v>
      </c>
      <c r="O6" s="2">
        <v>2281.260303503273</v>
      </c>
      <c r="P6" s="2">
        <v>1191.8056136210375</v>
      </c>
      <c r="Q6" s="2">
        <v>1565.3468633332959</v>
      </c>
      <c r="R6" s="2">
        <v>3130.06051931003</v>
      </c>
      <c r="S6" s="2">
        <v>7100.8832915868534</v>
      </c>
      <c r="T6" s="2">
        <v>11533.605541679999</v>
      </c>
      <c r="U6" s="2">
        <v>26847.50955197501</v>
      </c>
      <c r="V6" s="2">
        <v>15856.285605618668</v>
      </c>
      <c r="W6" s="2">
        <v>19970.838304406549</v>
      </c>
      <c r="X6" s="2">
        <v>10220.878130697318</v>
      </c>
      <c r="Y6" s="2">
        <v>15505.546205889987</v>
      </c>
      <c r="Z6" s="2">
        <v>9525.4594926862083</v>
      </c>
      <c r="AA6" s="2">
        <v>32359.197974236817</v>
      </c>
      <c r="AB6" s="2">
        <v>42159.479801785841</v>
      </c>
      <c r="AC6" s="2">
        <v>28087.398943772121</v>
      </c>
    </row>
    <row r="7" spans="1:104" ht="14.6">
      <c r="A7" s="30" t="s">
        <v>25</v>
      </c>
      <c r="B7" s="4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104" ht="14.6">
      <c r="A8" s="28" t="s">
        <v>85</v>
      </c>
      <c r="B8" s="4" t="s">
        <v>30</v>
      </c>
      <c r="C8" s="2">
        <v>971.64703154230403</v>
      </c>
      <c r="D8" s="2">
        <v>1374.4009475198532</v>
      </c>
      <c r="E8" s="2">
        <v>1371.8963101699339</v>
      </c>
      <c r="F8" s="2">
        <v>1449.3391772926739</v>
      </c>
      <c r="G8" s="2">
        <v>964.73223133031979</v>
      </c>
      <c r="H8" s="2">
        <v>2251.52285318246</v>
      </c>
      <c r="I8" s="2">
        <v>4936.7206223881094</v>
      </c>
      <c r="J8" s="2">
        <v>6043.9044137298588</v>
      </c>
      <c r="K8" s="2">
        <v>7651.48585003683</v>
      </c>
      <c r="L8" s="2">
        <v>11949.239725420077</v>
      </c>
      <c r="M8" s="2">
        <v>12179.392297804152</v>
      </c>
      <c r="N8" s="2">
        <v>12090.392338336605</v>
      </c>
      <c r="O8" s="2">
        <v>13859.913167062075</v>
      </c>
      <c r="P8" s="2">
        <v>6237.9288387924689</v>
      </c>
      <c r="Q8" s="2">
        <v>27755.754098185749</v>
      </c>
      <c r="R8" s="2">
        <v>30214.927144516183</v>
      </c>
      <c r="S8" s="2">
        <v>46952.481325222085</v>
      </c>
      <c r="T8" s="2">
        <v>46030.085250344528</v>
      </c>
      <c r="U8" s="2">
        <v>44985.580425959728</v>
      </c>
      <c r="V8" s="2">
        <v>35975.040093426884</v>
      </c>
      <c r="W8" s="2">
        <v>38653.945496576263</v>
      </c>
      <c r="X8" s="2">
        <v>43910.903001856059</v>
      </c>
      <c r="Y8" s="2">
        <v>44191.789621589698</v>
      </c>
      <c r="Z8" s="2">
        <v>53487.716981694422</v>
      </c>
      <c r="AA8" s="2">
        <v>69503.821996553757</v>
      </c>
      <c r="AB8" s="2">
        <v>88341.4379268763</v>
      </c>
      <c r="AC8" s="2">
        <v>106048.62161118111</v>
      </c>
    </row>
    <row r="9" spans="1:104" ht="14.6">
      <c r="A9" s="31" t="s">
        <v>81</v>
      </c>
      <c r="B9" s="4" t="s">
        <v>9</v>
      </c>
      <c r="C9" s="2">
        <v>547.4256044608602</v>
      </c>
      <c r="D9" s="2">
        <v>879.45767100000012</v>
      </c>
      <c r="E9" s="2">
        <v>1775.6246850300001</v>
      </c>
      <c r="F9" s="2">
        <v>3285.6720527400003</v>
      </c>
      <c r="G9" s="2">
        <v>3972.5076140229999</v>
      </c>
      <c r="H9" s="2">
        <v>4224.3753642817992</v>
      </c>
      <c r="I9" s="2">
        <v>5075.4909052200001</v>
      </c>
      <c r="J9" s="2">
        <v>3442.7294598799999</v>
      </c>
      <c r="K9" s="2">
        <v>3363.61008502</v>
      </c>
      <c r="L9" s="2">
        <v>5372.8184345399995</v>
      </c>
      <c r="M9" s="2">
        <v>4381.9727240999991</v>
      </c>
      <c r="N9" s="2">
        <v>4692.28853695</v>
      </c>
      <c r="O9" s="2">
        <v>4981.0700608000006</v>
      </c>
      <c r="P9" s="2">
        <v>2940.2710122200001</v>
      </c>
      <c r="Q9" s="2">
        <v>3753.30818004</v>
      </c>
      <c r="R9" s="2">
        <v>4023.5823000204346</v>
      </c>
      <c r="S9" s="2">
        <v>8989.6535897100002</v>
      </c>
      <c r="T9" s="2">
        <v>17188.850454069994</v>
      </c>
      <c r="U9" s="2">
        <v>21681.962873889992</v>
      </c>
      <c r="V9" s="2">
        <v>19315.810544730004</v>
      </c>
      <c r="W9" s="2">
        <v>16866.244017700399</v>
      </c>
      <c r="X9" s="2">
        <v>27944.316070410005</v>
      </c>
      <c r="Y9" s="2">
        <v>53514.530910138303</v>
      </c>
      <c r="Z9" s="2">
        <v>17171.48064247</v>
      </c>
      <c r="AA9" s="2">
        <v>12286.763541750001</v>
      </c>
      <c r="AB9" s="2">
        <v>20973.716669019999</v>
      </c>
      <c r="AC9" s="2">
        <v>17157.120460960003</v>
      </c>
    </row>
    <row r="10" spans="1:104" ht="14.6">
      <c r="A10" s="28" t="s">
        <v>86</v>
      </c>
      <c r="B10" s="4" t="s">
        <v>10</v>
      </c>
      <c r="C10" s="2">
        <v>190.53814838416145</v>
      </c>
      <c r="D10" s="2">
        <v>221.33194286307514</v>
      </c>
      <c r="E10" s="2">
        <v>217.21096486987125</v>
      </c>
      <c r="F10" s="2">
        <v>269.78763145627448</v>
      </c>
      <c r="G10" s="2">
        <v>202.07223308372568</v>
      </c>
      <c r="H10" s="2">
        <v>763.6444946991096</v>
      </c>
      <c r="I10" s="2">
        <v>86.606004999999996</v>
      </c>
      <c r="J10" s="2">
        <v>198.24980099999999</v>
      </c>
      <c r="K10" s="2">
        <v>859.47045200000002</v>
      </c>
      <c r="L10" s="2">
        <v>605.631801</v>
      </c>
      <c r="M10" s="2">
        <v>1307.955455</v>
      </c>
      <c r="N10" s="2">
        <v>427.56514399999998</v>
      </c>
      <c r="O10" s="2">
        <v>1459.6151460000001</v>
      </c>
      <c r="P10" s="2">
        <v>1471.745214</v>
      </c>
      <c r="Q10" s="2">
        <v>1268.489961</v>
      </c>
      <c r="R10" s="2">
        <v>1193.1538176763727</v>
      </c>
      <c r="S10" s="2">
        <v>27.40542811999893</v>
      </c>
      <c r="T10" s="2">
        <v>1910.6090098784593</v>
      </c>
      <c r="U10" s="2">
        <v>3396.4009788891303</v>
      </c>
      <c r="V10" s="2">
        <v>300.480800841784</v>
      </c>
      <c r="W10" s="2">
        <v>1289.108877535497</v>
      </c>
      <c r="X10" s="2">
        <v>4661.2719876758274</v>
      </c>
      <c r="Y10" s="2">
        <v>2479.9061751514546</v>
      </c>
      <c r="Z10" s="2">
        <v>995.18869457621327</v>
      </c>
      <c r="AA10" s="2">
        <v>3988.8285155577623</v>
      </c>
      <c r="AB10" s="2">
        <v>4217.5678572563829</v>
      </c>
      <c r="AC10" s="2">
        <v>4572.7326757694209</v>
      </c>
    </row>
    <row r="11" spans="1:104" ht="14.6">
      <c r="A11" s="28" t="s">
        <v>87</v>
      </c>
      <c r="B11" s="28" t="s">
        <v>11</v>
      </c>
      <c r="C11" s="2">
        <v>1522.6990807902673</v>
      </c>
      <c r="D11" s="2">
        <v>1152.5214304728629</v>
      </c>
      <c r="E11" s="2">
        <v>1852.2840050670241</v>
      </c>
      <c r="F11" s="2">
        <v>2431.4082579866563</v>
      </c>
      <c r="G11" s="2">
        <v>3432.0335319183746</v>
      </c>
      <c r="H11" s="2">
        <v>3472.4340707572992</v>
      </c>
      <c r="I11" s="2">
        <v>3858.9498192981896</v>
      </c>
      <c r="J11" s="2">
        <v>3412.4240005674051</v>
      </c>
      <c r="K11" s="2">
        <v>3037.7444701428458</v>
      </c>
      <c r="L11" s="2">
        <v>2964.2385216500211</v>
      </c>
      <c r="M11" s="2">
        <v>4166.8649630496593</v>
      </c>
      <c r="N11" s="2">
        <v>4821.9239245914123</v>
      </c>
      <c r="O11" s="2">
        <v>6520.5447486219737</v>
      </c>
      <c r="P11" s="2">
        <v>8655.3213545428007</v>
      </c>
      <c r="Q11" s="2">
        <v>11800.721018153634</v>
      </c>
      <c r="R11" s="2">
        <v>11352.311714750231</v>
      </c>
      <c r="S11" s="2">
        <v>14508.074566727852</v>
      </c>
      <c r="T11" s="2">
        <v>22364.811038551834</v>
      </c>
      <c r="U11" s="2">
        <v>18927.014032979067</v>
      </c>
      <c r="V11" s="2">
        <v>16618.320733198096</v>
      </c>
      <c r="W11" s="2">
        <v>17215.160639834976</v>
      </c>
      <c r="X11" s="2">
        <v>24370.355072553211</v>
      </c>
      <c r="Y11" s="2">
        <v>44607.748211246697</v>
      </c>
      <c r="Z11" s="2">
        <v>60407.11042828895</v>
      </c>
      <c r="AA11" s="2">
        <v>41470.828223924065</v>
      </c>
      <c r="AB11" s="2">
        <v>46324.927987536321</v>
      </c>
      <c r="AC11" s="2">
        <v>36249.035157385115</v>
      </c>
    </row>
    <row r="13" spans="1:104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CW13" t="e">
        <f>#REF!*AVERAGE(#REF!)</f>
        <v>#REF!</v>
      </c>
      <c r="CX13" t="e">
        <f>#REF!*AVERAGE(#REF!)</f>
        <v>#REF!</v>
      </c>
      <c r="CY13" t="e">
        <f>#REF!*AVERAGE(#REF!)</f>
        <v>#REF!</v>
      </c>
      <c r="CZ13" t="e">
        <f>#REF!*AVERAGE(#REF!)</f>
        <v>#REF!</v>
      </c>
    </row>
    <row r="14" spans="1:104">
      <c r="CW14" t="e">
        <f>#REF!*AVERAGE(#REF!)</f>
        <v>#REF!</v>
      </c>
      <c r="CX14" t="e">
        <f>#REF!*AVERAGE(#REF!)</f>
        <v>#REF!</v>
      </c>
      <c r="CY14" t="e">
        <f>#REF!*AVERAGE(#REF!)</f>
        <v>#REF!</v>
      </c>
      <c r="CZ14" t="e">
        <f>#REF!*AVERAGE(#REF!)</f>
        <v>#REF!</v>
      </c>
    </row>
    <row r="15" spans="1:104">
      <c r="CW15" t="e">
        <f>#REF!*AVERAGE(#REF!)</f>
        <v>#REF!</v>
      </c>
      <c r="CX15" t="e">
        <f>#REF!*AVERAGE(#REF!)</f>
        <v>#REF!</v>
      </c>
      <c r="CY15" t="e">
        <f>#REF!*AVERAGE(#REF!)</f>
        <v>#REF!</v>
      </c>
      <c r="CZ15" t="e">
        <f>#REF!*AVERAGE(#REF!)</f>
        <v>#REF!</v>
      </c>
    </row>
    <row r="19" spans="101:104">
      <c r="CW19" t="e">
        <f>#REF!*AVERAGE(#REF!)</f>
        <v>#REF!</v>
      </c>
      <c r="CX19" t="e">
        <f>#REF!*AVERAGE(#REF!)</f>
        <v>#REF!</v>
      </c>
      <c r="CY19" t="e">
        <f>#REF!*AVERAGE(#REF!)</f>
        <v>#REF!</v>
      </c>
      <c r="CZ19" t="e">
        <f>#REF!*AVERAGE(#REF!)</f>
        <v>#REF!</v>
      </c>
    </row>
    <row r="21" spans="101:104">
      <c r="CW21" t="e">
        <f>#REF!*AVERAGE(#REF!)</f>
        <v>#REF!</v>
      </c>
      <c r="CX21" t="e">
        <f>#REF!*AVERAGE(#REF!)</f>
        <v>#REF!</v>
      </c>
      <c r="CY21" t="e">
        <f>#REF!*AVERAGE(#REF!)</f>
        <v>#REF!</v>
      </c>
      <c r="CZ21" t="e">
        <f>#REF!*AVERAGE(#REF!)</f>
        <v>#REF!</v>
      </c>
    </row>
    <row r="24" spans="101:104">
      <c r="CW24" t="e">
        <f>#REF!*AVERAGE(#REF!)</f>
        <v>#REF!</v>
      </c>
      <c r="CX24" t="e">
        <f>#REF!*AVERAGE(#REF!)</f>
        <v>#REF!</v>
      </c>
      <c r="CY24" t="e">
        <f>#REF!*AVERAGE(#REF!)</f>
        <v>#REF!</v>
      </c>
      <c r="CZ24" t="e">
        <f>#REF!*AVERAGE(#REF!)</f>
        <v>#REF!</v>
      </c>
    </row>
    <row r="25" spans="101:104">
      <c r="CW25" t="e">
        <f>#REF!*AVERAGE(#REF!)</f>
        <v>#REF!</v>
      </c>
      <c r="CX25" t="e">
        <f>#REF!*AVERAGE(#REF!)</f>
        <v>#REF!</v>
      </c>
      <c r="CY25" t="e">
        <f>#REF!*AVERAGE(#REF!)</f>
        <v>#REF!</v>
      </c>
      <c r="CZ25" t="e">
        <f>#REF!*AVERAGE(#REF!)</f>
        <v>#REF!</v>
      </c>
    </row>
    <row r="29" spans="101:104">
      <c r="CW29" t="e">
        <f>#REF!*AVERAGE(#REF!)</f>
        <v>#REF!</v>
      </c>
      <c r="CX29" t="e">
        <f>#REF!*AVERAGE(#REF!)</f>
        <v>#REF!</v>
      </c>
      <c r="CY29" t="e">
        <f>#REF!*AVERAGE(#REF!)</f>
        <v>#REF!</v>
      </c>
      <c r="CZ29" t="e">
        <f>#REF!*AVERAGE(#REF!)</f>
        <v>#REF!</v>
      </c>
    </row>
    <row r="30" spans="101:104">
      <c r="CW30" t="e">
        <f>#REF!*AVERAGE(#REF!)</f>
        <v>#REF!</v>
      </c>
      <c r="CX30" t="e">
        <f>#REF!*AVERAGE(#REF!)</f>
        <v>#REF!</v>
      </c>
      <c r="CY30" t="e">
        <f>#REF!*AVERAGE(#REF!)</f>
        <v>#REF!</v>
      </c>
      <c r="CZ30" t="e">
        <f>#REF!*AVERAGE(#REF!)</f>
        <v>#REF!</v>
      </c>
    </row>
    <row r="32" spans="101:104">
      <c r="CW32" t="e">
        <f>#REF!*AVERAGE(#REF!)</f>
        <v>#REF!</v>
      </c>
      <c r="CX32" t="e">
        <f>#REF!*AVERAGE(#REF!)</f>
        <v>#REF!</v>
      </c>
      <c r="CY32" t="e">
        <f>#REF!*AVERAGE(#REF!)</f>
        <v>#REF!</v>
      </c>
      <c r="CZ32" t="e">
        <f>#REF!*AVERAGE(#REF!)</f>
        <v>#REF!</v>
      </c>
    </row>
    <row r="33" spans="101:104">
      <c r="CW33" t="e">
        <f>#REF!*AVERAGE(#REF!)</f>
        <v>#REF!</v>
      </c>
      <c r="CX33" t="e">
        <f>#REF!*AVERAGE(#REF!)</f>
        <v>#REF!</v>
      </c>
      <c r="CY33" t="e">
        <f>#REF!*AVERAGE(#REF!)</f>
        <v>#REF!</v>
      </c>
      <c r="CZ33" t="e">
        <f>#REF!*AVERAGE(#REF!)</f>
        <v>#REF!</v>
      </c>
    </row>
    <row r="34" spans="101:104">
      <c r="CW34" t="e">
        <f>#REF!*AVERAGE(#REF!)</f>
        <v>#REF!</v>
      </c>
      <c r="CX34" t="e">
        <f>#REF!*AVERAGE(#REF!)</f>
        <v>#REF!</v>
      </c>
      <c r="CY34" t="e">
        <f>#REF!*AVERAGE(#REF!)</f>
        <v>#REF!</v>
      </c>
      <c r="CZ34" t="e">
        <f>#REF!*AVERAGE(#REF!)</f>
        <v>#REF!</v>
      </c>
    </row>
    <row r="35" spans="101:104">
      <c r="CW35" t="e">
        <f>#REF!*AVERAGE(#REF!)</f>
        <v>#REF!</v>
      </c>
      <c r="CX35" t="e">
        <f>#REF!*AVERAGE(#REF!)</f>
        <v>#REF!</v>
      </c>
      <c r="CY35" t="e">
        <f>#REF!*AVERAGE(#REF!)</f>
        <v>#REF!</v>
      </c>
      <c r="CZ35" t="e">
        <f>#REF!*AVERAGE(#REF!)</f>
        <v>#REF!</v>
      </c>
    </row>
    <row r="42" spans="101:104">
      <c r="CW42" t="e">
        <f>#REF!/#REF!</f>
        <v>#REF!</v>
      </c>
      <c r="CX42" t="e">
        <f>#REF!/#REF!</f>
        <v>#REF!</v>
      </c>
      <c r="CY42" t="e">
        <f>#REF!/#REF!</f>
        <v>#REF!</v>
      </c>
      <c r="CZ42" t="e">
        <f>#REF!/#REF!</f>
        <v>#REF!</v>
      </c>
    </row>
    <row r="43" spans="101:104">
      <c r="CW43" t="e">
        <f>#REF!/#REF!</f>
        <v>#REF!</v>
      </c>
      <c r="CX43" t="e">
        <f>#REF!/#REF!</f>
        <v>#REF!</v>
      </c>
      <c r="CY43" t="e">
        <f>#REF!/#REF!</f>
        <v>#REF!</v>
      </c>
      <c r="CZ43" t="e">
        <f>#REF!/#REF!</f>
        <v>#REF!</v>
      </c>
    </row>
    <row r="44" spans="101:104">
      <c r="CW44" t="e">
        <f>#REF!/#REF!</f>
        <v>#REF!</v>
      </c>
      <c r="CX44" t="e">
        <f>#REF!/#REF!</f>
        <v>#REF!</v>
      </c>
      <c r="CY44" t="e">
        <f>#REF!/#REF!</f>
        <v>#REF!</v>
      </c>
      <c r="CZ44" t="e">
        <f>#REF!/#REF!</f>
        <v>#REF!</v>
      </c>
    </row>
    <row r="45" spans="101:104">
      <c r="CW45" t="e">
        <f>#REF!/#REF!</f>
        <v>#REF!</v>
      </c>
      <c r="CX45" t="e">
        <f>#REF!/#REF!</f>
        <v>#REF!</v>
      </c>
      <c r="CY45" t="e">
        <f>#REF!/#REF!</f>
        <v>#REF!</v>
      </c>
      <c r="CZ45" t="e">
        <f>#REF!/#REF!</f>
        <v>#REF!</v>
      </c>
    </row>
    <row r="46" spans="101:104">
      <c r="CW46" t="e">
        <f>#REF!/#REF!</f>
        <v>#REF!</v>
      </c>
      <c r="CX46" t="e">
        <f>#REF!/#REF!</f>
        <v>#REF!</v>
      </c>
      <c r="CY46" t="e">
        <f>#REF!/#REF!</f>
        <v>#REF!</v>
      </c>
      <c r="CZ46" t="e">
        <f>#REF!/#REF!</f>
        <v>#REF!</v>
      </c>
    </row>
    <row r="47" spans="101:104">
      <c r="CW47" t="e">
        <f>#REF!/#REF!</f>
        <v>#REF!</v>
      </c>
      <c r="CX47" t="e">
        <f>#REF!/#REF!</f>
        <v>#REF!</v>
      </c>
      <c r="CY47" t="e">
        <f>#REF!/#REF!</f>
        <v>#REF!</v>
      </c>
      <c r="CZ47" t="e">
        <f>#REF!/#REF!</f>
        <v>#REF!</v>
      </c>
    </row>
    <row r="48" spans="101:104">
      <c r="CW48" t="e">
        <f>#REF!/#REF!</f>
        <v>#REF!</v>
      </c>
      <c r="CX48" t="e">
        <f>#REF!/#REF!</f>
        <v>#REF!</v>
      </c>
      <c r="CY48" t="e">
        <f>#REF!/#REF!</f>
        <v>#REF!</v>
      </c>
      <c r="CZ48" t="e">
        <f>#REF!/#REF!</f>
        <v>#REF!</v>
      </c>
    </row>
    <row r="49" spans="101:104">
      <c r="CW49" t="e">
        <f>#REF!/#REF!</f>
        <v>#REF!</v>
      </c>
      <c r="CX49" t="e">
        <f>#REF!/#REF!</f>
        <v>#REF!</v>
      </c>
      <c r="CY49" t="e">
        <f>#REF!/#REF!</f>
        <v>#REF!</v>
      </c>
      <c r="CZ49" t="e">
        <f>#REF!/#REF!</f>
        <v>#REF!</v>
      </c>
    </row>
    <row r="50" spans="101:104">
      <c r="CW50" t="e">
        <f>#REF!/#REF!</f>
        <v>#REF!</v>
      </c>
      <c r="CX50" t="e">
        <f>#REF!/#REF!</f>
        <v>#REF!</v>
      </c>
      <c r="CY50" t="e">
        <f>#REF!/#REF!</f>
        <v>#REF!</v>
      </c>
      <c r="CZ50" t="e">
        <f>#REF!/#REF!</f>
        <v>#REF!</v>
      </c>
    </row>
    <row r="51" spans="101:104">
      <c r="CW51" t="e">
        <f>#REF!/#REF!</f>
        <v>#REF!</v>
      </c>
      <c r="CX51" t="e">
        <f>#REF!/#REF!</f>
        <v>#REF!</v>
      </c>
      <c r="CY51" t="e">
        <f>#REF!/#REF!</f>
        <v>#REF!</v>
      </c>
      <c r="CZ51" t="e">
        <f>#REF!/#REF!</f>
        <v>#REF!</v>
      </c>
    </row>
    <row r="52" spans="101:104">
      <c r="CW52" t="e">
        <f>#REF!/#REF!</f>
        <v>#REF!</v>
      </c>
      <c r="CX52" t="e">
        <f>#REF!/#REF!</f>
        <v>#REF!</v>
      </c>
      <c r="CY52" t="e">
        <f>#REF!/#REF!</f>
        <v>#REF!</v>
      </c>
      <c r="CZ52" t="e">
        <f>#REF!/#REF!</f>
        <v>#REF!</v>
      </c>
    </row>
    <row r="53" spans="101:104">
      <c r="CW53" t="e">
        <f>#REF!/#REF!</f>
        <v>#REF!</v>
      </c>
      <c r="CX53" t="e">
        <f>#REF!/#REF!</f>
        <v>#REF!</v>
      </c>
      <c r="CY53" t="e">
        <f>#REF!/#REF!</f>
        <v>#REF!</v>
      </c>
      <c r="CZ53" t="e">
        <f>#REF!/#REF!</f>
        <v>#REF!</v>
      </c>
    </row>
    <row r="54" spans="101:104">
      <c r="CW54" t="e">
        <f>#REF!/#REF!</f>
        <v>#REF!</v>
      </c>
      <c r="CX54" t="e">
        <f>#REF!/#REF!</f>
        <v>#REF!</v>
      </c>
      <c r="CY54" t="e">
        <f>#REF!/#REF!</f>
        <v>#REF!</v>
      </c>
      <c r="CZ54" t="e">
        <f>#REF!/#REF!</f>
        <v>#REF!</v>
      </c>
    </row>
    <row r="55" spans="101:104">
      <c r="CW55" t="e">
        <f>#REF!/#REF!</f>
        <v>#REF!</v>
      </c>
      <c r="CX55" t="e">
        <f>#REF!/#REF!</f>
        <v>#REF!</v>
      </c>
      <c r="CY55" t="e">
        <f>#REF!/#REF!</f>
        <v>#REF!</v>
      </c>
      <c r="CZ55" t="e">
        <f>#REF!/#REF!</f>
        <v>#REF!</v>
      </c>
    </row>
    <row r="56" spans="101:104">
      <c r="CW56" t="e">
        <f>#REF!/#REF!</f>
        <v>#REF!</v>
      </c>
      <c r="CX56" t="e">
        <f>#REF!/#REF!</f>
        <v>#REF!</v>
      </c>
      <c r="CY56" t="e">
        <f>#REF!/#REF!</f>
        <v>#REF!</v>
      </c>
      <c r="CZ56" t="e">
        <f>#REF!/#REF!</f>
        <v>#REF!</v>
      </c>
    </row>
    <row r="57" spans="101:104">
      <c r="CW57" t="e">
        <f>#REF!/#REF!</f>
        <v>#REF!</v>
      </c>
      <c r="CX57" t="e">
        <f>#REF!/#REF!</f>
        <v>#REF!</v>
      </c>
      <c r="CY57" t="e">
        <f>#REF!/#REF!</f>
        <v>#REF!</v>
      </c>
      <c r="CZ57" t="e">
        <f>#REF!/#REF!</f>
        <v>#REF!</v>
      </c>
    </row>
    <row r="58" spans="101:104">
      <c r="CW58" t="e">
        <f>#REF!/#REF!</f>
        <v>#REF!</v>
      </c>
      <c r="CX58" t="e">
        <f>#REF!/#REF!</f>
        <v>#REF!</v>
      </c>
      <c r="CY58" t="e">
        <f>#REF!/#REF!</f>
        <v>#REF!</v>
      </c>
      <c r="CZ58" t="e">
        <f>#REF!/#REF!</f>
        <v>#REF!</v>
      </c>
    </row>
    <row r="59" spans="101:104">
      <c r="CW59" t="e">
        <f>#REF!/#REF!</f>
        <v>#REF!</v>
      </c>
      <c r="CX59" t="e">
        <f>#REF!/#REF!</f>
        <v>#REF!</v>
      </c>
      <c r="CY59" t="e">
        <f>#REF!/#REF!</f>
        <v>#REF!</v>
      </c>
      <c r="CZ59" t="e">
        <f>#REF!/#REF!</f>
        <v>#REF!</v>
      </c>
    </row>
    <row r="60" spans="101:104">
      <c r="CW60" t="e">
        <f>#REF!/#REF!</f>
        <v>#REF!</v>
      </c>
      <c r="CX60" t="e">
        <f>#REF!/#REF!</f>
        <v>#REF!</v>
      </c>
      <c r="CY60" t="e">
        <f>#REF!/#REF!</f>
        <v>#REF!</v>
      </c>
      <c r="CZ60" t="e">
        <f>#REF!/#REF!</f>
        <v>#REF!</v>
      </c>
    </row>
    <row r="61" spans="101:104">
      <c r="CW61" t="e">
        <f>#REF!/#REF!</f>
        <v>#REF!</v>
      </c>
      <c r="CX61" t="e">
        <f>#REF!/#REF!</f>
        <v>#REF!</v>
      </c>
      <c r="CY61" t="e">
        <f>#REF!/#REF!</f>
        <v>#REF!</v>
      </c>
      <c r="CZ61" t="e">
        <f>#REF!/#REF!</f>
        <v>#REF!</v>
      </c>
    </row>
    <row r="62" spans="101:104">
      <c r="CW62" t="e">
        <f>#REF!/#REF!</f>
        <v>#REF!</v>
      </c>
      <c r="CX62" t="e">
        <f>#REF!/#REF!</f>
        <v>#REF!</v>
      </c>
      <c r="CY62" t="e">
        <f>#REF!/#REF!</f>
        <v>#REF!</v>
      </c>
      <c r="CZ62" t="e">
        <f>#REF!/#REF!</f>
        <v>#REF!</v>
      </c>
    </row>
    <row r="63" spans="101:104">
      <c r="CW63" t="e">
        <f>#REF!/#REF!</f>
        <v>#REF!</v>
      </c>
      <c r="CX63" t="e">
        <f>#REF!/#REF!</f>
        <v>#REF!</v>
      </c>
      <c r="CY63" t="e">
        <f>#REF!/#REF!</f>
        <v>#REF!</v>
      </c>
      <c r="CZ63" t="e">
        <f>#REF!/#REF!</f>
        <v>#REF!</v>
      </c>
    </row>
    <row r="64" spans="101:104">
      <c r="CW64" t="e">
        <f>#REF!/#REF!</f>
        <v>#REF!</v>
      </c>
      <c r="CX64" t="e">
        <f>#REF!/#REF!</f>
        <v>#REF!</v>
      </c>
      <c r="CY64" t="e">
        <f>#REF!/#REF!</f>
        <v>#REF!</v>
      </c>
      <c r="CZ64" t="e">
        <f>#REF!/#REF!</f>
        <v>#REF!</v>
      </c>
    </row>
    <row r="65" spans="101:104">
      <c r="CW65" t="e">
        <f>#REF!/#REF!</f>
        <v>#REF!</v>
      </c>
      <c r="CX65" t="e">
        <f>#REF!/#REF!</f>
        <v>#REF!</v>
      </c>
      <c r="CY65" t="e">
        <f>#REF!/#REF!</f>
        <v>#REF!</v>
      </c>
      <c r="CZ65" t="e">
        <f>#REF!/#REF!</f>
        <v>#REF!</v>
      </c>
    </row>
    <row r="66" spans="101:104">
      <c r="CW66" t="e">
        <f>#REF!/#REF!</f>
        <v>#REF!</v>
      </c>
      <c r="CX66" t="e">
        <f>#REF!/#REF!</f>
        <v>#REF!</v>
      </c>
      <c r="CY66" t="e">
        <f>#REF!/#REF!</f>
        <v>#REF!</v>
      </c>
      <c r="CZ66" t="e">
        <f>#REF!/#REF!</f>
        <v>#REF!</v>
      </c>
    </row>
    <row r="67" spans="101:104">
      <c r="CW67" t="e">
        <f>#REF!/#REF!</f>
        <v>#REF!</v>
      </c>
      <c r="CX67" t="e">
        <f>#REF!/#REF!</f>
        <v>#REF!</v>
      </c>
      <c r="CY67" t="e">
        <f>#REF!/#REF!</f>
        <v>#REF!</v>
      </c>
      <c r="CZ67" t="e">
        <f>#REF!/#REF!</f>
        <v>#REF!</v>
      </c>
    </row>
    <row r="68" spans="101:104">
      <c r="CW68" t="e">
        <f>#REF!/#REF!</f>
        <v>#REF!</v>
      </c>
      <c r="CX68" t="e">
        <f>#REF!/#REF!</f>
        <v>#REF!</v>
      </c>
      <c r="CY68" t="e">
        <f>#REF!/#REF!</f>
        <v>#REF!</v>
      </c>
      <c r="CZ68" t="e">
        <f>#REF!/#REF!</f>
        <v>#REF!</v>
      </c>
    </row>
    <row r="69" spans="101:104">
      <c r="CW69" t="e">
        <f>#REF!/#REF!</f>
        <v>#REF!</v>
      </c>
      <c r="CX69" t="e">
        <f>#REF!/#REF!</f>
        <v>#REF!</v>
      </c>
      <c r="CY69" t="e">
        <f>#REF!/#REF!</f>
        <v>#REF!</v>
      </c>
      <c r="CZ69" t="e">
        <f>#REF!/#REF!</f>
        <v>#REF!</v>
      </c>
    </row>
    <row r="70" spans="101:104">
      <c r="CW70" t="e">
        <f>#REF!/#REF!</f>
        <v>#REF!</v>
      </c>
      <c r="CX70" t="e">
        <f>#REF!/#REF!</f>
        <v>#REF!</v>
      </c>
      <c r="CY70" t="e">
        <f>#REF!/#REF!</f>
        <v>#REF!</v>
      </c>
      <c r="CZ70" t="e">
        <f>#REF!/#REF!</f>
        <v>#REF!</v>
      </c>
    </row>
    <row r="71" spans="101:104">
      <c r="CW71" t="e">
        <f>#REF!/#REF!</f>
        <v>#REF!</v>
      </c>
      <c r="CX71" t="e">
        <f>#REF!/#REF!</f>
        <v>#REF!</v>
      </c>
      <c r="CY71" t="e">
        <f>#REF!/#REF!</f>
        <v>#REF!</v>
      </c>
      <c r="CZ71" t="e">
        <f>#REF!/#REF!</f>
        <v>#REF!</v>
      </c>
    </row>
    <row r="72" spans="101:104">
      <c r="CW72" t="e">
        <f>#REF!/#REF!</f>
        <v>#REF!</v>
      </c>
      <c r="CX72" t="e">
        <f>#REF!/#REF!</f>
        <v>#REF!</v>
      </c>
      <c r="CY72" t="e">
        <f>#REF!/#REF!</f>
        <v>#REF!</v>
      </c>
      <c r="CZ72" t="e">
        <f>#REF!/#REF!</f>
        <v>#REF!</v>
      </c>
    </row>
    <row r="73" spans="101:104">
      <c r="CW73" t="e">
        <f>#REF!/#REF!</f>
        <v>#REF!</v>
      </c>
      <c r="CX73" t="e">
        <f>#REF!/#REF!</f>
        <v>#REF!</v>
      </c>
      <c r="CY73" t="e">
        <f>#REF!/#REF!</f>
        <v>#REF!</v>
      </c>
      <c r="CZ73" t="e">
        <f>#REF!/#REF!</f>
        <v>#REF!</v>
      </c>
    </row>
    <row r="74" spans="101:104">
      <c r="CW74" t="e">
        <f>#REF!/#REF!</f>
        <v>#REF!</v>
      </c>
      <c r="CX74" t="e">
        <f>#REF!/#REF!</f>
        <v>#REF!</v>
      </c>
      <c r="CY74" t="e">
        <f>#REF!/#REF!</f>
        <v>#REF!</v>
      </c>
      <c r="CZ74" t="e">
        <f>#REF!/#REF!</f>
        <v>#REF!</v>
      </c>
    </row>
    <row r="75" spans="101:104">
      <c r="CW75" t="e">
        <f>#REF!/#REF!</f>
        <v>#REF!</v>
      </c>
      <c r="CX75" t="e">
        <f>#REF!/#REF!</f>
        <v>#REF!</v>
      </c>
      <c r="CY75" t="e">
        <f>#REF!/#REF!</f>
        <v>#REF!</v>
      </c>
      <c r="CZ75" t="e">
        <f>#REF!/#REF!</f>
        <v>#REF!</v>
      </c>
    </row>
    <row r="76" spans="101:104">
      <c r="CW76" t="e">
        <f>#REF!/#REF!</f>
        <v>#REF!</v>
      </c>
      <c r="CX76" t="e">
        <f>#REF!/#REF!</f>
        <v>#REF!</v>
      </c>
      <c r="CY76" t="e">
        <f>#REF!/#REF!</f>
        <v>#REF!</v>
      </c>
      <c r="CZ76" t="e">
        <f>#REF!/#REF!</f>
        <v>#REF!</v>
      </c>
    </row>
    <row r="77" spans="101:104">
      <c r="CW77" t="e">
        <f>#REF!/#REF!</f>
        <v>#REF!</v>
      </c>
      <c r="CX77" t="e">
        <f>#REF!/#REF!</f>
        <v>#REF!</v>
      </c>
      <c r="CY77" t="e">
        <f>#REF!/#REF!</f>
        <v>#REF!</v>
      </c>
      <c r="CZ77" t="e">
        <f>#REF!/#REF!</f>
        <v>#REF!</v>
      </c>
    </row>
    <row r="78" spans="101:104">
      <c r="CW78" t="e">
        <f>#REF!/#REF!</f>
        <v>#REF!</v>
      </c>
      <c r="CX78" t="e">
        <f>#REF!/#REF!</f>
        <v>#REF!</v>
      </c>
      <c r="CY78" t="e">
        <f>#REF!/#REF!</f>
        <v>#REF!</v>
      </c>
      <c r="CZ78" t="e">
        <f>#REF!/#REF!</f>
        <v>#REF!</v>
      </c>
    </row>
    <row r="88" spans="101:104">
      <c r="CW88" t="e">
        <f>#REF!*AVERAGE(CV45:CW45)</f>
        <v>#REF!</v>
      </c>
      <c r="CX88" t="e">
        <f>#REF!*AVERAGE(CW45:CX45)</f>
        <v>#REF!</v>
      </c>
      <c r="CY88" t="e">
        <f>#REF!*AVERAGE(CX45:CY45)</f>
        <v>#REF!</v>
      </c>
      <c r="CZ88" t="e">
        <f>#REF!*AVERAGE(CY45:CZ45)</f>
        <v>#REF!</v>
      </c>
    </row>
    <row r="89" spans="101:104">
      <c r="CW89" t="e">
        <f>#REF!*AVERAGE(CV46:CW46)</f>
        <v>#REF!</v>
      </c>
      <c r="CX89" t="e">
        <f>#REF!*AVERAGE(CW46:CX46)</f>
        <v>#REF!</v>
      </c>
      <c r="CY89" t="e">
        <f>#REF!*AVERAGE(CX46:CY46)</f>
        <v>#REF!</v>
      </c>
      <c r="CZ89" t="e">
        <f>#REF!*AVERAGE(CY46:CZ46)</f>
        <v>#REF!</v>
      </c>
    </row>
    <row r="90" spans="101:104">
      <c r="CW90" t="e">
        <f>#REF!*AVERAGE(CV47:CW47)</f>
        <v>#REF!</v>
      </c>
      <c r="CX90" t="e">
        <f>#REF!*AVERAGE(CW47:CX47)</f>
        <v>#REF!</v>
      </c>
      <c r="CY90" t="e">
        <f>#REF!*AVERAGE(CX47:CY47)</f>
        <v>#REF!</v>
      </c>
      <c r="CZ90" t="e">
        <f>#REF!*AVERAGE(CY47:CZ47)</f>
        <v>#REF!</v>
      </c>
    </row>
    <row r="91" spans="101:104">
      <c r="CW91" t="e">
        <f>#REF!*AVERAGE(CV48:CW48)</f>
        <v>#REF!</v>
      </c>
      <c r="CX91" t="e">
        <f>#REF!*AVERAGE(CW48:CX48)</f>
        <v>#REF!</v>
      </c>
      <c r="CY91" t="e">
        <f>#REF!*AVERAGE(CX48:CY48)</f>
        <v>#REF!</v>
      </c>
      <c r="CZ91" t="e">
        <f>#REF!*AVERAGE(CY48:CZ48)</f>
        <v>#REF!</v>
      </c>
    </row>
    <row r="93" spans="101:104">
      <c r="CW93" t="e">
        <f>#REF!*AVERAGE(CV50:CW50)</f>
        <v>#REF!</v>
      </c>
      <c r="CX93" t="e">
        <f>#REF!*AVERAGE(CW50:CX50)</f>
        <v>#REF!</v>
      </c>
      <c r="CY93" t="e">
        <f>#REF!*AVERAGE(CX50:CY50)</f>
        <v>#REF!</v>
      </c>
      <c r="CZ93" t="e">
        <f>#REF!*AVERAGE(CY50:CZ50)</f>
        <v>#REF!</v>
      </c>
    </row>
    <row r="94" spans="101:104">
      <c r="CW94" t="e">
        <f>#REF!*AVERAGE(CV51:CW51)</f>
        <v>#REF!</v>
      </c>
      <c r="CX94" t="e">
        <f>#REF!*AVERAGE(CW51:CX51)</f>
        <v>#REF!</v>
      </c>
      <c r="CY94" t="e">
        <f>#REF!*AVERAGE(CX51:CY51)</f>
        <v>#REF!</v>
      </c>
      <c r="CZ94" t="e">
        <f>#REF!*AVERAGE(CY51:CZ51)</f>
        <v>#REF!</v>
      </c>
    </row>
    <row r="95" spans="101:104">
      <c r="CW95" t="e">
        <f>#REF!*AVERAGE(CV52:CW52)</f>
        <v>#REF!</v>
      </c>
      <c r="CX95" t="e">
        <f>#REF!*AVERAGE(CW52:CX52)</f>
        <v>#REF!</v>
      </c>
      <c r="CY95" t="e">
        <f>#REF!*AVERAGE(CX52:CY52)</f>
        <v>#REF!</v>
      </c>
      <c r="CZ95" t="e">
        <f>#REF!*AVERAGE(CY52:CZ52)</f>
        <v>#REF!</v>
      </c>
    </row>
    <row r="96" spans="101:104">
      <c r="CW96" t="e">
        <f>#REF!*AVERAGE(CV53:CW53)</f>
        <v>#REF!</v>
      </c>
      <c r="CX96" t="e">
        <f>#REF!*AVERAGE(CW53:CX53)</f>
        <v>#REF!</v>
      </c>
      <c r="CY96" t="e">
        <f>#REF!*AVERAGE(CX53:CY53)</f>
        <v>#REF!</v>
      </c>
      <c r="CZ96" t="e">
        <f>#REF!*AVERAGE(CY53:CZ53)</f>
        <v>#REF!</v>
      </c>
    </row>
    <row r="97" spans="101:104">
      <c r="CW97" t="e">
        <f>#REF!*AVERAGE(CV54:CW54)</f>
        <v>#REF!</v>
      </c>
      <c r="CX97" t="e">
        <f>#REF!*AVERAGE(CW54:CX54)</f>
        <v>#REF!</v>
      </c>
      <c r="CY97" t="e">
        <f>#REF!*AVERAGE(CX54:CY54)</f>
        <v>#REF!</v>
      </c>
      <c r="CZ97" t="e">
        <f>#REF!*AVERAGE(CY54:CZ54)</f>
        <v>#REF!</v>
      </c>
    </row>
    <row r="98" spans="101:104">
      <c r="CW98" t="e">
        <f>#REF!*AVERAGE(CV55:CW55)</f>
        <v>#REF!</v>
      </c>
      <c r="CX98" t="e">
        <f>#REF!*AVERAGE(CW55:CX55)</f>
        <v>#REF!</v>
      </c>
      <c r="CY98" t="e">
        <f>#REF!*AVERAGE(CX55:CY55)</f>
        <v>#REF!</v>
      </c>
      <c r="CZ98" t="e">
        <f>#REF!*AVERAGE(CY55:CZ55)</f>
        <v>#REF!</v>
      </c>
    </row>
    <row r="99" spans="101:104">
      <c r="CW99" t="e">
        <f>#REF!*AVERAGE(CV56:CW56)</f>
        <v>#REF!</v>
      </c>
      <c r="CX99" t="e">
        <f>#REF!*AVERAGE(CW56:CX56)</f>
        <v>#REF!</v>
      </c>
      <c r="CY99" t="e">
        <f>#REF!*AVERAGE(CX56:CY56)</f>
        <v>#REF!</v>
      </c>
      <c r="CZ99" t="e">
        <f>#REF!*AVERAGE(CY56:CZ56)</f>
        <v>#REF!</v>
      </c>
    </row>
    <row r="100" spans="101:104">
      <c r="CW100" t="e">
        <f>#REF!*AVERAGE(CV57:CW57)</f>
        <v>#REF!</v>
      </c>
      <c r="CX100" t="e">
        <f>#REF!*AVERAGE(CW57:CX57)</f>
        <v>#REF!</v>
      </c>
      <c r="CY100" t="e">
        <f>#REF!*AVERAGE(CX57:CY57)</f>
        <v>#REF!</v>
      </c>
      <c r="CZ100" t="e">
        <f>#REF!*AVERAGE(CY57:CZ57)</f>
        <v>#REF!</v>
      </c>
    </row>
    <row r="101" spans="101:104">
      <c r="CW101" t="e">
        <f>#REF!*AVERAGE(CV58:CW58)</f>
        <v>#REF!</v>
      </c>
      <c r="CX101" t="e">
        <f>#REF!*AVERAGE(CW58:CX58)</f>
        <v>#REF!</v>
      </c>
      <c r="CY101" t="e">
        <f>#REF!*AVERAGE(CX58:CY58)</f>
        <v>#REF!</v>
      </c>
      <c r="CZ101" t="e">
        <f>#REF!*AVERAGE(CY58:CZ58)</f>
        <v>#REF!</v>
      </c>
    </row>
    <row r="105" spans="101:104">
      <c r="CW105" t="e">
        <f>#REF!*AVERAGE(CV62:CW62)</f>
        <v>#REF!</v>
      </c>
      <c r="CX105" t="e">
        <f>#REF!*AVERAGE(CW62:CX62)</f>
        <v>#REF!</v>
      </c>
      <c r="CY105" t="e">
        <f>#REF!*AVERAGE(CX62:CY62)</f>
        <v>#REF!</v>
      </c>
      <c r="CZ105" t="e">
        <f>#REF!*AVERAGE(CY62:CZ62)</f>
        <v>#REF!</v>
      </c>
    </row>
    <row r="107" spans="101:104">
      <c r="CW107" t="e">
        <f>#REF!*AVERAGE(CV64:CW64)</f>
        <v>#REF!</v>
      </c>
      <c r="CX107" t="e">
        <f>#REF!*AVERAGE(CW64:CX64)</f>
        <v>#REF!</v>
      </c>
      <c r="CY107" t="e">
        <f>#REF!*AVERAGE(CX64:CY64)</f>
        <v>#REF!</v>
      </c>
      <c r="CZ107" t="e">
        <f>#REF!*AVERAGE(CY64:CZ64)</f>
        <v>#REF!</v>
      </c>
    </row>
    <row r="110" spans="101:104">
      <c r="CW110" t="e">
        <f>#REF!*AVERAGE(CV67:CW67)</f>
        <v>#REF!</v>
      </c>
      <c r="CX110" t="e">
        <f>#REF!*AVERAGE(CW67:CX67)</f>
        <v>#REF!</v>
      </c>
      <c r="CY110" t="e">
        <f>#REF!*AVERAGE(CX67:CY67)</f>
        <v>#REF!</v>
      </c>
      <c r="CZ110" t="e">
        <f>#REF!*AVERAGE(CY67:CZ67)</f>
        <v>#REF!</v>
      </c>
    </row>
    <row r="111" spans="101:104">
      <c r="CW111" t="e">
        <f>#REF!*AVERAGE(CV68:CW68)</f>
        <v>#REF!</v>
      </c>
      <c r="CX111" t="e">
        <f>#REF!*AVERAGE(CW68:CX68)</f>
        <v>#REF!</v>
      </c>
      <c r="CY111" t="e">
        <f>#REF!*AVERAGE(CX68:CY68)</f>
        <v>#REF!</v>
      </c>
      <c r="CZ111" t="e">
        <f>#REF!*AVERAGE(CY68:CZ68)</f>
        <v>#REF!</v>
      </c>
    </row>
    <row r="115" spans="101:104">
      <c r="CW115" t="e">
        <f>#REF!*AVERAGE(CV72:CW72)</f>
        <v>#REF!</v>
      </c>
      <c r="CX115" t="e">
        <f>#REF!*AVERAGE(CW72:CX72)</f>
        <v>#REF!</v>
      </c>
      <c r="CY115" t="e">
        <f>#REF!*AVERAGE(CX72:CY72)</f>
        <v>#REF!</v>
      </c>
      <c r="CZ115" t="e">
        <f>#REF!*AVERAGE(CY72:CZ72)</f>
        <v>#REF!</v>
      </c>
    </row>
    <row r="116" spans="101:104">
      <c r="CW116" t="e">
        <f>#REF!*AVERAGE(CV73:CW73)</f>
        <v>#REF!</v>
      </c>
      <c r="CX116" t="e">
        <f>#REF!*AVERAGE(CW73:CX73)</f>
        <v>#REF!</v>
      </c>
      <c r="CY116" t="e">
        <f>#REF!*AVERAGE(CX73:CY73)</f>
        <v>#REF!</v>
      </c>
      <c r="CZ116" t="e">
        <f>#REF!*AVERAGE(CY73:CZ73)</f>
        <v>#REF!</v>
      </c>
    </row>
    <row r="118" spans="101:104">
      <c r="CW118" t="e">
        <f>#REF!*AVERAGE(CV75:CW75)</f>
        <v>#REF!</v>
      </c>
      <c r="CX118" t="e">
        <f>#REF!*AVERAGE(CW75:CX75)</f>
        <v>#REF!</v>
      </c>
      <c r="CY118" t="e">
        <f>#REF!*AVERAGE(CX75:CY75)</f>
        <v>#REF!</v>
      </c>
      <c r="CZ118" t="e">
        <f>#REF!*AVERAGE(CY75:CZ75)</f>
        <v>#REF!</v>
      </c>
    </row>
    <row r="119" spans="101:104">
      <c r="CW119" t="e">
        <f>#REF!*AVERAGE(CV76:CW76)</f>
        <v>#REF!</v>
      </c>
      <c r="CX119" t="e">
        <f>#REF!*AVERAGE(CW76:CX76)</f>
        <v>#REF!</v>
      </c>
      <c r="CY119" t="e">
        <f>#REF!*AVERAGE(CX76:CY76)</f>
        <v>#REF!</v>
      </c>
      <c r="CZ119" t="e">
        <f>#REF!*AVERAGE(CY76:CZ76)</f>
        <v>#REF!</v>
      </c>
    </row>
    <row r="120" spans="101:104">
      <c r="CW120" t="e">
        <f>#REF!*AVERAGE(CV77:CW77)</f>
        <v>#REF!</v>
      </c>
      <c r="CX120" t="e">
        <f>#REF!*AVERAGE(CW77:CX77)</f>
        <v>#REF!</v>
      </c>
      <c r="CY120" t="e">
        <f>#REF!*AVERAGE(CX77:CY77)</f>
        <v>#REF!</v>
      </c>
      <c r="CZ120" t="e">
        <f>#REF!*AVERAGE(CY77:CZ77)</f>
        <v>#REF!</v>
      </c>
    </row>
    <row r="121" spans="101:104">
      <c r="CW121" t="e">
        <f>#REF!*AVERAGE(CV78:CW78)</f>
        <v>#REF!</v>
      </c>
      <c r="CX121" t="e">
        <f>#REF!*AVERAGE(CW78:CX78)</f>
        <v>#REF!</v>
      </c>
      <c r="CY121" t="e">
        <f>#REF!*AVERAGE(CX78:CY78)</f>
        <v>#REF!</v>
      </c>
      <c r="CZ121" t="e">
        <f>#REF!*AVERAGE(CY78:CZ78)</f>
        <v>#REF!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8" max="29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3886.4472717448944</v>
      </c>
      <c r="D2" s="2">
        <v>4817.3845904610153</v>
      </c>
      <c r="E2" s="2">
        <v>6163.2115481930168</v>
      </c>
      <c r="F2" s="2">
        <v>7447.646276012083</v>
      </c>
      <c r="G2" s="2">
        <v>8967.9370078331394</v>
      </c>
      <c r="H2" s="2">
        <v>10608.936553750445</v>
      </c>
      <c r="I2" s="2">
        <v>12990.663171319289</v>
      </c>
      <c r="J2" s="2">
        <v>17109.301879807637</v>
      </c>
      <c r="K2" s="2">
        <v>25627.676024755063</v>
      </c>
      <c r="L2" s="2">
        <v>27599.263595725035</v>
      </c>
      <c r="M2" s="2">
        <v>33872.466490991872</v>
      </c>
      <c r="N2" s="2">
        <v>34591.982071169645</v>
      </c>
      <c r="O2" s="2">
        <v>43727.716126954409</v>
      </c>
      <c r="P2" s="2">
        <v>30928.789159558586</v>
      </c>
      <c r="Q2" s="2">
        <v>69375.297598521851</v>
      </c>
      <c r="R2" s="2">
        <v>82052.206427265803</v>
      </c>
      <c r="S2" s="2">
        <v>128716.35731435417</v>
      </c>
      <c r="T2" s="2">
        <v>175380.50820144254</v>
      </c>
      <c r="U2" s="2">
        <v>202090.6478786009</v>
      </c>
      <c r="V2" s="2">
        <v>190372.26209319683</v>
      </c>
      <c r="W2" s="2">
        <v>229024.25966770569</v>
      </c>
      <c r="X2" s="2">
        <v>265884.59101352777</v>
      </c>
      <c r="Y2" s="2">
        <v>244299.30984617435</v>
      </c>
      <c r="Z2" s="2">
        <v>294963.98453831085</v>
      </c>
      <c r="AA2" s="2">
        <v>339084.36173655948</v>
      </c>
      <c r="AB2" s="2">
        <v>348952.11162902776</v>
      </c>
      <c r="AC2" s="2">
        <v>370140.67588742706</v>
      </c>
    </row>
    <row r="3" spans="1:29" ht="14.6">
      <c r="A3" s="28" t="s">
        <v>83</v>
      </c>
      <c r="B3" s="4" t="s">
        <v>4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273.26833747865282</v>
      </c>
      <c r="D7" s="2">
        <v>360.4870881513491</v>
      </c>
      <c r="E7" s="2">
        <v>471.97383727712514</v>
      </c>
      <c r="F7" s="2">
        <v>554.85522676882169</v>
      </c>
      <c r="G7" s="2">
        <v>636.08676453265355</v>
      </c>
      <c r="H7" s="2">
        <v>745.42962665503035</v>
      </c>
      <c r="I7" s="2">
        <v>940.84829064971177</v>
      </c>
      <c r="J7" s="2">
        <v>1373.4089908269193</v>
      </c>
      <c r="K7" s="2">
        <v>1965.8583246833446</v>
      </c>
      <c r="L7" s="2">
        <v>2554.1106785093025</v>
      </c>
      <c r="M7" s="2">
        <v>2376.6640613874474</v>
      </c>
      <c r="N7" s="2">
        <v>2525.2692308395362</v>
      </c>
      <c r="O7" s="2">
        <v>3227.9046566329002</v>
      </c>
      <c r="P7" s="2">
        <v>2109.352145849984</v>
      </c>
      <c r="Q7" s="2">
        <v>4796.789374699486</v>
      </c>
      <c r="R7" s="2">
        <v>5975.3599762640752</v>
      </c>
      <c r="S7" s="2">
        <v>9163.5675357460859</v>
      </c>
      <c r="T7" s="2">
        <v>12721.863925698095</v>
      </c>
      <c r="U7" s="2">
        <v>15716.471825744862</v>
      </c>
      <c r="V7" s="2">
        <v>13171.786185337385</v>
      </c>
      <c r="W7" s="2">
        <v>15816.229238403988</v>
      </c>
      <c r="X7" s="2">
        <v>20393.927353919888</v>
      </c>
      <c r="Y7" s="2">
        <v>19649.159069539859</v>
      </c>
      <c r="Z7" s="2">
        <v>21064.208382605138</v>
      </c>
      <c r="AA7" s="2">
        <v>24382.929234086045</v>
      </c>
      <c r="AB7" s="2">
        <v>24871.765830213892</v>
      </c>
      <c r="AC7" s="2">
        <v>25837.01102126504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3613.1789342662414</v>
      </c>
      <c r="D10" s="2">
        <v>4456.8975023096664</v>
      </c>
      <c r="E10" s="2">
        <v>5691.2377109158915</v>
      </c>
      <c r="F10" s="2">
        <v>6892.7910492432611</v>
      </c>
      <c r="G10" s="2">
        <v>8331.8502433004851</v>
      </c>
      <c r="H10" s="2">
        <v>9863.5069270954154</v>
      </c>
      <c r="I10" s="2">
        <v>12049.814880669577</v>
      </c>
      <c r="J10" s="2">
        <v>15735.892888980718</v>
      </c>
      <c r="K10" s="2">
        <v>23661.817700071719</v>
      </c>
      <c r="L10" s="2">
        <v>25045.152917215732</v>
      </c>
      <c r="M10" s="2">
        <v>31495.802429604424</v>
      </c>
      <c r="N10" s="2">
        <v>32066.71284033011</v>
      </c>
      <c r="O10" s="2">
        <v>40499.811470321511</v>
      </c>
      <c r="P10" s="2">
        <v>28819.437013708601</v>
      </c>
      <c r="Q10" s="2">
        <v>64578.508223822362</v>
      </c>
      <c r="R10" s="2">
        <v>76076.846451001722</v>
      </c>
      <c r="S10" s="2">
        <v>119552.78977860809</v>
      </c>
      <c r="T10" s="2">
        <v>162658.64427574445</v>
      </c>
      <c r="U10" s="2">
        <v>186374.17605285603</v>
      </c>
      <c r="V10" s="2">
        <v>177200.47590785945</v>
      </c>
      <c r="W10" s="2">
        <v>213208.0304293017</v>
      </c>
      <c r="X10" s="2">
        <v>245490.66365960788</v>
      </c>
      <c r="Y10" s="2">
        <v>224650.15077663449</v>
      </c>
      <c r="Z10" s="2">
        <v>273899.77615570568</v>
      </c>
      <c r="AA10" s="2">
        <v>314701.43250247341</v>
      </c>
      <c r="AB10" s="2">
        <v>324080.34579881385</v>
      </c>
      <c r="AC10" s="2">
        <v>344303.664866162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3"/>
  <sheetViews>
    <sheetView zoomScale="85" zoomScaleNormal="85" workbookViewId="0">
      <pane xSplit="2" ySplit="1" topLeftCell="C2" activePane="bottomRight" state="frozen"/>
      <selection activeCell="AC11" sqref="A1:AC11"/>
      <selection pane="topRight" activeCell="AC11" sqref="A1:AC11"/>
      <selection pane="bottomLeft" activeCell="AC11" sqref="A1:AC11"/>
      <selection pane="bottomRight" activeCell="AC11" sqref="A1:AC11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29" ht="14.6">
      <c r="A1" s="4" t="s">
        <v>0</v>
      </c>
      <c r="B1" s="4" t="s">
        <v>1</v>
      </c>
      <c r="C1" s="4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4">
        <v>2005</v>
      </c>
      <c r="S1" s="4">
        <v>2006</v>
      </c>
      <c r="T1" s="4">
        <v>2007</v>
      </c>
      <c r="U1" s="4">
        <v>2008</v>
      </c>
      <c r="V1" s="4">
        <v>2009</v>
      </c>
      <c r="W1" s="4">
        <v>2010</v>
      </c>
      <c r="X1" s="4">
        <v>2011</v>
      </c>
      <c r="Y1" s="4">
        <v>2012</v>
      </c>
      <c r="Z1" s="4">
        <v>2013</v>
      </c>
      <c r="AA1" s="4">
        <v>2014</v>
      </c>
      <c r="AB1" s="4">
        <v>2015</v>
      </c>
      <c r="AC1" s="4">
        <v>2016</v>
      </c>
    </row>
    <row r="2" spans="1:29" ht="14.6">
      <c r="A2" s="27" t="s">
        <v>88</v>
      </c>
      <c r="B2" s="4" t="s">
        <v>3</v>
      </c>
      <c r="C2" s="2">
        <v>587.73576665143855</v>
      </c>
      <c r="D2" s="2">
        <v>700.19154958347576</v>
      </c>
      <c r="E2" s="2">
        <v>781.79793599945197</v>
      </c>
      <c r="F2" s="2">
        <v>803.28071729089459</v>
      </c>
      <c r="G2" s="2">
        <v>749.4648835263871</v>
      </c>
      <c r="H2" s="2">
        <v>738.7671588053023</v>
      </c>
      <c r="I2" s="2">
        <v>731.20417224455969</v>
      </c>
      <c r="J2" s="2">
        <v>692.14795775969856</v>
      </c>
      <c r="K2" s="2">
        <v>849.23832335898089</v>
      </c>
      <c r="L2" s="2">
        <v>1226.5207086577564</v>
      </c>
      <c r="M2" s="2">
        <v>835.86283511264617</v>
      </c>
      <c r="N2" s="2">
        <v>1216.775724523359</v>
      </c>
      <c r="O2" s="2">
        <v>1160.3703674888525</v>
      </c>
      <c r="P2" s="2">
        <v>1380.5302649599362</v>
      </c>
      <c r="Q2" s="2">
        <v>1706.8411514471118</v>
      </c>
      <c r="R2" s="2">
        <v>1626.0323620645966</v>
      </c>
      <c r="S2" s="2">
        <v>2678.6786276115822</v>
      </c>
      <c r="T2" s="2">
        <v>3642.8086553317867</v>
      </c>
      <c r="U2" s="2">
        <v>4123.2285082401386</v>
      </c>
      <c r="V2" s="2">
        <v>3145.4307677116285</v>
      </c>
      <c r="W2" s="2">
        <v>2856.0318574338107</v>
      </c>
      <c r="X2" s="2">
        <v>3209.1187819175548</v>
      </c>
      <c r="Y2" s="2">
        <v>3293.7547833090071</v>
      </c>
      <c r="Z2" s="2">
        <v>3280.3602540717702</v>
      </c>
      <c r="AA2" s="2">
        <v>3753.2486635344653</v>
      </c>
      <c r="AB2" s="2">
        <v>3782.6404588327223</v>
      </c>
      <c r="AC2" s="2">
        <v>3640.7532164979079</v>
      </c>
    </row>
    <row r="3" spans="1:29" ht="14.6">
      <c r="A3" s="28" t="s">
        <v>83</v>
      </c>
      <c r="B3" s="4" t="s">
        <v>4</v>
      </c>
      <c r="C3" s="2">
        <v>587.73576665143855</v>
      </c>
      <c r="D3" s="2">
        <v>700.19154958347576</v>
      </c>
      <c r="E3" s="2">
        <v>781.79793599945197</v>
      </c>
      <c r="F3" s="2">
        <v>803.28071729089459</v>
      </c>
      <c r="G3" s="2">
        <v>749.4648835263871</v>
      </c>
      <c r="H3" s="2">
        <v>738.7671588053023</v>
      </c>
      <c r="I3" s="2">
        <v>731.20417224455969</v>
      </c>
      <c r="J3" s="2">
        <v>692.14795775969856</v>
      </c>
      <c r="K3" s="2">
        <v>849.23832335898089</v>
      </c>
      <c r="L3" s="2">
        <v>1226.5207086577564</v>
      </c>
      <c r="M3" s="2">
        <v>835.86283511264617</v>
      </c>
      <c r="N3" s="2">
        <v>1216.775724523359</v>
      </c>
      <c r="O3" s="2">
        <v>1160.3703674888525</v>
      </c>
      <c r="P3" s="2">
        <v>1380.5302649599362</v>
      </c>
      <c r="Q3" s="2">
        <v>1706.8411514471118</v>
      </c>
      <c r="R3" s="2">
        <v>1626.0323620645966</v>
      </c>
      <c r="S3" s="2">
        <v>2678.6786276115822</v>
      </c>
      <c r="T3" s="2">
        <v>3642.8086553317867</v>
      </c>
      <c r="U3" s="2">
        <v>4123.2285082401386</v>
      </c>
      <c r="V3" s="2">
        <v>3145.4307677116285</v>
      </c>
      <c r="W3" s="2">
        <v>2856.0318574338107</v>
      </c>
      <c r="X3" s="2">
        <v>3209.1187819175548</v>
      </c>
      <c r="Y3" s="2">
        <v>3293.7547833090071</v>
      </c>
      <c r="Z3" s="2">
        <v>3280.3602540717702</v>
      </c>
      <c r="AA3" s="2">
        <v>3753.2486635344653</v>
      </c>
      <c r="AB3" s="2">
        <v>3782.6404588327223</v>
      </c>
      <c r="AC3" s="2">
        <v>3640.7532164979079</v>
      </c>
    </row>
    <row r="4" spans="1:29" ht="14.6">
      <c r="A4" s="27" t="s">
        <v>84</v>
      </c>
      <c r="B4" s="4" t="s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</row>
    <row r="5" spans="1:29" ht="14.6">
      <c r="A5" s="29" t="s">
        <v>80</v>
      </c>
      <c r="B5" s="4" t="s">
        <v>6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</row>
    <row r="6" spans="1:29" ht="14.6">
      <c r="A6" s="27" t="s">
        <v>24</v>
      </c>
      <c r="B6" s="4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4.6">
      <c r="A7" s="30" t="s">
        <v>25</v>
      </c>
      <c r="B7" s="4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4.6">
      <c r="A8" s="28" t="s">
        <v>85</v>
      </c>
      <c r="B8" s="4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ht="14.6">
      <c r="A9" s="31" t="s">
        <v>81</v>
      </c>
      <c r="B9" s="4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4.6">
      <c r="A10" s="28" t="s">
        <v>86</v>
      </c>
      <c r="B10" s="4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</row>
    <row r="11" spans="1:29" ht="14.6">
      <c r="A11" s="28" t="s">
        <v>87</v>
      </c>
      <c r="B11" s="28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</row>
    <row r="13" spans="1:29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8</vt:i4>
      </vt:variant>
    </vt:vector>
  </HeadingPairs>
  <TitlesOfParts>
    <vt:vector size="55" baseType="lpstr">
      <vt:lpstr>Notes</vt:lpstr>
      <vt:lpstr>I_IT</vt:lpstr>
      <vt:lpstr>I_CT</vt:lpstr>
      <vt:lpstr>I_Soft</vt:lpstr>
      <vt:lpstr>I_TraEq</vt:lpstr>
      <vt:lpstr>I_OMach</vt:lpstr>
      <vt:lpstr>I_OCon</vt:lpstr>
      <vt:lpstr>I_RStruc</vt:lpstr>
      <vt:lpstr>I_Cult</vt:lpstr>
      <vt:lpstr>I_GFCF</vt:lpstr>
      <vt:lpstr>Iq_IT</vt:lpstr>
      <vt:lpstr>Iq_CT</vt:lpstr>
      <vt:lpstr>Iq_Soft</vt:lpstr>
      <vt:lpstr>Iq_TraEq</vt:lpstr>
      <vt:lpstr>Iq_OMach</vt:lpstr>
      <vt:lpstr>Iq_OCon</vt:lpstr>
      <vt:lpstr>Iq_RStruc</vt:lpstr>
      <vt:lpstr>Iq_Cult</vt:lpstr>
      <vt:lpstr>Iq_GFCF</vt:lpstr>
      <vt:lpstr>Ip_IT</vt:lpstr>
      <vt:lpstr>Ip_CT</vt:lpstr>
      <vt:lpstr>Ip_Soft</vt:lpstr>
      <vt:lpstr>Ip_TraEq</vt:lpstr>
      <vt:lpstr>Ip_OMach</vt:lpstr>
      <vt:lpstr>Ip_OCon</vt:lpstr>
      <vt:lpstr>Ip_RStruc</vt:lpstr>
      <vt:lpstr>Ip_Cult</vt:lpstr>
      <vt:lpstr>Ip_GFCF</vt:lpstr>
      <vt:lpstr>K_IT</vt:lpstr>
      <vt:lpstr>K_CT</vt:lpstr>
      <vt:lpstr>K_Soft</vt:lpstr>
      <vt:lpstr>K_TraEq</vt:lpstr>
      <vt:lpstr>K_OMach</vt:lpstr>
      <vt:lpstr>K_OCon</vt:lpstr>
      <vt:lpstr>K_RStruc</vt:lpstr>
      <vt:lpstr>K_Cult</vt:lpstr>
      <vt:lpstr>K_GFCF</vt:lpstr>
      <vt:lpstr>Kq_IT</vt:lpstr>
      <vt:lpstr>Kq_CT</vt:lpstr>
      <vt:lpstr>Kq_Soft</vt:lpstr>
      <vt:lpstr>Kq_TraEq</vt:lpstr>
      <vt:lpstr>Kq_OMach</vt:lpstr>
      <vt:lpstr>Kq_OCon</vt:lpstr>
      <vt:lpstr>Kq_RStruc</vt:lpstr>
      <vt:lpstr>Kq_Cult</vt:lpstr>
      <vt:lpstr>Kq_GFCF</vt:lpstr>
      <vt:lpstr>Deprate</vt:lpstr>
      <vt:lpstr>Notes!Área_de_impresión</vt:lpstr>
      <vt:lpstr>I_CT</vt:lpstr>
      <vt:lpstr>I_GFCF</vt:lpstr>
      <vt:lpstr>I_IT</vt:lpstr>
      <vt:lpstr>I_OCon</vt:lpstr>
      <vt:lpstr>I_OMach</vt:lpstr>
      <vt:lpstr>I_TraEq!I_Soft</vt:lpstr>
      <vt:lpstr>I_Soft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Aravena</dc:creator>
  <cp:lastModifiedBy>Tomás Gálvez</cp:lastModifiedBy>
  <dcterms:created xsi:type="dcterms:W3CDTF">2013-04-25T11:27:55Z</dcterms:created>
  <dcterms:modified xsi:type="dcterms:W3CDTF">2021-11-02T02:58:18Z</dcterms:modified>
</cp:coreProperties>
</file>