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A\3raVer_Stata_8paises_may2021\CR\"/>
    </mc:Choice>
  </mc:AlternateContent>
  <xr:revisionPtr revIDLastSave="0" documentId="13_ncr:1_{16F364CB-6C50-4C71-A76E-33C6CCF2C52C}" xr6:coauthVersionLast="47" xr6:coauthVersionMax="47" xr10:uidLastSave="{00000000-0000-0000-0000-000000000000}"/>
  <bookViews>
    <workbookView xWindow="-38510" yWindow="10" windowWidth="38620" windowHeight="21220" tabRatio="924" xr2:uid="{00000000-000D-0000-FFFF-FFFF00000000}"/>
  </bookViews>
  <sheets>
    <sheet name="Notes" sheetId="73" r:id="rId1"/>
    <sheet name="I_IT" sheetId="1" r:id="rId2"/>
    <sheet name="I_CT" sheetId="2" r:id="rId3"/>
    <sheet name="I_Soft" sheetId="3" r:id="rId4"/>
    <sheet name="I_TraEq" sheetId="105" r:id="rId5"/>
    <sheet name="I_OMach" sheetId="5" r:id="rId6"/>
    <sheet name="I_OCon" sheetId="6" r:id="rId7"/>
    <sheet name="I_RStruc" sheetId="90" r:id="rId8"/>
    <sheet name="I_Cult" sheetId="110" r:id="rId9"/>
    <sheet name="I_RD" sheetId="116" r:id="rId10"/>
    <sheet name="I_OIPP" sheetId="115" r:id="rId11"/>
    <sheet name="I_GFCF" sheetId="11" r:id="rId12"/>
    <sheet name="Iq_IT" sheetId="89" r:id="rId13"/>
    <sheet name="Iq_CT" sheetId="88" r:id="rId14"/>
    <sheet name="Iq_Soft" sheetId="87" r:id="rId15"/>
    <sheet name="Iq_TraEq" sheetId="106" r:id="rId16"/>
    <sheet name="Iq_OMach" sheetId="86" r:id="rId17"/>
    <sheet name="Iq_OCon" sheetId="85" r:id="rId18"/>
    <sheet name="Iq_RStruc" sheetId="91" r:id="rId19"/>
    <sheet name="Iq_Cult" sheetId="111" r:id="rId20"/>
    <sheet name="Iq_RD" sheetId="117" r:id="rId21"/>
    <sheet name="Iq_OIPP" sheetId="118" r:id="rId22"/>
    <sheet name="Iq_GFCF" sheetId="84" r:id="rId23"/>
    <sheet name="Ip_IT" sheetId="83" r:id="rId24"/>
    <sheet name="Ip_CT" sheetId="82" r:id="rId25"/>
    <sheet name="Ip_Soft" sheetId="81" r:id="rId26"/>
    <sheet name="Ip_TraEq" sheetId="107" r:id="rId27"/>
    <sheet name="Ip_OMach" sheetId="80" r:id="rId28"/>
    <sheet name="Ip_OCon" sheetId="79" r:id="rId29"/>
    <sheet name="Ip_RStruc" sheetId="92" r:id="rId30"/>
    <sheet name="Ip_Cult" sheetId="112" r:id="rId31"/>
    <sheet name="Ip_RD" sheetId="120" r:id="rId32"/>
    <sheet name="Ip_OIPP" sheetId="119" r:id="rId33"/>
    <sheet name="Ip_GFCF" sheetId="78" r:id="rId34"/>
    <sheet name="K_IT" sheetId="101" r:id="rId35"/>
    <sheet name="K_CT" sheetId="100" r:id="rId36"/>
    <sheet name="K_Soft" sheetId="99" r:id="rId37"/>
    <sheet name="K_TraEq" sheetId="109" r:id="rId38"/>
    <sheet name="K_OMach" sheetId="98" r:id="rId39"/>
    <sheet name="K_OCon" sheetId="97" r:id="rId40"/>
    <sheet name="K_RStruc" sheetId="96" r:id="rId41"/>
    <sheet name="K_Cult" sheetId="114" r:id="rId42"/>
    <sheet name="K_RD" sheetId="122" r:id="rId43"/>
    <sheet name="K_OIPP" sheetId="123" r:id="rId44"/>
    <sheet name="K_GFCF" sheetId="95" r:id="rId45"/>
    <sheet name="Kq_IT" sheetId="94" r:id="rId46"/>
    <sheet name="Kq_CT" sheetId="93" r:id="rId47"/>
    <sheet name="Kq_Soft" sheetId="77" r:id="rId48"/>
    <sheet name="Kq_TraEq" sheetId="108" r:id="rId49"/>
    <sheet name="Kq_OMach" sheetId="76" r:id="rId50"/>
    <sheet name="Kq_OCon" sheetId="75" r:id="rId51"/>
    <sheet name="Kq_RStruc" sheetId="103" r:id="rId52"/>
    <sheet name="Kq_Cult" sheetId="113" r:id="rId53"/>
    <sheet name="Kq_RD" sheetId="121" r:id="rId54"/>
    <sheet name="Kq_OIPP" sheetId="124" r:id="rId55"/>
    <sheet name="Kq_GFCF" sheetId="102" r:id="rId56"/>
    <sheet name="Deprate" sheetId="69" r:id="rId57"/>
  </sheets>
  <definedNames>
    <definedName name="CAP_CT" localSheetId="10">#REF!</definedName>
    <definedName name="CAP_CT" localSheetId="9">#REF!</definedName>
    <definedName name="CAP_CT" localSheetId="4">#REF!</definedName>
    <definedName name="CAP_CT" localSheetId="32">#REF!</definedName>
    <definedName name="CAP_CT" localSheetId="31">#REF!</definedName>
    <definedName name="CAP_CT" localSheetId="26">#REF!</definedName>
    <definedName name="CAP_CT" localSheetId="21">#REF!</definedName>
    <definedName name="CAP_CT" localSheetId="20">#REF!</definedName>
    <definedName name="CAP_CT" localSheetId="15">#REF!</definedName>
    <definedName name="CAP_CT" localSheetId="43">#REF!</definedName>
    <definedName name="CAP_CT" localSheetId="42">#REF!</definedName>
    <definedName name="CAP_CT" localSheetId="37">#REF!</definedName>
    <definedName name="CAP_CT" localSheetId="54">#REF!</definedName>
    <definedName name="CAP_CT" localSheetId="53">#REF!</definedName>
    <definedName name="CAP_CT" localSheetId="48">#REF!</definedName>
    <definedName name="CAP_CT">#REF!</definedName>
    <definedName name="CAP_GFCF" localSheetId="10">#REF!</definedName>
    <definedName name="CAP_GFCF" localSheetId="9">#REF!</definedName>
    <definedName name="CAP_GFCF" localSheetId="4">#REF!</definedName>
    <definedName name="CAP_GFCF" localSheetId="32">#REF!</definedName>
    <definedName name="CAP_GFCF" localSheetId="31">#REF!</definedName>
    <definedName name="CAP_GFCF" localSheetId="26">#REF!</definedName>
    <definedName name="CAP_GFCF" localSheetId="21">#REF!</definedName>
    <definedName name="CAP_GFCF" localSheetId="20">#REF!</definedName>
    <definedName name="CAP_GFCF" localSheetId="15">#REF!</definedName>
    <definedName name="CAP_GFCF" localSheetId="43">#REF!</definedName>
    <definedName name="CAP_GFCF" localSheetId="42">#REF!</definedName>
    <definedName name="CAP_GFCF" localSheetId="37">#REF!</definedName>
    <definedName name="CAP_GFCF" localSheetId="54">#REF!</definedName>
    <definedName name="CAP_GFCF" localSheetId="53">#REF!</definedName>
    <definedName name="CAP_GFCF" localSheetId="48">#REF!</definedName>
    <definedName name="CAP_GFCF">#REF!</definedName>
    <definedName name="CAP_ICT" localSheetId="10">#REF!</definedName>
    <definedName name="CAP_ICT" localSheetId="9">#REF!</definedName>
    <definedName name="CAP_ICT" localSheetId="4">#REF!</definedName>
    <definedName name="CAP_ICT" localSheetId="32">#REF!</definedName>
    <definedName name="CAP_ICT" localSheetId="31">#REF!</definedName>
    <definedName name="CAP_ICT" localSheetId="26">#REF!</definedName>
    <definedName name="CAP_ICT" localSheetId="21">#REF!</definedName>
    <definedName name="CAP_ICT" localSheetId="20">#REF!</definedName>
    <definedName name="CAP_ICT" localSheetId="15">#REF!</definedName>
    <definedName name="CAP_ICT" localSheetId="43">#REF!</definedName>
    <definedName name="CAP_ICT" localSheetId="42">#REF!</definedName>
    <definedName name="CAP_ICT" localSheetId="37">#REF!</definedName>
    <definedName name="CAP_ICT" localSheetId="54">#REF!</definedName>
    <definedName name="CAP_ICT" localSheetId="53">#REF!</definedName>
    <definedName name="CAP_ICT" localSheetId="48">#REF!</definedName>
    <definedName name="CAP_ICT">#REF!</definedName>
    <definedName name="CAP_IT" localSheetId="10">#REF!</definedName>
    <definedName name="CAP_IT" localSheetId="9">#REF!</definedName>
    <definedName name="CAP_IT" localSheetId="4">#REF!</definedName>
    <definedName name="CAP_IT" localSheetId="32">#REF!</definedName>
    <definedName name="CAP_IT" localSheetId="31">#REF!</definedName>
    <definedName name="CAP_IT" localSheetId="26">#REF!</definedName>
    <definedName name="CAP_IT" localSheetId="21">#REF!</definedName>
    <definedName name="CAP_IT" localSheetId="20">#REF!</definedName>
    <definedName name="CAP_IT" localSheetId="15">#REF!</definedName>
    <definedName name="CAP_IT" localSheetId="43">#REF!</definedName>
    <definedName name="CAP_IT" localSheetId="42">#REF!</definedName>
    <definedName name="CAP_IT" localSheetId="37">#REF!</definedName>
    <definedName name="CAP_IT" localSheetId="54">#REF!</definedName>
    <definedName name="CAP_IT" localSheetId="53">#REF!</definedName>
    <definedName name="CAP_IT" localSheetId="48">#REF!</definedName>
    <definedName name="CAP_IT">#REF!</definedName>
    <definedName name="CAP_NonICT" localSheetId="10">#REF!</definedName>
    <definedName name="CAP_NonICT" localSheetId="9">#REF!</definedName>
    <definedName name="CAP_NonICT" localSheetId="4">#REF!</definedName>
    <definedName name="CAP_NonICT" localSheetId="32">#REF!</definedName>
    <definedName name="CAP_NonICT" localSheetId="31">#REF!</definedName>
    <definedName name="CAP_NonICT" localSheetId="26">#REF!</definedName>
    <definedName name="CAP_NonICT" localSheetId="21">#REF!</definedName>
    <definedName name="CAP_NonICT" localSheetId="20">#REF!</definedName>
    <definedName name="CAP_NonICT" localSheetId="15">#REF!</definedName>
    <definedName name="CAP_NonICT" localSheetId="43">#REF!</definedName>
    <definedName name="CAP_NonICT" localSheetId="42">#REF!</definedName>
    <definedName name="CAP_NonICT" localSheetId="37">#REF!</definedName>
    <definedName name="CAP_NonICT" localSheetId="54">#REF!</definedName>
    <definedName name="CAP_NonICT" localSheetId="53">#REF!</definedName>
    <definedName name="CAP_NonICT" localSheetId="48">#REF!</definedName>
    <definedName name="CAP_NonICT">#REF!</definedName>
    <definedName name="CAP_OCon" localSheetId="10">#REF!</definedName>
    <definedName name="CAP_OCon" localSheetId="9">#REF!</definedName>
    <definedName name="CAP_OCon" localSheetId="4">#REF!</definedName>
    <definedName name="CAP_OCon" localSheetId="32">#REF!</definedName>
    <definedName name="CAP_OCon" localSheetId="31">#REF!</definedName>
    <definedName name="CAP_OCon" localSheetId="26">#REF!</definedName>
    <definedName name="CAP_OCon" localSheetId="21">#REF!</definedName>
    <definedName name="CAP_OCon" localSheetId="20">#REF!</definedName>
    <definedName name="CAP_OCon" localSheetId="15">#REF!</definedName>
    <definedName name="CAP_OCon" localSheetId="43">#REF!</definedName>
    <definedName name="CAP_OCon" localSheetId="42">#REF!</definedName>
    <definedName name="CAP_OCon" localSheetId="37">#REF!</definedName>
    <definedName name="CAP_OCon" localSheetId="54">#REF!</definedName>
    <definedName name="CAP_OCon" localSheetId="53">#REF!</definedName>
    <definedName name="CAP_OCon" localSheetId="48">#REF!</definedName>
    <definedName name="CAP_OCon">#REF!</definedName>
    <definedName name="CAP_OMach" localSheetId="10">#REF!</definedName>
    <definedName name="CAP_OMach" localSheetId="9">#REF!</definedName>
    <definedName name="CAP_OMach" localSheetId="4">#REF!</definedName>
    <definedName name="CAP_OMach" localSheetId="32">#REF!</definedName>
    <definedName name="CAP_OMach" localSheetId="31">#REF!</definedName>
    <definedName name="CAP_OMach" localSheetId="26">#REF!</definedName>
    <definedName name="CAP_OMach" localSheetId="21">#REF!</definedName>
    <definedName name="CAP_OMach" localSheetId="20">#REF!</definedName>
    <definedName name="CAP_OMach" localSheetId="15">#REF!</definedName>
    <definedName name="CAP_OMach" localSheetId="43">#REF!</definedName>
    <definedName name="CAP_OMach" localSheetId="42">#REF!</definedName>
    <definedName name="CAP_OMach" localSheetId="37">#REF!</definedName>
    <definedName name="CAP_OMach" localSheetId="54">#REF!</definedName>
    <definedName name="CAP_OMach" localSheetId="53">#REF!</definedName>
    <definedName name="CAP_OMach" localSheetId="48">#REF!</definedName>
    <definedName name="CAP_OMach">#REF!</definedName>
    <definedName name="CAP_Other" localSheetId="10">#REF!</definedName>
    <definedName name="CAP_Other" localSheetId="9">#REF!</definedName>
    <definedName name="CAP_Other" localSheetId="4">#REF!</definedName>
    <definedName name="CAP_Other" localSheetId="32">#REF!</definedName>
    <definedName name="CAP_Other" localSheetId="31">#REF!</definedName>
    <definedName name="CAP_Other" localSheetId="26">#REF!</definedName>
    <definedName name="CAP_Other" localSheetId="21">#REF!</definedName>
    <definedName name="CAP_Other" localSheetId="20">#REF!</definedName>
    <definedName name="CAP_Other" localSheetId="15">#REF!</definedName>
    <definedName name="CAP_Other" localSheetId="43">#REF!</definedName>
    <definedName name="CAP_Other" localSheetId="42">#REF!</definedName>
    <definedName name="CAP_Other" localSheetId="37">#REF!</definedName>
    <definedName name="CAP_Other" localSheetId="54">#REF!</definedName>
    <definedName name="CAP_Other" localSheetId="53">#REF!</definedName>
    <definedName name="CAP_Other" localSheetId="48">#REF!</definedName>
    <definedName name="CAP_Other">#REF!</definedName>
    <definedName name="CAP_RStruc" localSheetId="10">#REF!</definedName>
    <definedName name="CAP_RStruc" localSheetId="9">#REF!</definedName>
    <definedName name="CAP_RStruc" localSheetId="4">#REF!</definedName>
    <definedName name="CAP_RStruc" localSheetId="32">#REF!</definedName>
    <definedName name="CAP_RStruc" localSheetId="31">#REF!</definedName>
    <definedName name="CAP_RStruc" localSheetId="26">#REF!</definedName>
    <definedName name="CAP_RStruc" localSheetId="21">#REF!</definedName>
    <definedName name="CAP_RStruc" localSheetId="20">#REF!</definedName>
    <definedName name="CAP_RStruc" localSheetId="15">#REF!</definedName>
    <definedName name="CAP_RStruc" localSheetId="43">#REF!</definedName>
    <definedName name="CAP_RStruc" localSheetId="42">#REF!</definedName>
    <definedName name="CAP_RStruc" localSheetId="37">#REF!</definedName>
    <definedName name="CAP_RStruc" localSheetId="54">#REF!</definedName>
    <definedName name="CAP_RStruc" localSheetId="53">#REF!</definedName>
    <definedName name="CAP_RStruc" localSheetId="48">#REF!</definedName>
    <definedName name="CAP_RStruc">#REF!</definedName>
    <definedName name="CAP_Soft" localSheetId="10">#REF!</definedName>
    <definedName name="CAP_Soft" localSheetId="9">#REF!</definedName>
    <definedName name="CAP_Soft" localSheetId="4">#REF!</definedName>
    <definedName name="CAP_Soft" localSheetId="32">#REF!</definedName>
    <definedName name="CAP_Soft" localSheetId="31">#REF!</definedName>
    <definedName name="CAP_Soft" localSheetId="26">#REF!</definedName>
    <definedName name="CAP_Soft" localSheetId="21">#REF!</definedName>
    <definedName name="CAP_Soft" localSheetId="20">#REF!</definedName>
    <definedName name="CAP_Soft" localSheetId="15">#REF!</definedName>
    <definedName name="CAP_Soft" localSheetId="43">#REF!</definedName>
    <definedName name="CAP_Soft" localSheetId="42">#REF!</definedName>
    <definedName name="CAP_Soft" localSheetId="37">#REF!</definedName>
    <definedName name="CAP_Soft" localSheetId="54">#REF!</definedName>
    <definedName name="CAP_Soft" localSheetId="53">#REF!</definedName>
    <definedName name="CAP_Soft" localSheetId="48">#REF!</definedName>
    <definedName name="CAP_Soft">#REF!</definedName>
    <definedName name="CAP_TraEq" localSheetId="10">#REF!</definedName>
    <definedName name="CAP_TraEq" localSheetId="9">#REF!</definedName>
    <definedName name="CAP_TraEq" localSheetId="4">#REF!</definedName>
    <definedName name="CAP_TraEq" localSheetId="32">#REF!</definedName>
    <definedName name="CAP_TraEq" localSheetId="31">#REF!</definedName>
    <definedName name="CAP_TraEq" localSheetId="26">#REF!</definedName>
    <definedName name="CAP_TraEq" localSheetId="21">#REF!</definedName>
    <definedName name="CAP_TraEq" localSheetId="20">#REF!</definedName>
    <definedName name="CAP_TraEq" localSheetId="15">#REF!</definedName>
    <definedName name="CAP_TraEq" localSheetId="43">#REF!</definedName>
    <definedName name="CAP_TraEq" localSheetId="42">#REF!</definedName>
    <definedName name="CAP_TraEq" localSheetId="37">#REF!</definedName>
    <definedName name="CAP_TraEq" localSheetId="54">#REF!</definedName>
    <definedName name="CAP_TraEq" localSheetId="53">#REF!</definedName>
    <definedName name="CAP_TraEq" localSheetId="48">#REF!</definedName>
    <definedName name="CAP_TraEq">#REF!</definedName>
    <definedName name="D_CT" localSheetId="10">#REF!</definedName>
    <definedName name="D_CT" localSheetId="9">#REF!</definedName>
    <definedName name="D_CT" localSheetId="4">#REF!</definedName>
    <definedName name="D_CT" localSheetId="32">#REF!</definedName>
    <definedName name="D_CT" localSheetId="31">#REF!</definedName>
    <definedName name="D_CT" localSheetId="26">#REF!</definedName>
    <definedName name="D_CT" localSheetId="21">#REF!</definedName>
    <definedName name="D_CT" localSheetId="20">#REF!</definedName>
    <definedName name="D_CT" localSheetId="15">#REF!</definedName>
    <definedName name="D_CT" localSheetId="43">#REF!</definedName>
    <definedName name="D_CT" localSheetId="42">#REF!</definedName>
    <definedName name="D_CT" localSheetId="37">#REF!</definedName>
    <definedName name="D_CT" localSheetId="54">#REF!</definedName>
    <definedName name="D_CT" localSheetId="53">#REF!</definedName>
    <definedName name="D_CT" localSheetId="48">#REF!</definedName>
    <definedName name="D_CT">#REF!</definedName>
    <definedName name="D_GFCF" localSheetId="10">#REF!</definedName>
    <definedName name="D_GFCF" localSheetId="9">#REF!</definedName>
    <definedName name="D_GFCF" localSheetId="4">#REF!</definedName>
    <definedName name="D_GFCF" localSheetId="32">#REF!</definedName>
    <definedName name="D_GFCF" localSheetId="31">#REF!</definedName>
    <definedName name="D_GFCF" localSheetId="26">#REF!</definedName>
    <definedName name="D_GFCF" localSheetId="21">#REF!</definedName>
    <definedName name="D_GFCF" localSheetId="20">#REF!</definedName>
    <definedName name="D_GFCF" localSheetId="15">#REF!</definedName>
    <definedName name="D_GFCF" localSheetId="43">#REF!</definedName>
    <definedName name="D_GFCF" localSheetId="42">#REF!</definedName>
    <definedName name="D_GFCF" localSheetId="37">#REF!</definedName>
    <definedName name="D_GFCF" localSheetId="54">#REF!</definedName>
    <definedName name="D_GFCF" localSheetId="53">#REF!</definedName>
    <definedName name="D_GFCF" localSheetId="48">#REF!</definedName>
    <definedName name="D_GFCF">#REF!</definedName>
    <definedName name="D_ICT" localSheetId="10">#REF!</definedName>
    <definedName name="D_ICT" localSheetId="9">#REF!</definedName>
    <definedName name="D_ICT" localSheetId="4">#REF!</definedName>
    <definedName name="D_ICT" localSheetId="32">#REF!</definedName>
    <definedName name="D_ICT" localSheetId="31">#REF!</definedName>
    <definedName name="D_ICT" localSheetId="26">#REF!</definedName>
    <definedName name="D_ICT" localSheetId="21">#REF!</definedName>
    <definedName name="D_ICT" localSheetId="20">#REF!</definedName>
    <definedName name="D_ICT" localSheetId="15">#REF!</definedName>
    <definedName name="D_ICT" localSheetId="43">#REF!</definedName>
    <definedName name="D_ICT" localSheetId="42">#REF!</definedName>
    <definedName name="D_ICT" localSheetId="37">#REF!</definedName>
    <definedName name="D_ICT" localSheetId="54">#REF!</definedName>
    <definedName name="D_ICT" localSheetId="53">#REF!</definedName>
    <definedName name="D_ICT" localSheetId="48">#REF!</definedName>
    <definedName name="D_ICT">#REF!</definedName>
    <definedName name="D_IT" localSheetId="10">#REF!</definedName>
    <definedName name="D_IT" localSheetId="9">#REF!</definedName>
    <definedName name="D_IT" localSheetId="4">#REF!</definedName>
    <definedName name="D_IT" localSheetId="32">#REF!</definedName>
    <definedName name="D_IT" localSheetId="31">#REF!</definedName>
    <definedName name="D_IT" localSheetId="26">#REF!</definedName>
    <definedName name="D_IT" localSheetId="21">#REF!</definedName>
    <definedName name="D_IT" localSheetId="20">#REF!</definedName>
    <definedName name="D_IT" localSheetId="15">#REF!</definedName>
    <definedName name="D_IT" localSheetId="43">#REF!</definedName>
    <definedName name="D_IT" localSheetId="42">#REF!</definedName>
    <definedName name="D_IT" localSheetId="37">#REF!</definedName>
    <definedName name="D_IT" localSheetId="54">#REF!</definedName>
    <definedName name="D_IT" localSheetId="53">#REF!</definedName>
    <definedName name="D_IT" localSheetId="48">#REF!</definedName>
    <definedName name="D_IT">#REF!</definedName>
    <definedName name="D_NonICT" localSheetId="10">#REF!</definedName>
    <definedName name="D_NonICT" localSheetId="9">#REF!</definedName>
    <definedName name="D_NonICT" localSheetId="4">#REF!</definedName>
    <definedName name="D_NonICT" localSheetId="32">#REF!</definedName>
    <definedName name="D_NonICT" localSheetId="31">#REF!</definedName>
    <definedName name="D_NonICT" localSheetId="26">#REF!</definedName>
    <definedName name="D_NonICT" localSheetId="21">#REF!</definedName>
    <definedName name="D_NonICT" localSheetId="20">#REF!</definedName>
    <definedName name="D_NonICT" localSheetId="15">#REF!</definedName>
    <definedName name="D_NonICT" localSheetId="43">#REF!</definedName>
    <definedName name="D_NonICT" localSheetId="42">#REF!</definedName>
    <definedName name="D_NonICT" localSheetId="37">#REF!</definedName>
    <definedName name="D_NonICT" localSheetId="54">#REF!</definedName>
    <definedName name="D_NonICT" localSheetId="53">#REF!</definedName>
    <definedName name="D_NonICT" localSheetId="48">#REF!</definedName>
    <definedName name="D_NonICT">#REF!</definedName>
    <definedName name="D_OCon" localSheetId="10">#REF!</definedName>
    <definedName name="D_OCon" localSheetId="9">#REF!</definedName>
    <definedName name="D_OCon" localSheetId="4">#REF!</definedName>
    <definedName name="D_OCon" localSheetId="32">#REF!</definedName>
    <definedName name="D_OCon" localSheetId="31">#REF!</definedName>
    <definedName name="D_OCon" localSheetId="26">#REF!</definedName>
    <definedName name="D_OCon" localSheetId="21">#REF!</definedName>
    <definedName name="D_OCon" localSheetId="20">#REF!</definedName>
    <definedName name="D_OCon" localSheetId="15">#REF!</definedName>
    <definedName name="D_OCon" localSheetId="43">#REF!</definedName>
    <definedName name="D_OCon" localSheetId="42">#REF!</definedName>
    <definedName name="D_OCon" localSheetId="37">#REF!</definedName>
    <definedName name="D_OCon" localSheetId="54">#REF!</definedName>
    <definedName name="D_OCon" localSheetId="53">#REF!</definedName>
    <definedName name="D_OCon" localSheetId="48">#REF!</definedName>
    <definedName name="D_OCon">#REF!</definedName>
    <definedName name="D_OMach" localSheetId="10">#REF!</definedName>
    <definedName name="D_OMach" localSheetId="9">#REF!</definedName>
    <definedName name="D_OMach" localSheetId="4">#REF!</definedName>
    <definedName name="D_OMach" localSheetId="32">#REF!</definedName>
    <definedName name="D_OMach" localSheetId="31">#REF!</definedName>
    <definedName name="D_OMach" localSheetId="26">#REF!</definedName>
    <definedName name="D_OMach" localSheetId="21">#REF!</definedName>
    <definedName name="D_OMach" localSheetId="20">#REF!</definedName>
    <definedName name="D_OMach" localSheetId="15">#REF!</definedName>
    <definedName name="D_OMach" localSheetId="43">#REF!</definedName>
    <definedName name="D_OMach" localSheetId="42">#REF!</definedName>
    <definedName name="D_OMach" localSheetId="37">#REF!</definedName>
    <definedName name="D_OMach" localSheetId="54">#REF!</definedName>
    <definedName name="D_OMach" localSheetId="53">#REF!</definedName>
    <definedName name="D_OMach" localSheetId="48">#REF!</definedName>
    <definedName name="D_OMach">#REF!</definedName>
    <definedName name="D_Other" localSheetId="10">#REF!</definedName>
    <definedName name="D_Other" localSheetId="9">#REF!</definedName>
    <definedName name="D_Other" localSheetId="4">#REF!</definedName>
    <definedName name="D_Other" localSheetId="32">#REF!</definedName>
    <definedName name="D_Other" localSheetId="31">#REF!</definedName>
    <definedName name="D_Other" localSheetId="26">#REF!</definedName>
    <definedName name="D_Other" localSheetId="21">#REF!</definedName>
    <definedName name="D_Other" localSheetId="20">#REF!</definedName>
    <definedName name="D_Other" localSheetId="15">#REF!</definedName>
    <definedName name="D_Other" localSheetId="43">#REF!</definedName>
    <definedName name="D_Other" localSheetId="42">#REF!</definedName>
    <definedName name="D_Other" localSheetId="37">#REF!</definedName>
    <definedName name="D_Other" localSheetId="54">#REF!</definedName>
    <definedName name="D_Other" localSheetId="53">#REF!</definedName>
    <definedName name="D_Other" localSheetId="48">#REF!</definedName>
    <definedName name="D_Other">#REF!</definedName>
    <definedName name="D_RStruc" localSheetId="10">#REF!</definedName>
    <definedName name="D_RStruc" localSheetId="9">#REF!</definedName>
    <definedName name="D_RStruc" localSheetId="4">#REF!</definedName>
    <definedName name="D_RStruc" localSheetId="32">#REF!</definedName>
    <definedName name="D_RStruc" localSheetId="31">#REF!</definedName>
    <definedName name="D_RStruc" localSheetId="26">#REF!</definedName>
    <definedName name="D_RStruc" localSheetId="21">#REF!</definedName>
    <definedName name="D_RStruc" localSheetId="20">#REF!</definedName>
    <definedName name="D_RStruc" localSheetId="15">#REF!</definedName>
    <definedName name="D_RStruc" localSheetId="43">#REF!</definedName>
    <definedName name="D_RStruc" localSheetId="42">#REF!</definedName>
    <definedName name="D_RStruc" localSheetId="37">#REF!</definedName>
    <definedName name="D_RStruc" localSheetId="54">#REF!</definedName>
    <definedName name="D_RStruc" localSheetId="53">#REF!</definedName>
    <definedName name="D_RStruc" localSheetId="48">#REF!</definedName>
    <definedName name="D_RStruc">#REF!</definedName>
    <definedName name="D_Soft" localSheetId="10">#REF!</definedName>
    <definedName name="D_Soft" localSheetId="9">#REF!</definedName>
    <definedName name="D_Soft" localSheetId="4">#REF!</definedName>
    <definedName name="D_Soft" localSheetId="32">#REF!</definedName>
    <definedName name="D_Soft" localSheetId="31">#REF!</definedName>
    <definedName name="D_Soft" localSheetId="26">#REF!</definedName>
    <definedName name="D_Soft" localSheetId="21">#REF!</definedName>
    <definedName name="D_Soft" localSheetId="20">#REF!</definedName>
    <definedName name="D_Soft" localSheetId="15">#REF!</definedName>
    <definedName name="D_Soft" localSheetId="43">#REF!</definedName>
    <definedName name="D_Soft" localSheetId="42">#REF!</definedName>
    <definedName name="D_Soft" localSheetId="37">#REF!</definedName>
    <definedName name="D_Soft" localSheetId="54">#REF!</definedName>
    <definedName name="D_Soft" localSheetId="53">#REF!</definedName>
    <definedName name="D_Soft" localSheetId="48">#REF!</definedName>
    <definedName name="D_Soft">#REF!</definedName>
    <definedName name="D_TraEq" localSheetId="10">#REF!</definedName>
    <definedName name="D_TraEq" localSheetId="9">#REF!</definedName>
    <definedName name="D_TraEq" localSheetId="4">#REF!</definedName>
    <definedName name="D_TraEq" localSheetId="32">#REF!</definedName>
    <definedName name="D_TraEq" localSheetId="31">#REF!</definedName>
    <definedName name="D_TraEq" localSheetId="26">#REF!</definedName>
    <definedName name="D_TraEq" localSheetId="21">#REF!</definedName>
    <definedName name="D_TraEq" localSheetId="20">#REF!</definedName>
    <definedName name="D_TraEq" localSheetId="15">#REF!</definedName>
    <definedName name="D_TraEq" localSheetId="43">#REF!</definedName>
    <definedName name="D_TraEq" localSheetId="42">#REF!</definedName>
    <definedName name="D_TraEq" localSheetId="37">#REF!</definedName>
    <definedName name="D_TraEq" localSheetId="54">#REF!</definedName>
    <definedName name="D_TraEq" localSheetId="53">#REF!</definedName>
    <definedName name="D_TraEq" localSheetId="48">#REF!</definedName>
    <definedName name="D_TraEq">#REF!</definedName>
    <definedName name="I_CT">I_CT!$A$1:$T$12</definedName>
    <definedName name="I_GFCF">I_GFCF!$A$1:$T$11</definedName>
    <definedName name="I_ICT" localSheetId="10">#REF!</definedName>
    <definedName name="I_ICT" localSheetId="9">#REF!</definedName>
    <definedName name="I_ICT" localSheetId="4">#REF!</definedName>
    <definedName name="I_ICT" localSheetId="32">#REF!</definedName>
    <definedName name="I_ICT" localSheetId="31">#REF!</definedName>
    <definedName name="I_ICT" localSheetId="26">#REF!</definedName>
    <definedName name="I_ICT" localSheetId="21">#REF!</definedName>
    <definedName name="I_ICT" localSheetId="20">#REF!</definedName>
    <definedName name="I_ICT" localSheetId="15">#REF!</definedName>
    <definedName name="I_ICT" localSheetId="43">#REF!</definedName>
    <definedName name="I_ICT" localSheetId="42">#REF!</definedName>
    <definedName name="I_ICT" localSheetId="37">#REF!</definedName>
    <definedName name="I_ICT" localSheetId="54">#REF!</definedName>
    <definedName name="I_ICT" localSheetId="53">#REF!</definedName>
    <definedName name="I_ICT" localSheetId="48">#REF!</definedName>
    <definedName name="I_ICT">#REF!</definedName>
    <definedName name="I_IT">I_IT!$A$1:$T$11</definedName>
    <definedName name="I_NonICT" localSheetId="10">#REF!</definedName>
    <definedName name="I_NonICT" localSheetId="9">#REF!</definedName>
    <definedName name="I_NonICT" localSheetId="4">#REF!</definedName>
    <definedName name="I_NonICT" localSheetId="32">#REF!</definedName>
    <definedName name="I_NonICT" localSheetId="31">#REF!</definedName>
    <definedName name="I_NonICT" localSheetId="26">#REF!</definedName>
    <definedName name="I_NonICT" localSheetId="21">#REF!</definedName>
    <definedName name="I_NonICT" localSheetId="20">#REF!</definedName>
    <definedName name="I_NonICT" localSheetId="15">#REF!</definedName>
    <definedName name="I_NonICT" localSheetId="43">#REF!</definedName>
    <definedName name="I_NonICT" localSheetId="42">#REF!</definedName>
    <definedName name="I_NonICT" localSheetId="37">#REF!</definedName>
    <definedName name="I_NonICT" localSheetId="54">#REF!</definedName>
    <definedName name="I_NonICT" localSheetId="53">#REF!</definedName>
    <definedName name="I_NonICT" localSheetId="48">#REF!</definedName>
    <definedName name="I_NonICT">#REF!</definedName>
    <definedName name="I_OCon">I_OCon!$A$1:$T$12</definedName>
    <definedName name="I_OMach">I_OMach!$A$1:$T$12</definedName>
    <definedName name="I_Other" localSheetId="10">#REF!</definedName>
    <definedName name="I_Other" localSheetId="9">#REF!</definedName>
    <definedName name="I_Other" localSheetId="4">#REF!</definedName>
    <definedName name="I_Other" localSheetId="32">#REF!</definedName>
    <definedName name="I_Other" localSheetId="31">#REF!</definedName>
    <definedName name="I_Other" localSheetId="26">#REF!</definedName>
    <definedName name="I_Other" localSheetId="21">#REF!</definedName>
    <definedName name="I_Other" localSheetId="20">#REF!</definedName>
    <definedName name="I_Other" localSheetId="15">#REF!</definedName>
    <definedName name="I_Other" localSheetId="43">#REF!</definedName>
    <definedName name="I_Other" localSheetId="42">#REF!</definedName>
    <definedName name="I_Other" localSheetId="37">#REF!</definedName>
    <definedName name="I_Other" localSheetId="54">#REF!</definedName>
    <definedName name="I_Other" localSheetId="53">#REF!</definedName>
    <definedName name="I_Other" localSheetId="48">#REF!</definedName>
    <definedName name="I_Other">#REF!</definedName>
    <definedName name="I_RStruc" localSheetId="10">#REF!</definedName>
    <definedName name="I_RStruc" localSheetId="9">#REF!</definedName>
    <definedName name="I_RStruc" localSheetId="4">#REF!</definedName>
    <definedName name="I_RStruc" localSheetId="32">#REF!</definedName>
    <definedName name="I_RStruc" localSheetId="31">#REF!</definedName>
    <definedName name="I_RStruc" localSheetId="26">#REF!</definedName>
    <definedName name="I_RStruc" localSheetId="21">#REF!</definedName>
    <definedName name="I_RStruc" localSheetId="20">#REF!</definedName>
    <definedName name="I_RStruc" localSheetId="15">#REF!</definedName>
    <definedName name="I_RStruc" localSheetId="43">#REF!</definedName>
    <definedName name="I_RStruc" localSheetId="42">#REF!</definedName>
    <definedName name="I_RStruc" localSheetId="37">#REF!</definedName>
    <definedName name="I_RStruc" localSheetId="54">#REF!</definedName>
    <definedName name="I_RStruc" localSheetId="53">#REF!</definedName>
    <definedName name="I_RStruc" localSheetId="48">#REF!</definedName>
    <definedName name="I_RStruc">#REF!</definedName>
    <definedName name="I_Soft" localSheetId="4">I_TraEq!$A$1:$T$12</definedName>
    <definedName name="I_Soft">I_Soft!$A$1:$T$12</definedName>
    <definedName name="I_TraEq" localSheetId="10">#REF!</definedName>
    <definedName name="I_TraEq" localSheetId="9">#REF!</definedName>
    <definedName name="I_TraEq" localSheetId="4">#REF!</definedName>
    <definedName name="I_TraEq" localSheetId="32">#REF!</definedName>
    <definedName name="I_TraEq" localSheetId="31">#REF!</definedName>
    <definedName name="I_TraEq" localSheetId="26">#REF!</definedName>
    <definedName name="I_TraEq" localSheetId="21">#REF!</definedName>
    <definedName name="I_TraEq" localSheetId="20">#REF!</definedName>
    <definedName name="I_TraEq" localSheetId="15">#REF!</definedName>
    <definedName name="I_TraEq" localSheetId="43">#REF!</definedName>
    <definedName name="I_TraEq" localSheetId="42">#REF!</definedName>
    <definedName name="I_TraEq" localSheetId="37">#REF!</definedName>
    <definedName name="I_TraEq" localSheetId="54">#REF!</definedName>
    <definedName name="I_TraEq" localSheetId="53">#REF!</definedName>
    <definedName name="I_TraEq" localSheetId="48">#REF!</definedName>
    <definedName name="I_TraEq">#REF!</definedName>
    <definedName name="Ip_CT" localSheetId="10">I_CT!#REF!</definedName>
    <definedName name="Ip_CT" localSheetId="9">I_CT!#REF!</definedName>
    <definedName name="Ip_CT" localSheetId="4">I_CT!#REF!</definedName>
    <definedName name="Ip_CT" localSheetId="32">I_CT!#REF!</definedName>
    <definedName name="Ip_CT" localSheetId="31">I_CT!#REF!</definedName>
    <definedName name="Ip_CT" localSheetId="26">I_CT!#REF!</definedName>
    <definedName name="Ip_CT" localSheetId="21">I_CT!#REF!</definedName>
    <definedName name="Ip_CT" localSheetId="20">I_CT!#REF!</definedName>
    <definedName name="Ip_CT" localSheetId="15">I_CT!#REF!</definedName>
    <definedName name="Ip_CT" localSheetId="43">I_CT!#REF!</definedName>
    <definedName name="Ip_CT" localSheetId="42">I_CT!#REF!</definedName>
    <definedName name="Ip_CT" localSheetId="37">I_CT!#REF!</definedName>
    <definedName name="Ip_CT" localSheetId="54">I_CT!#REF!</definedName>
    <definedName name="Ip_CT" localSheetId="53">I_CT!#REF!</definedName>
    <definedName name="Ip_CT" localSheetId="48">I_CT!#REF!</definedName>
    <definedName name="Ip_CT">I_CT!#REF!</definedName>
    <definedName name="Ip_GFCF" localSheetId="10">I_GFCF!#REF!</definedName>
    <definedName name="Ip_GFCF" localSheetId="9">I_GFCF!#REF!</definedName>
    <definedName name="Ip_GFCF" localSheetId="4">I_GFCF!#REF!</definedName>
    <definedName name="Ip_GFCF" localSheetId="32">I_GFCF!#REF!</definedName>
    <definedName name="Ip_GFCF" localSheetId="31">I_GFCF!#REF!</definedName>
    <definedName name="Ip_GFCF" localSheetId="26">I_GFCF!#REF!</definedName>
    <definedName name="Ip_GFCF" localSheetId="21">I_GFCF!#REF!</definedName>
    <definedName name="Ip_GFCF" localSheetId="20">I_GFCF!#REF!</definedName>
    <definedName name="Ip_GFCF" localSheetId="15">I_GFCF!#REF!</definedName>
    <definedName name="Ip_GFCF" localSheetId="43">I_GFCF!#REF!</definedName>
    <definedName name="Ip_GFCF" localSheetId="42">I_GFCF!#REF!</definedName>
    <definedName name="Ip_GFCF" localSheetId="37">I_GFCF!#REF!</definedName>
    <definedName name="Ip_GFCF" localSheetId="54">I_GFCF!#REF!</definedName>
    <definedName name="Ip_GFCF" localSheetId="53">I_GFCF!#REF!</definedName>
    <definedName name="Ip_GFCF" localSheetId="48">I_GFCF!#REF!</definedName>
    <definedName name="Ip_GFCF">I_GFCF!#REF!</definedName>
    <definedName name="Ip_ICT" localSheetId="10">#REF!</definedName>
    <definedName name="Ip_ICT" localSheetId="9">#REF!</definedName>
    <definedName name="Ip_ICT" localSheetId="4">#REF!</definedName>
    <definedName name="Ip_ICT" localSheetId="32">#REF!</definedName>
    <definedName name="Ip_ICT" localSheetId="31">#REF!</definedName>
    <definedName name="Ip_ICT" localSheetId="26">#REF!</definedName>
    <definedName name="Ip_ICT" localSheetId="21">#REF!</definedName>
    <definedName name="Ip_ICT" localSheetId="20">#REF!</definedName>
    <definedName name="Ip_ICT" localSheetId="15">#REF!</definedName>
    <definedName name="Ip_ICT" localSheetId="43">#REF!</definedName>
    <definedName name="Ip_ICT" localSheetId="42">#REF!</definedName>
    <definedName name="Ip_ICT" localSheetId="37">#REF!</definedName>
    <definedName name="Ip_ICT" localSheetId="54">#REF!</definedName>
    <definedName name="Ip_ICT" localSheetId="53">#REF!</definedName>
    <definedName name="Ip_ICT" localSheetId="48">#REF!</definedName>
    <definedName name="Ip_ICT">#REF!</definedName>
    <definedName name="Ip_IT" localSheetId="10">I_IT!#REF!</definedName>
    <definedName name="Ip_IT" localSheetId="9">I_IT!#REF!</definedName>
    <definedName name="Ip_IT" localSheetId="4">I_IT!#REF!</definedName>
    <definedName name="Ip_IT" localSheetId="32">I_IT!#REF!</definedName>
    <definedName name="Ip_IT" localSheetId="31">I_IT!#REF!</definedName>
    <definedName name="Ip_IT" localSheetId="26">I_IT!#REF!</definedName>
    <definedName name="Ip_IT" localSheetId="21">I_IT!#REF!</definedName>
    <definedName name="Ip_IT" localSheetId="20">I_IT!#REF!</definedName>
    <definedName name="Ip_IT" localSheetId="15">I_IT!#REF!</definedName>
    <definedName name="Ip_IT" localSheetId="43">I_IT!#REF!</definedName>
    <definedName name="Ip_IT" localSheetId="42">I_IT!#REF!</definedName>
    <definedName name="Ip_IT" localSheetId="37">I_IT!#REF!</definedName>
    <definedName name="Ip_IT" localSheetId="54">I_IT!#REF!</definedName>
    <definedName name="Ip_IT" localSheetId="53">I_IT!#REF!</definedName>
    <definedName name="Ip_IT" localSheetId="48">I_IT!#REF!</definedName>
    <definedName name="Ip_IT">I_IT!#REF!</definedName>
    <definedName name="Ip_NonICT" localSheetId="10">#REF!</definedName>
    <definedName name="Ip_NonICT" localSheetId="9">#REF!</definedName>
    <definedName name="Ip_NonICT" localSheetId="4">#REF!</definedName>
    <definedName name="Ip_NonICT" localSheetId="32">#REF!</definedName>
    <definedName name="Ip_NonICT" localSheetId="31">#REF!</definedName>
    <definedName name="Ip_NonICT" localSheetId="26">#REF!</definedName>
    <definedName name="Ip_NonICT" localSheetId="21">#REF!</definedName>
    <definedName name="Ip_NonICT" localSheetId="20">#REF!</definedName>
    <definedName name="Ip_NonICT" localSheetId="15">#REF!</definedName>
    <definedName name="Ip_NonICT" localSheetId="43">#REF!</definedName>
    <definedName name="Ip_NonICT" localSheetId="42">#REF!</definedName>
    <definedName name="Ip_NonICT" localSheetId="37">#REF!</definedName>
    <definedName name="Ip_NonICT" localSheetId="54">#REF!</definedName>
    <definedName name="Ip_NonICT" localSheetId="53">#REF!</definedName>
    <definedName name="Ip_NonICT" localSheetId="48">#REF!</definedName>
    <definedName name="Ip_NonICT">#REF!</definedName>
    <definedName name="Ip_OCon" localSheetId="10">I_OCon!#REF!</definedName>
    <definedName name="Ip_OCon" localSheetId="9">I_OCon!#REF!</definedName>
    <definedName name="Ip_OCon" localSheetId="4">I_OCon!#REF!</definedName>
    <definedName name="Ip_OCon" localSheetId="32">I_OCon!#REF!</definedName>
    <definedName name="Ip_OCon" localSheetId="31">I_OCon!#REF!</definedName>
    <definedName name="Ip_OCon" localSheetId="26">I_OCon!#REF!</definedName>
    <definedName name="Ip_OCon" localSheetId="21">I_OCon!#REF!</definedName>
    <definedName name="Ip_OCon" localSheetId="20">I_OCon!#REF!</definedName>
    <definedName name="Ip_OCon" localSheetId="15">I_OCon!#REF!</definedName>
    <definedName name="Ip_OCon" localSheetId="43">I_OCon!#REF!</definedName>
    <definedName name="Ip_OCon" localSheetId="42">I_OCon!#REF!</definedName>
    <definedName name="Ip_OCon" localSheetId="37">I_OCon!#REF!</definedName>
    <definedName name="Ip_OCon" localSheetId="54">I_OCon!#REF!</definedName>
    <definedName name="Ip_OCon" localSheetId="53">I_OCon!#REF!</definedName>
    <definedName name="Ip_OCon" localSheetId="48">I_OCon!#REF!</definedName>
    <definedName name="Ip_OCon">I_OCon!#REF!</definedName>
    <definedName name="Ip_OMach" localSheetId="10">I_OMach!#REF!</definedName>
    <definedName name="Ip_OMach" localSheetId="9">I_OMach!#REF!</definedName>
    <definedName name="Ip_OMach" localSheetId="4">I_OMach!#REF!</definedName>
    <definedName name="Ip_OMach" localSheetId="32">I_OMach!#REF!</definedName>
    <definedName name="Ip_OMach" localSheetId="31">I_OMach!#REF!</definedName>
    <definedName name="Ip_OMach" localSheetId="26">I_OMach!#REF!</definedName>
    <definedName name="Ip_OMach" localSheetId="21">I_OMach!#REF!</definedName>
    <definedName name="Ip_OMach" localSheetId="20">I_OMach!#REF!</definedName>
    <definedName name="Ip_OMach" localSheetId="15">I_OMach!#REF!</definedName>
    <definedName name="Ip_OMach" localSheetId="43">I_OMach!#REF!</definedName>
    <definedName name="Ip_OMach" localSheetId="42">I_OMach!#REF!</definedName>
    <definedName name="Ip_OMach" localSheetId="37">I_OMach!#REF!</definedName>
    <definedName name="Ip_OMach" localSheetId="54">I_OMach!#REF!</definedName>
    <definedName name="Ip_OMach" localSheetId="53">I_OMach!#REF!</definedName>
    <definedName name="Ip_OMach" localSheetId="48">I_OMach!#REF!</definedName>
    <definedName name="Ip_OMach">I_OMach!#REF!</definedName>
    <definedName name="Ip_Other" localSheetId="10">#REF!</definedName>
    <definedName name="Ip_Other" localSheetId="9">#REF!</definedName>
    <definedName name="Ip_Other" localSheetId="4">#REF!</definedName>
    <definedName name="Ip_Other" localSheetId="32">#REF!</definedName>
    <definedName name="Ip_Other" localSheetId="31">#REF!</definedName>
    <definedName name="Ip_Other" localSheetId="26">#REF!</definedName>
    <definedName name="Ip_Other" localSheetId="21">#REF!</definedName>
    <definedName name="Ip_Other" localSheetId="20">#REF!</definedName>
    <definedName name="Ip_Other" localSheetId="15">#REF!</definedName>
    <definedName name="Ip_Other" localSheetId="43">#REF!</definedName>
    <definedName name="Ip_Other" localSheetId="42">#REF!</definedName>
    <definedName name="Ip_Other" localSheetId="37">#REF!</definedName>
    <definedName name="Ip_Other" localSheetId="54">#REF!</definedName>
    <definedName name="Ip_Other" localSheetId="53">#REF!</definedName>
    <definedName name="Ip_Other" localSheetId="48">#REF!</definedName>
    <definedName name="Ip_Other">#REF!</definedName>
    <definedName name="Ip_RStruc" localSheetId="10">#REF!</definedName>
    <definedName name="Ip_RStruc" localSheetId="9">#REF!</definedName>
    <definedName name="Ip_RStruc" localSheetId="4">#REF!</definedName>
    <definedName name="Ip_RStruc" localSheetId="32">#REF!</definedName>
    <definedName name="Ip_RStruc" localSheetId="31">#REF!</definedName>
    <definedName name="Ip_RStruc" localSheetId="26">#REF!</definedName>
    <definedName name="Ip_RStruc" localSheetId="21">#REF!</definedName>
    <definedName name="Ip_RStruc" localSheetId="20">#REF!</definedName>
    <definedName name="Ip_RStruc" localSheetId="15">#REF!</definedName>
    <definedName name="Ip_RStruc" localSheetId="43">#REF!</definedName>
    <definedName name="Ip_RStruc" localSheetId="42">#REF!</definedName>
    <definedName name="Ip_RStruc" localSheetId="37">#REF!</definedName>
    <definedName name="Ip_RStruc" localSheetId="54">#REF!</definedName>
    <definedName name="Ip_RStruc" localSheetId="53">#REF!</definedName>
    <definedName name="Ip_RStruc" localSheetId="48">#REF!</definedName>
    <definedName name="Ip_RStruc">#REF!</definedName>
    <definedName name="Ip_Soft" localSheetId="10">I_Soft!#REF!</definedName>
    <definedName name="Ip_Soft" localSheetId="9">I_Soft!#REF!</definedName>
    <definedName name="Ip_Soft" localSheetId="4">I_TraEq!#REF!</definedName>
    <definedName name="Ip_Soft" localSheetId="32">I_Soft!#REF!</definedName>
    <definedName name="Ip_Soft" localSheetId="31">I_Soft!#REF!</definedName>
    <definedName name="Ip_Soft" localSheetId="26">I_Soft!#REF!</definedName>
    <definedName name="Ip_Soft" localSheetId="21">I_Soft!#REF!</definedName>
    <definedName name="Ip_Soft" localSheetId="20">I_Soft!#REF!</definedName>
    <definedName name="Ip_Soft" localSheetId="15">I_Soft!#REF!</definedName>
    <definedName name="Ip_Soft" localSheetId="43">I_Soft!#REF!</definedName>
    <definedName name="Ip_Soft" localSheetId="42">I_Soft!#REF!</definedName>
    <definedName name="Ip_Soft" localSheetId="37">I_Soft!#REF!</definedName>
    <definedName name="Ip_Soft" localSheetId="54">I_Soft!#REF!</definedName>
    <definedName name="Ip_Soft" localSheetId="53">I_Soft!#REF!</definedName>
    <definedName name="Ip_Soft" localSheetId="48">I_Soft!#REF!</definedName>
    <definedName name="Ip_Soft">I_Soft!#REF!</definedName>
    <definedName name="Ip_TraEq" localSheetId="10">#REF!</definedName>
    <definedName name="Ip_TraEq" localSheetId="9">#REF!</definedName>
    <definedName name="Ip_TraEq" localSheetId="4">#REF!</definedName>
    <definedName name="Ip_TraEq" localSheetId="32">#REF!</definedName>
    <definedName name="Ip_TraEq" localSheetId="31">#REF!</definedName>
    <definedName name="Ip_TraEq" localSheetId="26">#REF!</definedName>
    <definedName name="Ip_TraEq" localSheetId="21">#REF!</definedName>
    <definedName name="Ip_TraEq" localSheetId="20">#REF!</definedName>
    <definedName name="Ip_TraEq" localSheetId="15">#REF!</definedName>
    <definedName name="Ip_TraEq" localSheetId="43">#REF!</definedName>
    <definedName name="Ip_TraEq" localSheetId="42">#REF!</definedName>
    <definedName name="Ip_TraEq" localSheetId="37">#REF!</definedName>
    <definedName name="Ip_TraEq" localSheetId="54">#REF!</definedName>
    <definedName name="Ip_TraEq" localSheetId="53">#REF!</definedName>
    <definedName name="Ip_TraEq" localSheetId="48">#REF!</definedName>
    <definedName name="Ip_TraEq">#REF!</definedName>
    <definedName name="Iq_CT" localSheetId="10">I_CT!#REF!</definedName>
    <definedName name="Iq_CT" localSheetId="9">I_CT!#REF!</definedName>
    <definedName name="Iq_CT" localSheetId="4">I_CT!#REF!</definedName>
    <definedName name="Iq_CT" localSheetId="32">I_CT!#REF!</definedName>
    <definedName name="Iq_CT" localSheetId="31">I_CT!#REF!</definedName>
    <definedName name="Iq_CT" localSheetId="26">I_CT!#REF!</definedName>
    <definedName name="Iq_CT" localSheetId="21">I_CT!#REF!</definedName>
    <definedName name="Iq_CT" localSheetId="20">I_CT!#REF!</definedName>
    <definedName name="Iq_CT" localSheetId="15">I_CT!#REF!</definedName>
    <definedName name="Iq_CT" localSheetId="43">I_CT!#REF!</definedName>
    <definedName name="Iq_CT" localSheetId="42">I_CT!#REF!</definedName>
    <definedName name="Iq_CT" localSheetId="37">I_CT!#REF!</definedName>
    <definedName name="Iq_CT" localSheetId="54">I_CT!#REF!</definedName>
    <definedName name="Iq_CT" localSheetId="53">I_CT!#REF!</definedName>
    <definedName name="Iq_CT" localSheetId="48">I_CT!#REF!</definedName>
    <definedName name="Iq_CT">I_CT!#REF!</definedName>
    <definedName name="Iq_GFCF" localSheetId="10">I_GFCF!#REF!</definedName>
    <definedName name="Iq_GFCF" localSheetId="9">I_GFCF!#REF!</definedName>
    <definedName name="Iq_GFCF" localSheetId="4">I_GFCF!#REF!</definedName>
    <definedName name="Iq_GFCF" localSheetId="32">I_GFCF!#REF!</definedName>
    <definedName name="Iq_GFCF" localSheetId="31">I_GFCF!#REF!</definedName>
    <definedName name="Iq_GFCF" localSheetId="26">I_GFCF!#REF!</definedName>
    <definedName name="Iq_GFCF" localSheetId="21">I_GFCF!#REF!</definedName>
    <definedName name="Iq_GFCF" localSheetId="20">I_GFCF!#REF!</definedName>
    <definedName name="Iq_GFCF" localSheetId="15">I_GFCF!#REF!</definedName>
    <definedName name="Iq_GFCF" localSheetId="43">I_GFCF!#REF!</definedName>
    <definedName name="Iq_GFCF" localSheetId="42">I_GFCF!#REF!</definedName>
    <definedName name="Iq_GFCF" localSheetId="37">I_GFCF!#REF!</definedName>
    <definedName name="Iq_GFCF" localSheetId="54">I_GFCF!#REF!</definedName>
    <definedName name="Iq_GFCF" localSheetId="53">I_GFCF!#REF!</definedName>
    <definedName name="Iq_GFCF" localSheetId="48">I_GFCF!#REF!</definedName>
    <definedName name="Iq_GFCF">I_GFCF!#REF!</definedName>
    <definedName name="Iq_ICT" localSheetId="10">#REF!</definedName>
    <definedName name="Iq_ICT" localSheetId="9">#REF!</definedName>
    <definedName name="Iq_ICT" localSheetId="4">#REF!</definedName>
    <definedName name="Iq_ICT" localSheetId="32">#REF!</definedName>
    <definedName name="Iq_ICT" localSheetId="31">#REF!</definedName>
    <definedName name="Iq_ICT" localSheetId="26">#REF!</definedName>
    <definedName name="Iq_ICT" localSheetId="21">#REF!</definedName>
    <definedName name="Iq_ICT" localSheetId="20">#REF!</definedName>
    <definedName name="Iq_ICT" localSheetId="15">#REF!</definedName>
    <definedName name="Iq_ICT" localSheetId="43">#REF!</definedName>
    <definedName name="Iq_ICT" localSheetId="42">#REF!</definedName>
    <definedName name="Iq_ICT" localSheetId="37">#REF!</definedName>
    <definedName name="Iq_ICT" localSheetId="54">#REF!</definedName>
    <definedName name="Iq_ICT" localSheetId="53">#REF!</definedName>
    <definedName name="Iq_ICT" localSheetId="48">#REF!</definedName>
    <definedName name="Iq_ICT">#REF!</definedName>
    <definedName name="Iq_IT" localSheetId="10">I_IT!#REF!</definedName>
    <definedName name="Iq_IT" localSheetId="9">I_IT!#REF!</definedName>
    <definedName name="Iq_IT" localSheetId="4">I_IT!#REF!</definedName>
    <definedName name="Iq_IT" localSheetId="32">I_IT!#REF!</definedName>
    <definedName name="Iq_IT" localSheetId="31">I_IT!#REF!</definedName>
    <definedName name="Iq_IT" localSheetId="26">I_IT!#REF!</definedName>
    <definedName name="Iq_IT" localSheetId="21">I_IT!#REF!</definedName>
    <definedName name="Iq_IT" localSheetId="20">I_IT!#REF!</definedName>
    <definedName name="Iq_IT" localSheetId="15">I_IT!#REF!</definedName>
    <definedName name="Iq_IT" localSheetId="43">I_IT!#REF!</definedName>
    <definedName name="Iq_IT" localSheetId="42">I_IT!#REF!</definedName>
    <definedName name="Iq_IT" localSheetId="37">I_IT!#REF!</definedName>
    <definedName name="Iq_IT" localSheetId="54">I_IT!#REF!</definedName>
    <definedName name="Iq_IT" localSheetId="53">I_IT!#REF!</definedName>
    <definedName name="Iq_IT" localSheetId="48">I_IT!#REF!</definedName>
    <definedName name="Iq_IT">I_IT!#REF!</definedName>
    <definedName name="Iq_NonICT" localSheetId="10">#REF!</definedName>
    <definedName name="Iq_NonICT" localSheetId="9">#REF!</definedName>
    <definedName name="Iq_NonICT" localSheetId="4">#REF!</definedName>
    <definedName name="Iq_NonICT" localSheetId="32">#REF!</definedName>
    <definedName name="Iq_NonICT" localSheetId="31">#REF!</definedName>
    <definedName name="Iq_NonICT" localSheetId="26">#REF!</definedName>
    <definedName name="Iq_NonICT" localSheetId="21">#REF!</definedName>
    <definedName name="Iq_NonICT" localSheetId="20">#REF!</definedName>
    <definedName name="Iq_NonICT" localSheetId="15">#REF!</definedName>
    <definedName name="Iq_NonICT" localSheetId="43">#REF!</definedName>
    <definedName name="Iq_NonICT" localSheetId="42">#REF!</definedName>
    <definedName name="Iq_NonICT" localSheetId="37">#REF!</definedName>
    <definedName name="Iq_NonICT" localSheetId="54">#REF!</definedName>
    <definedName name="Iq_NonICT" localSheetId="53">#REF!</definedName>
    <definedName name="Iq_NonICT" localSheetId="48">#REF!</definedName>
    <definedName name="Iq_NonICT">#REF!</definedName>
    <definedName name="Iq_OCon" localSheetId="10">I_OCon!#REF!</definedName>
    <definedName name="Iq_OCon" localSheetId="9">I_OCon!#REF!</definedName>
    <definedName name="Iq_OCon" localSheetId="4">I_OCon!#REF!</definedName>
    <definedName name="Iq_OCon" localSheetId="32">I_OCon!#REF!</definedName>
    <definedName name="Iq_OCon" localSheetId="31">I_OCon!#REF!</definedName>
    <definedName name="Iq_OCon" localSheetId="26">I_OCon!#REF!</definedName>
    <definedName name="Iq_OCon" localSheetId="21">I_OCon!#REF!</definedName>
    <definedName name="Iq_OCon" localSheetId="20">I_OCon!#REF!</definedName>
    <definedName name="Iq_OCon" localSheetId="15">I_OCon!#REF!</definedName>
    <definedName name="Iq_OCon" localSheetId="43">I_OCon!#REF!</definedName>
    <definedName name="Iq_OCon" localSheetId="42">I_OCon!#REF!</definedName>
    <definedName name="Iq_OCon" localSheetId="37">I_OCon!#REF!</definedName>
    <definedName name="Iq_OCon" localSheetId="54">I_OCon!#REF!</definedName>
    <definedName name="Iq_OCon" localSheetId="53">I_OCon!#REF!</definedName>
    <definedName name="Iq_OCon" localSheetId="48">I_OCon!#REF!</definedName>
    <definedName name="Iq_OCon">I_OCon!#REF!</definedName>
    <definedName name="Iq_OMach" localSheetId="10">I_OMach!#REF!</definedName>
    <definedName name="Iq_OMach" localSheetId="9">I_OMach!#REF!</definedName>
    <definedName name="Iq_OMach" localSheetId="4">I_OMach!#REF!</definedName>
    <definedName name="Iq_OMach" localSheetId="32">I_OMach!#REF!</definedName>
    <definedName name="Iq_OMach" localSheetId="31">I_OMach!#REF!</definedName>
    <definedName name="Iq_OMach" localSheetId="26">I_OMach!#REF!</definedName>
    <definedName name="Iq_OMach" localSheetId="21">I_OMach!#REF!</definedName>
    <definedName name="Iq_OMach" localSheetId="20">I_OMach!#REF!</definedName>
    <definedName name="Iq_OMach" localSheetId="15">I_OMach!#REF!</definedName>
    <definedName name="Iq_OMach" localSheetId="43">I_OMach!#REF!</definedName>
    <definedName name="Iq_OMach" localSheetId="42">I_OMach!#REF!</definedName>
    <definedName name="Iq_OMach" localSheetId="37">I_OMach!#REF!</definedName>
    <definedName name="Iq_OMach" localSheetId="54">I_OMach!#REF!</definedName>
    <definedName name="Iq_OMach" localSheetId="53">I_OMach!#REF!</definedName>
    <definedName name="Iq_OMach" localSheetId="48">I_OMach!#REF!</definedName>
    <definedName name="Iq_OMach">I_OMach!#REF!</definedName>
    <definedName name="Iq_Other" localSheetId="10">#REF!</definedName>
    <definedName name="Iq_Other" localSheetId="9">#REF!</definedName>
    <definedName name="Iq_Other" localSheetId="4">#REF!</definedName>
    <definedName name="Iq_Other" localSheetId="32">#REF!</definedName>
    <definedName name="Iq_Other" localSheetId="31">#REF!</definedName>
    <definedName name="Iq_Other" localSheetId="26">#REF!</definedName>
    <definedName name="Iq_Other" localSheetId="21">#REF!</definedName>
    <definedName name="Iq_Other" localSheetId="20">#REF!</definedName>
    <definedName name="Iq_Other" localSheetId="15">#REF!</definedName>
    <definedName name="Iq_Other" localSheetId="43">#REF!</definedName>
    <definedName name="Iq_Other" localSheetId="42">#REF!</definedName>
    <definedName name="Iq_Other" localSheetId="37">#REF!</definedName>
    <definedName name="Iq_Other" localSheetId="54">#REF!</definedName>
    <definedName name="Iq_Other" localSheetId="53">#REF!</definedName>
    <definedName name="Iq_Other" localSheetId="48">#REF!</definedName>
    <definedName name="Iq_Other">#REF!</definedName>
    <definedName name="Iq_RStruc" localSheetId="10">#REF!</definedName>
    <definedName name="Iq_RStruc" localSheetId="9">#REF!</definedName>
    <definedName name="Iq_RStruc" localSheetId="4">#REF!</definedName>
    <definedName name="Iq_RStruc" localSheetId="32">#REF!</definedName>
    <definedName name="Iq_RStruc" localSheetId="31">#REF!</definedName>
    <definedName name="Iq_RStruc" localSheetId="26">#REF!</definedName>
    <definedName name="Iq_RStruc" localSheetId="21">#REF!</definedName>
    <definedName name="Iq_RStruc" localSheetId="20">#REF!</definedName>
    <definedName name="Iq_RStruc" localSheetId="15">#REF!</definedName>
    <definedName name="Iq_RStruc" localSheetId="43">#REF!</definedName>
    <definedName name="Iq_RStruc" localSheetId="42">#REF!</definedName>
    <definedName name="Iq_RStruc" localSheetId="37">#REF!</definedName>
    <definedName name="Iq_RStruc" localSheetId="54">#REF!</definedName>
    <definedName name="Iq_RStruc" localSheetId="53">#REF!</definedName>
    <definedName name="Iq_RStruc" localSheetId="48">#REF!</definedName>
    <definedName name="Iq_RStruc">#REF!</definedName>
    <definedName name="Iq_Soft" localSheetId="10">I_Soft!#REF!</definedName>
    <definedName name="Iq_Soft" localSheetId="9">I_Soft!#REF!</definedName>
    <definedName name="Iq_Soft" localSheetId="4">I_TraEq!#REF!</definedName>
    <definedName name="Iq_Soft" localSheetId="32">I_Soft!#REF!</definedName>
    <definedName name="Iq_Soft" localSheetId="31">I_Soft!#REF!</definedName>
    <definedName name="Iq_Soft" localSheetId="26">I_Soft!#REF!</definedName>
    <definedName name="Iq_Soft" localSheetId="21">I_Soft!#REF!</definedName>
    <definedName name="Iq_Soft" localSheetId="20">I_Soft!#REF!</definedName>
    <definedName name="Iq_Soft" localSheetId="15">I_Soft!#REF!</definedName>
    <definedName name="Iq_Soft" localSheetId="43">I_Soft!#REF!</definedName>
    <definedName name="Iq_Soft" localSheetId="42">I_Soft!#REF!</definedName>
    <definedName name="Iq_Soft" localSheetId="37">I_Soft!#REF!</definedName>
    <definedName name="Iq_Soft" localSheetId="54">I_Soft!#REF!</definedName>
    <definedName name="Iq_Soft" localSheetId="53">I_Soft!#REF!</definedName>
    <definedName name="Iq_Soft" localSheetId="48">I_Soft!#REF!</definedName>
    <definedName name="Iq_Soft">I_Soft!#REF!</definedName>
    <definedName name="Iq_TraEq" localSheetId="10">#REF!</definedName>
    <definedName name="Iq_TraEq" localSheetId="9">#REF!</definedName>
    <definedName name="Iq_TraEq" localSheetId="4">#REF!</definedName>
    <definedName name="Iq_TraEq" localSheetId="32">#REF!</definedName>
    <definedName name="Iq_TraEq" localSheetId="31">#REF!</definedName>
    <definedName name="Iq_TraEq" localSheetId="26">#REF!</definedName>
    <definedName name="Iq_TraEq" localSheetId="21">#REF!</definedName>
    <definedName name="Iq_TraEq" localSheetId="20">#REF!</definedName>
    <definedName name="Iq_TraEq" localSheetId="15">#REF!</definedName>
    <definedName name="Iq_TraEq" localSheetId="43">#REF!</definedName>
    <definedName name="Iq_TraEq" localSheetId="42">#REF!</definedName>
    <definedName name="Iq_TraEq" localSheetId="37">#REF!</definedName>
    <definedName name="Iq_TraEq" localSheetId="54">#REF!</definedName>
    <definedName name="Iq_TraEq" localSheetId="53">#REF!</definedName>
    <definedName name="Iq_TraEq" localSheetId="48">#REF!</definedName>
    <definedName name="Iq_TraEq">#REF!</definedName>
    <definedName name="IRR" localSheetId="10">#REF!</definedName>
    <definedName name="IRR" localSheetId="9">#REF!</definedName>
    <definedName name="IRR" localSheetId="4">#REF!</definedName>
    <definedName name="IRR" localSheetId="32">#REF!</definedName>
    <definedName name="IRR" localSheetId="31">#REF!</definedName>
    <definedName name="IRR" localSheetId="26">#REF!</definedName>
    <definedName name="IRR" localSheetId="21">#REF!</definedName>
    <definedName name="IRR" localSheetId="20">#REF!</definedName>
    <definedName name="IRR" localSheetId="15">#REF!</definedName>
    <definedName name="IRR" localSheetId="43">#REF!</definedName>
    <definedName name="IRR" localSheetId="42">#REF!</definedName>
    <definedName name="IRR" localSheetId="37">#REF!</definedName>
    <definedName name="IRR" localSheetId="54">#REF!</definedName>
    <definedName name="IRR" localSheetId="53">#REF!</definedName>
    <definedName name="IRR" localSheetId="48">#REF!</definedName>
    <definedName name="IRR">#REF!</definedName>
    <definedName name="K_CT" localSheetId="10">I_CT!#REF!</definedName>
    <definedName name="K_CT" localSheetId="9">I_CT!#REF!</definedName>
    <definedName name="K_CT" localSheetId="4">I_CT!#REF!</definedName>
    <definedName name="K_CT" localSheetId="32">I_CT!#REF!</definedName>
    <definedName name="K_CT" localSheetId="31">I_CT!#REF!</definedName>
    <definedName name="K_CT" localSheetId="26">I_CT!#REF!</definedName>
    <definedName name="K_CT" localSheetId="21">I_CT!#REF!</definedName>
    <definedName name="K_CT" localSheetId="20">I_CT!#REF!</definedName>
    <definedName name="K_CT" localSheetId="15">I_CT!#REF!</definedName>
    <definedName name="K_CT" localSheetId="43">I_CT!#REF!</definedName>
    <definedName name="K_CT" localSheetId="42">I_CT!#REF!</definedName>
    <definedName name="K_CT" localSheetId="37">I_CT!#REF!</definedName>
    <definedName name="K_CT" localSheetId="54">I_CT!#REF!</definedName>
    <definedName name="K_CT" localSheetId="53">I_CT!#REF!</definedName>
    <definedName name="K_CT" localSheetId="48">I_CT!#REF!</definedName>
    <definedName name="K_CT">I_CT!#REF!</definedName>
    <definedName name="K_GFCF" localSheetId="10">I_GFCF!#REF!</definedName>
    <definedName name="K_GFCF" localSheetId="9">I_GFCF!#REF!</definedName>
    <definedName name="K_GFCF" localSheetId="4">I_GFCF!#REF!</definedName>
    <definedName name="K_GFCF" localSheetId="32">I_GFCF!#REF!</definedName>
    <definedName name="K_GFCF" localSheetId="31">I_GFCF!#REF!</definedName>
    <definedName name="K_GFCF" localSheetId="26">I_GFCF!#REF!</definedName>
    <definedName name="K_GFCF" localSheetId="21">I_GFCF!#REF!</definedName>
    <definedName name="K_GFCF" localSheetId="20">I_GFCF!#REF!</definedName>
    <definedName name="K_GFCF" localSheetId="15">I_GFCF!#REF!</definedName>
    <definedName name="K_GFCF" localSheetId="43">I_GFCF!#REF!</definedName>
    <definedName name="K_GFCF" localSheetId="42">I_GFCF!#REF!</definedName>
    <definedName name="K_GFCF" localSheetId="37">I_GFCF!#REF!</definedName>
    <definedName name="K_GFCF" localSheetId="54">I_GFCF!#REF!</definedName>
    <definedName name="K_GFCF" localSheetId="53">I_GFCF!#REF!</definedName>
    <definedName name="K_GFCF" localSheetId="48">I_GFCF!#REF!</definedName>
    <definedName name="K_GFCF">I_GFCF!#REF!</definedName>
    <definedName name="K_ICT" localSheetId="10">#REF!</definedName>
    <definedName name="K_ICT" localSheetId="9">#REF!</definedName>
    <definedName name="K_ICT" localSheetId="4">#REF!</definedName>
    <definedName name="K_ICT" localSheetId="32">#REF!</definedName>
    <definedName name="K_ICT" localSheetId="31">#REF!</definedName>
    <definedName name="K_ICT" localSheetId="26">#REF!</definedName>
    <definedName name="K_ICT" localSheetId="21">#REF!</definedName>
    <definedName name="K_ICT" localSheetId="20">#REF!</definedName>
    <definedName name="K_ICT" localSheetId="15">#REF!</definedName>
    <definedName name="K_ICT" localSheetId="43">#REF!</definedName>
    <definedName name="K_ICT" localSheetId="42">#REF!</definedName>
    <definedName name="K_ICT" localSheetId="37">#REF!</definedName>
    <definedName name="K_ICT" localSheetId="54">#REF!</definedName>
    <definedName name="K_ICT" localSheetId="53">#REF!</definedName>
    <definedName name="K_ICT" localSheetId="48">#REF!</definedName>
    <definedName name="K_ICT">#REF!</definedName>
    <definedName name="K_IT" localSheetId="10">I_IT!#REF!</definedName>
    <definedName name="K_IT" localSheetId="9">I_IT!#REF!</definedName>
    <definedName name="K_IT" localSheetId="4">I_IT!#REF!</definedName>
    <definedName name="K_IT" localSheetId="32">I_IT!#REF!</definedName>
    <definedName name="K_IT" localSheetId="31">I_IT!#REF!</definedName>
    <definedName name="K_IT" localSheetId="26">I_IT!#REF!</definedName>
    <definedName name="K_IT" localSheetId="21">I_IT!#REF!</definedName>
    <definedName name="K_IT" localSheetId="20">I_IT!#REF!</definedName>
    <definedName name="K_IT" localSheetId="15">I_IT!#REF!</definedName>
    <definedName name="K_IT" localSheetId="43">I_IT!#REF!</definedName>
    <definedName name="K_IT" localSheetId="42">I_IT!#REF!</definedName>
    <definedName name="K_IT" localSheetId="37">I_IT!#REF!</definedName>
    <definedName name="K_IT" localSheetId="54">I_IT!#REF!</definedName>
    <definedName name="K_IT" localSheetId="53">I_IT!#REF!</definedName>
    <definedName name="K_IT" localSheetId="48">I_IT!#REF!</definedName>
    <definedName name="K_IT">I_IT!#REF!</definedName>
    <definedName name="K_NonICT" localSheetId="10">#REF!</definedName>
    <definedName name="K_NonICT" localSheetId="9">#REF!</definedName>
    <definedName name="K_NonICT" localSheetId="4">#REF!</definedName>
    <definedName name="K_NonICT" localSheetId="32">#REF!</definedName>
    <definedName name="K_NonICT" localSheetId="31">#REF!</definedName>
    <definedName name="K_NonICT" localSheetId="26">#REF!</definedName>
    <definedName name="K_NonICT" localSheetId="21">#REF!</definedName>
    <definedName name="K_NonICT" localSheetId="20">#REF!</definedName>
    <definedName name="K_NonICT" localSheetId="15">#REF!</definedName>
    <definedName name="K_NonICT" localSheetId="43">#REF!</definedName>
    <definedName name="K_NonICT" localSheetId="42">#REF!</definedName>
    <definedName name="K_NonICT" localSheetId="37">#REF!</definedName>
    <definedName name="K_NonICT" localSheetId="54">#REF!</definedName>
    <definedName name="K_NonICT" localSheetId="53">#REF!</definedName>
    <definedName name="K_NonICT" localSheetId="48">#REF!</definedName>
    <definedName name="K_NonICT">#REF!</definedName>
    <definedName name="K_OCon" localSheetId="10">I_OCon!#REF!</definedName>
    <definedName name="K_OCon" localSheetId="9">I_OCon!#REF!</definedName>
    <definedName name="K_OCon" localSheetId="4">I_OCon!#REF!</definedName>
    <definedName name="K_OCon" localSheetId="32">I_OCon!#REF!</definedName>
    <definedName name="K_OCon" localSheetId="31">I_OCon!#REF!</definedName>
    <definedName name="K_OCon" localSheetId="26">I_OCon!#REF!</definedName>
    <definedName name="K_OCon" localSheetId="21">I_OCon!#REF!</definedName>
    <definedName name="K_OCon" localSheetId="20">I_OCon!#REF!</definedName>
    <definedName name="K_OCon" localSheetId="15">I_OCon!#REF!</definedName>
    <definedName name="K_OCon" localSheetId="43">I_OCon!#REF!</definedName>
    <definedName name="K_OCon" localSheetId="42">I_OCon!#REF!</definedName>
    <definedName name="K_OCon" localSheetId="37">I_OCon!#REF!</definedName>
    <definedName name="K_OCon" localSheetId="54">I_OCon!#REF!</definedName>
    <definedName name="K_OCon" localSheetId="53">I_OCon!#REF!</definedName>
    <definedName name="K_OCon" localSheetId="48">I_OCon!#REF!</definedName>
    <definedName name="K_OCon">I_OCon!#REF!</definedName>
    <definedName name="K_OMach" localSheetId="10">I_OMach!#REF!</definedName>
    <definedName name="K_OMach" localSheetId="9">I_OMach!#REF!</definedName>
    <definedName name="K_OMach" localSheetId="4">I_OMach!#REF!</definedName>
    <definedName name="K_OMach" localSheetId="32">I_OMach!#REF!</definedName>
    <definedName name="K_OMach" localSheetId="31">I_OMach!#REF!</definedName>
    <definedName name="K_OMach" localSheetId="26">I_OMach!#REF!</definedName>
    <definedName name="K_OMach" localSheetId="21">I_OMach!#REF!</definedName>
    <definedName name="K_OMach" localSheetId="20">I_OMach!#REF!</definedName>
    <definedName name="K_OMach" localSheetId="15">I_OMach!#REF!</definedName>
    <definedName name="K_OMach" localSheetId="43">I_OMach!#REF!</definedName>
    <definedName name="K_OMach" localSheetId="42">I_OMach!#REF!</definedName>
    <definedName name="K_OMach" localSheetId="37">I_OMach!#REF!</definedName>
    <definedName name="K_OMach" localSheetId="54">I_OMach!#REF!</definedName>
    <definedName name="K_OMach" localSheetId="53">I_OMach!#REF!</definedName>
    <definedName name="K_OMach" localSheetId="48">I_OMach!#REF!</definedName>
    <definedName name="K_OMach">I_OMach!#REF!</definedName>
    <definedName name="K_Other" localSheetId="10">#REF!</definedName>
    <definedName name="K_Other" localSheetId="9">#REF!</definedName>
    <definedName name="K_Other" localSheetId="4">#REF!</definedName>
    <definedName name="K_Other" localSheetId="32">#REF!</definedName>
    <definedName name="K_Other" localSheetId="31">#REF!</definedName>
    <definedName name="K_Other" localSheetId="26">#REF!</definedName>
    <definedName name="K_Other" localSheetId="21">#REF!</definedName>
    <definedName name="K_Other" localSheetId="20">#REF!</definedName>
    <definedName name="K_Other" localSheetId="15">#REF!</definedName>
    <definedName name="K_Other" localSheetId="43">#REF!</definedName>
    <definedName name="K_Other" localSheetId="42">#REF!</definedName>
    <definedName name="K_Other" localSheetId="37">#REF!</definedName>
    <definedName name="K_Other" localSheetId="54">#REF!</definedName>
    <definedName name="K_Other" localSheetId="53">#REF!</definedName>
    <definedName name="K_Other" localSheetId="48">#REF!</definedName>
    <definedName name="K_Other">#REF!</definedName>
    <definedName name="K_RStruc" localSheetId="10">#REF!</definedName>
    <definedName name="K_RStruc" localSheetId="9">#REF!</definedName>
    <definedName name="K_RStruc" localSheetId="4">#REF!</definedName>
    <definedName name="K_RStruc" localSheetId="32">#REF!</definedName>
    <definedName name="K_RStruc" localSheetId="31">#REF!</definedName>
    <definedName name="K_RStruc" localSheetId="26">#REF!</definedName>
    <definedName name="K_RStruc" localSheetId="21">#REF!</definedName>
    <definedName name="K_RStruc" localSheetId="20">#REF!</definedName>
    <definedName name="K_RStruc" localSheetId="15">#REF!</definedName>
    <definedName name="K_RStruc" localSheetId="43">#REF!</definedName>
    <definedName name="K_RStruc" localSheetId="42">#REF!</definedName>
    <definedName name="K_RStruc" localSheetId="37">#REF!</definedName>
    <definedName name="K_RStruc" localSheetId="54">#REF!</definedName>
    <definedName name="K_RStruc" localSheetId="53">#REF!</definedName>
    <definedName name="K_RStruc" localSheetId="48">#REF!</definedName>
    <definedName name="K_RStruc">#REF!</definedName>
    <definedName name="K_Soft" localSheetId="10">I_Soft!#REF!</definedName>
    <definedName name="K_Soft" localSheetId="9">I_Soft!#REF!</definedName>
    <definedName name="K_Soft" localSheetId="4">I_TraEq!#REF!</definedName>
    <definedName name="K_Soft" localSheetId="32">I_Soft!#REF!</definedName>
    <definedName name="K_Soft" localSheetId="31">I_Soft!#REF!</definedName>
    <definedName name="K_Soft" localSheetId="26">I_Soft!#REF!</definedName>
    <definedName name="K_Soft" localSheetId="21">I_Soft!#REF!</definedName>
    <definedName name="K_Soft" localSheetId="20">I_Soft!#REF!</definedName>
    <definedName name="K_Soft" localSheetId="15">I_Soft!#REF!</definedName>
    <definedName name="K_Soft" localSheetId="43">I_Soft!#REF!</definedName>
    <definedName name="K_Soft" localSheetId="42">I_Soft!#REF!</definedName>
    <definedName name="K_Soft" localSheetId="37">I_Soft!#REF!</definedName>
    <definedName name="K_Soft" localSheetId="54">I_Soft!#REF!</definedName>
    <definedName name="K_Soft" localSheetId="53">I_Soft!#REF!</definedName>
    <definedName name="K_Soft" localSheetId="48">I_Soft!#REF!</definedName>
    <definedName name="K_Soft">I_Soft!#REF!</definedName>
    <definedName name="K_TraEq" localSheetId="10">#REF!</definedName>
    <definedName name="K_TraEq" localSheetId="9">#REF!</definedName>
    <definedName name="K_TraEq" localSheetId="4">#REF!</definedName>
    <definedName name="K_TraEq" localSheetId="32">#REF!</definedName>
    <definedName name="K_TraEq" localSheetId="31">#REF!</definedName>
    <definedName name="K_TraEq" localSheetId="26">#REF!</definedName>
    <definedName name="K_TraEq" localSheetId="21">#REF!</definedName>
    <definedName name="K_TraEq" localSheetId="20">#REF!</definedName>
    <definedName name="K_TraEq" localSheetId="15">#REF!</definedName>
    <definedName name="K_TraEq" localSheetId="43">#REF!</definedName>
    <definedName name="K_TraEq" localSheetId="42">#REF!</definedName>
    <definedName name="K_TraEq" localSheetId="37">#REF!</definedName>
    <definedName name="K_TraEq" localSheetId="54">#REF!</definedName>
    <definedName name="K_TraEq" localSheetId="53">#REF!</definedName>
    <definedName name="K_TraEq" localSheetId="48">#REF!</definedName>
    <definedName name="K_TraE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102" l="1"/>
  <c r="AD4" i="102" l="1"/>
  <c r="AD5" i="102"/>
  <c r="AD6" i="102"/>
  <c r="AD7" i="102"/>
  <c r="AD8" i="102"/>
  <c r="AD9" i="102"/>
  <c r="AD10" i="102"/>
  <c r="AD11" i="102"/>
  <c r="AD3" i="102"/>
  <c r="CZ78" i="6" l="1"/>
  <c r="CY78" i="6"/>
  <c r="CZ121" i="6" s="1"/>
  <c r="CX78" i="6"/>
  <c r="CY121" i="6" s="1"/>
  <c r="CW78" i="6"/>
  <c r="CW121" i="6" s="1"/>
  <c r="CZ77" i="6"/>
  <c r="CY77" i="6"/>
  <c r="CZ120" i="6" s="1"/>
  <c r="CX77" i="6"/>
  <c r="CY120" i="6" s="1"/>
  <c r="CW77" i="6"/>
  <c r="CW120" i="6"/>
  <c r="CZ76" i="6"/>
  <c r="CY76" i="6"/>
  <c r="CZ119" i="6" s="1"/>
  <c r="CX76" i="6"/>
  <c r="CY119" i="6"/>
  <c r="CW76" i="6"/>
  <c r="CW119" i="6" s="1"/>
  <c r="CZ75" i="6"/>
  <c r="CY75" i="6"/>
  <c r="CZ118" i="6"/>
  <c r="CX75" i="6"/>
  <c r="CY118" i="6" s="1"/>
  <c r="CW75" i="6"/>
  <c r="CW118" i="6" s="1"/>
  <c r="CZ74" i="6"/>
  <c r="CY74" i="6"/>
  <c r="CX74" i="6"/>
  <c r="CW74" i="6"/>
  <c r="CZ73" i="6"/>
  <c r="CY73" i="6"/>
  <c r="CZ116" i="6" s="1"/>
  <c r="CX73" i="6"/>
  <c r="CY116" i="6" s="1"/>
  <c r="CW73" i="6"/>
  <c r="CW116" i="6" s="1"/>
  <c r="CZ72" i="6"/>
  <c r="CY72" i="6"/>
  <c r="CZ115" i="6" s="1"/>
  <c r="CX72" i="6"/>
  <c r="CY115" i="6" s="1"/>
  <c r="CW72" i="6"/>
  <c r="CW115" i="6" s="1"/>
  <c r="CZ71" i="6"/>
  <c r="CY71" i="6"/>
  <c r="CX71" i="6"/>
  <c r="CW71" i="6"/>
  <c r="CZ70" i="6"/>
  <c r="CY70" i="6"/>
  <c r="CX70" i="6"/>
  <c r="CW70" i="6"/>
  <c r="CZ69" i="6"/>
  <c r="CY69" i="6"/>
  <c r="CX69" i="6"/>
  <c r="CW69" i="6"/>
  <c r="CZ68" i="6"/>
  <c r="CY68" i="6"/>
  <c r="CZ111" i="6" s="1"/>
  <c r="CX68" i="6"/>
  <c r="CY111" i="6"/>
  <c r="CW68" i="6"/>
  <c r="CX111" i="6" s="1"/>
  <c r="CZ67" i="6"/>
  <c r="CY67" i="6"/>
  <c r="CZ110" i="6" s="1"/>
  <c r="CX67" i="6"/>
  <c r="CY110" i="6" s="1"/>
  <c r="CW67" i="6"/>
  <c r="CW110" i="6"/>
  <c r="CZ66" i="6"/>
  <c r="CY66" i="6"/>
  <c r="CX66" i="6"/>
  <c r="CW66" i="6"/>
  <c r="CZ65" i="6"/>
  <c r="CY65" i="6"/>
  <c r="CX65" i="6"/>
  <c r="CW65" i="6"/>
  <c r="CZ64" i="6"/>
  <c r="CY64" i="6"/>
  <c r="CZ107" i="6" s="1"/>
  <c r="CX64" i="6"/>
  <c r="CY107" i="6" s="1"/>
  <c r="CW64" i="6"/>
  <c r="CW107" i="6"/>
  <c r="CZ63" i="6"/>
  <c r="CY63" i="6"/>
  <c r="CX63" i="6"/>
  <c r="CW63" i="6"/>
  <c r="CZ62" i="6"/>
  <c r="CY62" i="6"/>
  <c r="CZ105" i="6" s="1"/>
  <c r="CX62" i="6"/>
  <c r="CY105" i="6"/>
  <c r="CW62" i="6"/>
  <c r="CW105" i="6" s="1"/>
  <c r="CZ61" i="6"/>
  <c r="CY61" i="6"/>
  <c r="CX61" i="6"/>
  <c r="CW61" i="6"/>
  <c r="CZ60" i="6"/>
  <c r="CY60" i="6"/>
  <c r="CX60" i="6"/>
  <c r="CW60" i="6"/>
  <c r="CZ59" i="6"/>
  <c r="CY59" i="6"/>
  <c r="CX59" i="6"/>
  <c r="CW59" i="6"/>
  <c r="CZ35" i="6"/>
  <c r="CY35" i="6"/>
  <c r="CW35" i="6"/>
  <c r="CZ34" i="6"/>
  <c r="CY34" i="6"/>
  <c r="CW34" i="6"/>
  <c r="CZ33" i="6"/>
  <c r="CY33" i="6"/>
  <c r="CW33" i="6"/>
  <c r="CZ32" i="6"/>
  <c r="CY32" i="6"/>
  <c r="CX32" i="6"/>
  <c r="CZ30" i="6"/>
  <c r="CY30" i="6"/>
  <c r="CW30" i="6"/>
  <c r="CZ29" i="6"/>
  <c r="CY29" i="6"/>
  <c r="CW29" i="6"/>
  <c r="CZ25" i="6"/>
  <c r="CY25" i="6"/>
  <c r="CW25" i="6"/>
  <c r="CZ24" i="6"/>
  <c r="CY24" i="6"/>
  <c r="CX24" i="6"/>
  <c r="CZ21" i="6"/>
  <c r="CY21" i="6"/>
  <c r="CW21" i="6"/>
  <c r="CZ19" i="6"/>
  <c r="CY19" i="6"/>
  <c r="CW19" i="6"/>
  <c r="CZ91" i="5"/>
  <c r="CZ100" i="5"/>
  <c r="CZ177" i="5"/>
  <c r="CY100" i="5"/>
  <c r="CZ143" i="5" s="1"/>
  <c r="CX100" i="5"/>
  <c r="CY143" i="5" s="1"/>
  <c r="CW100" i="5"/>
  <c r="CY91" i="5"/>
  <c r="CX91" i="5"/>
  <c r="CW91" i="5"/>
  <c r="CX177" i="5"/>
  <c r="CX263" i="5"/>
  <c r="CW87" i="5"/>
  <c r="CW90" i="5"/>
  <c r="CX133" i="5" s="1"/>
  <c r="CW92" i="5"/>
  <c r="CX135" i="5" s="1"/>
  <c r="CW101" i="5"/>
  <c r="CW144" i="5" s="1"/>
  <c r="CW96" i="5"/>
  <c r="CW139" i="5" s="1"/>
  <c r="CW93" i="5"/>
  <c r="CW81" i="5"/>
  <c r="CX124" i="5" s="1"/>
  <c r="CW103" i="5"/>
  <c r="CW98" i="5"/>
  <c r="CW86" i="5"/>
  <c r="CW129" i="5" s="1"/>
  <c r="CW88" i="5"/>
  <c r="CW83" i="5"/>
  <c r="CW126" i="5" s="1"/>
  <c r="CW80" i="5"/>
  <c r="CX123" i="5" s="1"/>
  <c r="CW104" i="5"/>
  <c r="CW147" i="5" s="1"/>
  <c r="CW105" i="5"/>
  <c r="CW106" i="5"/>
  <c r="CX149" i="5" s="1"/>
  <c r="CW85" i="5"/>
  <c r="CW128" i="5"/>
  <c r="CW82" i="5"/>
  <c r="CW125" i="5" s="1"/>
  <c r="CW78" i="5"/>
  <c r="CX121" i="5" s="1"/>
  <c r="CW95" i="5"/>
  <c r="CX138" i="5" s="1"/>
  <c r="CW84" i="5"/>
  <c r="CX127" i="5"/>
  <c r="CX83" i="5"/>
  <c r="CY126" i="5" s="1"/>
  <c r="CX82" i="5"/>
  <c r="CY125" i="5" s="1"/>
  <c r="CX85" i="5"/>
  <c r="CY128" i="5" s="1"/>
  <c r="CX106" i="5"/>
  <c r="CX92" i="5"/>
  <c r="CY135" i="5" s="1"/>
  <c r="CX103" i="5"/>
  <c r="CX93" i="5"/>
  <c r="CX105" i="5"/>
  <c r="CX80" i="5"/>
  <c r="CY123" i="5" s="1"/>
  <c r="CX90" i="5"/>
  <c r="CY133" i="5" s="1"/>
  <c r="CX84" i="5"/>
  <c r="CY127" i="5" s="1"/>
  <c r="CX87" i="5"/>
  <c r="CX95" i="5"/>
  <c r="CY138" i="5" s="1"/>
  <c r="CX88" i="5"/>
  <c r="CX98" i="5"/>
  <c r="CX81" i="5"/>
  <c r="CY124" i="5" s="1"/>
  <c r="CX86" i="5"/>
  <c r="CY129" i="5"/>
  <c r="CX101" i="5"/>
  <c r="CX104" i="5"/>
  <c r="CX78" i="5"/>
  <c r="CY121" i="5" s="1"/>
  <c r="CX96" i="5"/>
  <c r="CY139" i="5" s="1"/>
  <c r="CY81" i="5"/>
  <c r="CZ124" i="5" s="1"/>
  <c r="CY92" i="5"/>
  <c r="CZ135" i="5"/>
  <c r="CY88" i="5"/>
  <c r="CY84" i="5"/>
  <c r="CZ127" i="5" s="1"/>
  <c r="CY78" i="5"/>
  <c r="CZ121" i="5" s="1"/>
  <c r="CY90" i="5"/>
  <c r="CZ133" i="5" s="1"/>
  <c r="CY106" i="5"/>
  <c r="CY85" i="5"/>
  <c r="CZ128" i="5" s="1"/>
  <c r="CY87" i="5"/>
  <c r="CY96" i="5"/>
  <c r="CZ139" i="5" s="1"/>
  <c r="CY86" i="5"/>
  <c r="CZ129" i="5" s="1"/>
  <c r="CY80" i="5"/>
  <c r="CZ123" i="5" s="1"/>
  <c r="CY105" i="5"/>
  <c r="CZ148" i="5" s="1"/>
  <c r="CY93" i="5"/>
  <c r="CY103" i="5"/>
  <c r="CY82" i="5"/>
  <c r="CZ125" i="5" s="1"/>
  <c r="CY98" i="5"/>
  <c r="CY83" i="5"/>
  <c r="CZ126" i="5" s="1"/>
  <c r="CY95" i="5"/>
  <c r="CZ138" i="5" s="1"/>
  <c r="CY104" i="5"/>
  <c r="CY101" i="5"/>
  <c r="CZ144" i="5" s="1"/>
  <c r="CW177" i="5"/>
  <c r="CY177" i="5"/>
  <c r="CZ263" i="5"/>
  <c r="CY102" i="5"/>
  <c r="CY89" i="5"/>
  <c r="CY94" i="5"/>
  <c r="CY99" i="5"/>
  <c r="CX97" i="5"/>
  <c r="CX99" i="5"/>
  <c r="CX89" i="5"/>
  <c r="CX102" i="5"/>
  <c r="CX94" i="5"/>
  <c r="CW89" i="5"/>
  <c r="CW99" i="5"/>
  <c r="CW94" i="5"/>
  <c r="CW102" i="5"/>
  <c r="CW174" i="5"/>
  <c r="CX174" i="5"/>
  <c r="CY97" i="5"/>
  <c r="CW97" i="5"/>
  <c r="CZ81" i="5"/>
  <c r="CZ80" i="5"/>
  <c r="CZ87" i="5"/>
  <c r="CZ106" i="5"/>
  <c r="CZ83" i="5"/>
  <c r="CZ105" i="5"/>
  <c r="CZ85" i="5"/>
  <c r="CZ82" i="5"/>
  <c r="CZ104" i="5"/>
  <c r="CZ96" i="5"/>
  <c r="CZ95" i="5"/>
  <c r="CZ92" i="5"/>
  <c r="CZ78" i="5"/>
  <c r="CZ101" i="5"/>
  <c r="CZ98" i="5"/>
  <c r="CZ86" i="5"/>
  <c r="CZ88" i="5"/>
  <c r="CZ90" i="5"/>
  <c r="CZ103" i="5"/>
  <c r="CZ84" i="5"/>
  <c r="CZ93" i="5"/>
  <c r="CX260" i="5"/>
  <c r="CZ102" i="5"/>
  <c r="CZ97" i="5"/>
  <c r="CZ99" i="5"/>
  <c r="CZ89" i="5"/>
  <c r="CZ94" i="5"/>
  <c r="CY174" i="5"/>
  <c r="CZ174" i="5"/>
  <c r="CZ260" i="5"/>
  <c r="CW173" i="5"/>
  <c r="CX173" i="5"/>
  <c r="CX259" i="5"/>
  <c r="CY259" i="5"/>
  <c r="CW182" i="5"/>
  <c r="CX225" i="5" s="1"/>
  <c r="CX182" i="5"/>
  <c r="CY225" i="5" s="1"/>
  <c r="CW187" i="5"/>
  <c r="CX230" i="5" s="1"/>
  <c r="CW230" i="5"/>
  <c r="CW180" i="5"/>
  <c r="CW178" i="5"/>
  <c r="CW221" i="5" s="1"/>
  <c r="CX187" i="5"/>
  <c r="CY230" i="5" s="1"/>
  <c r="CW176" i="5"/>
  <c r="CX219" i="5" s="1"/>
  <c r="CX178" i="5"/>
  <c r="CY221" i="5" s="1"/>
  <c r="CY275" i="5"/>
  <c r="CZ318" i="5" s="1"/>
  <c r="CY187" i="5"/>
  <c r="CZ230" i="5" s="1"/>
  <c r="CW190" i="5"/>
  <c r="CX233" i="5" s="1"/>
  <c r="CW179" i="5"/>
  <c r="CW265" i="5"/>
  <c r="CX176" i="5"/>
  <c r="CY219" i="5" s="1"/>
  <c r="CX179" i="5"/>
  <c r="CX190" i="5"/>
  <c r="CY233" i="5" s="1"/>
  <c r="CZ187" i="5"/>
  <c r="CY176" i="5"/>
  <c r="CZ219" i="5" s="1"/>
  <c r="CX191" i="5"/>
  <c r="CY234" i="5" s="1"/>
  <c r="CZ178" i="5"/>
  <c r="CX192" i="5"/>
  <c r="CY235" i="5" s="1"/>
  <c r="CX186" i="5"/>
  <c r="CY229" i="5" s="1"/>
  <c r="CW272" i="5"/>
  <c r="CX315" i="5" s="1"/>
  <c r="CX188" i="5"/>
  <c r="CW185" i="5"/>
  <c r="CY179" i="5"/>
  <c r="CY175" i="5"/>
  <c r="CY192" i="5"/>
  <c r="CZ235" i="5" s="1"/>
  <c r="CX272" i="5"/>
  <c r="CY315" i="5" s="1"/>
  <c r="CY272" i="5"/>
  <c r="CZ315" i="5" s="1"/>
  <c r="CZ192" i="5"/>
  <c r="CZ179" i="5"/>
  <c r="CY184" i="5"/>
  <c r="CY270" i="5"/>
  <c r="CZ265" i="5"/>
  <c r="CY183" i="5"/>
  <c r="CY185" i="5"/>
  <c r="CZ183" i="5"/>
  <c r="CX25" i="6"/>
  <c r="CX30" i="6"/>
  <c r="CY263" i="5"/>
  <c r="CW260" i="5"/>
  <c r="CY260" i="5"/>
  <c r="CZ272" i="5"/>
  <c r="CZ273" i="5"/>
  <c r="CW259" i="5"/>
  <c r="CW269" i="5"/>
  <c r="CY276" i="5"/>
  <c r="CZ319" i="5" s="1"/>
  <c r="CX265" i="5"/>
  <c r="CY269" i="5"/>
  <c r="CZ188" i="5"/>
  <c r="CY188" i="5"/>
  <c r="CX185" i="5"/>
  <c r="CW271" i="5"/>
  <c r="CY186" i="5"/>
  <c r="CZ229" i="5" s="1"/>
  <c r="CY191" i="5"/>
  <c r="CZ234" i="5" s="1"/>
  <c r="CY190" i="5"/>
  <c r="CZ233" i="5" s="1"/>
  <c r="CW186" i="5"/>
  <c r="CX229" i="5" s="1"/>
  <c r="CW188" i="5"/>
  <c r="CY173" i="5"/>
  <c r="CZ270" i="5"/>
  <c r="CY274" i="5"/>
  <c r="CZ184" i="5"/>
  <c r="CZ185" i="5"/>
  <c r="CZ173" i="5"/>
  <c r="CX189" i="5"/>
  <c r="CY232" i="5" s="1"/>
  <c r="CX181" i="5"/>
  <c r="CY224" i="5" s="1"/>
  <c r="CX183" i="5"/>
  <c r="CZ181" i="5"/>
  <c r="CY189" i="5"/>
  <c r="CZ232" i="5" s="1"/>
  <c r="CX180" i="5"/>
  <c r="CW181" i="5"/>
  <c r="CW224" i="5" s="1"/>
  <c r="CY265" i="5"/>
  <c r="CX277" i="5"/>
  <c r="CY320" i="5" s="1"/>
  <c r="CZ189" i="5"/>
  <c r="CW192" i="5"/>
  <c r="CW235" i="5" s="1"/>
  <c r="CY181" i="5"/>
  <c r="CZ224" i="5" s="1"/>
  <c r="CW266" i="5"/>
  <c r="CZ274" i="5"/>
  <c r="CZ277" i="5"/>
  <c r="CZ278" i="5"/>
  <c r="CZ186" i="5"/>
  <c r="CZ191" i="5"/>
  <c r="CX270" i="5"/>
  <c r="CZ190" i="5"/>
  <c r="CX184" i="5"/>
  <c r="CW183" i="5"/>
  <c r="CX175" i="5"/>
  <c r="CW275" i="5"/>
  <c r="CW318" i="5" s="1"/>
  <c r="CW189" i="5"/>
  <c r="CX232" i="5" s="1"/>
  <c r="CY268" i="5"/>
  <c r="CZ311" i="5" s="1"/>
  <c r="CZ182" i="5"/>
  <c r="CY182" i="5"/>
  <c r="CZ225" i="5" s="1"/>
  <c r="CW276" i="5"/>
  <c r="CW319" i="5" s="1"/>
  <c r="CW184" i="5"/>
  <c r="CY178" i="5"/>
  <c r="CZ221" i="5" s="1"/>
  <c r="CX273" i="5"/>
  <c r="CY316" i="5" s="1"/>
  <c r="CW263" i="5"/>
  <c r="CW175" i="5"/>
  <c r="CW191" i="5"/>
  <c r="CX234" i="5" s="1"/>
  <c r="CY180" i="5"/>
  <c r="CW264" i="5"/>
  <c r="CX307" i="5" s="1"/>
  <c r="CZ269" i="5"/>
  <c r="CZ271" i="5"/>
  <c r="CZ259" i="5"/>
  <c r="CW268" i="5"/>
  <c r="CW311" i="5" s="1"/>
  <c r="CY261" i="5"/>
  <c r="CX268" i="5"/>
  <c r="CY311" i="5" s="1"/>
  <c r="CW273" i="5"/>
  <c r="CW316" i="5" s="1"/>
  <c r="CX267" i="5"/>
  <c r="CY310" i="5" s="1"/>
  <c r="CX275" i="5"/>
  <c r="CY318" i="5" s="1"/>
  <c r="CY273" i="5"/>
  <c r="CZ316" i="5" s="1"/>
  <c r="CX276" i="5"/>
  <c r="CY319" i="5" s="1"/>
  <c r="CX271" i="5"/>
  <c r="CW267" i="5"/>
  <c r="CX310" i="5" s="1"/>
  <c r="CX278" i="5"/>
  <c r="CY321" i="5" s="1"/>
  <c r="CY278" i="5"/>
  <c r="CZ321" i="5" s="1"/>
  <c r="CX269" i="5"/>
  <c r="CZ268" i="5"/>
  <c r="CX264" i="5"/>
  <c r="CY307" i="5" s="1"/>
  <c r="CW261" i="5"/>
  <c r="CY264" i="5"/>
  <c r="CZ307" i="5" s="1"/>
  <c r="CX261" i="5"/>
  <c r="CY262" i="5"/>
  <c r="CZ305" i="5" s="1"/>
  <c r="CZ264" i="5"/>
  <c r="CZ276" i="5"/>
  <c r="CY271" i="5"/>
  <c r="CZ275" i="5"/>
  <c r="CW274" i="5"/>
  <c r="CX274" i="5"/>
  <c r="CY277" i="5"/>
  <c r="CZ320" i="5" s="1"/>
  <c r="CW270" i="5"/>
  <c r="CW277" i="5"/>
  <c r="CX320" i="5" s="1"/>
  <c r="CX266" i="5"/>
  <c r="CW262" i="5"/>
  <c r="CW305" i="5" s="1"/>
  <c r="CZ267" i="5"/>
  <c r="CY266" i="5"/>
  <c r="CX262" i="5"/>
  <c r="CY305" i="5" s="1"/>
  <c r="CY267" i="5"/>
  <c r="CZ310" i="5" s="1"/>
  <c r="CW278" i="5"/>
  <c r="CW321" i="5" s="1"/>
  <c r="CZ180" i="5"/>
  <c r="CZ176" i="5"/>
  <c r="CZ262" i="5"/>
  <c r="CZ175" i="5"/>
  <c r="CZ266" i="5"/>
  <c r="CZ261" i="5"/>
  <c r="CX128" i="5"/>
  <c r="CW164" i="5"/>
  <c r="CW207" i="5"/>
  <c r="CX164" i="5"/>
  <c r="CY207" i="5" s="1"/>
  <c r="CY164" i="5"/>
  <c r="CZ207" i="5" s="1"/>
  <c r="CZ164" i="5"/>
  <c r="CW72" i="5"/>
  <c r="CW70" i="5"/>
  <c r="CW71" i="5"/>
  <c r="CX72" i="5"/>
  <c r="CX71" i="5"/>
  <c r="CX70" i="5"/>
  <c r="CZ72" i="5"/>
  <c r="CY71" i="5"/>
  <c r="CY70" i="5"/>
  <c r="CZ70" i="5"/>
  <c r="CZ71" i="5"/>
  <c r="CY72" i="5"/>
  <c r="CX139" i="5"/>
  <c r="CX129" i="5"/>
  <c r="CX143" i="5"/>
  <c r="CW143" i="5"/>
  <c r="CW225" i="5"/>
  <c r="CX207" i="5"/>
  <c r="CW123" i="5"/>
  <c r="CX105" i="6"/>
  <c r="CX120" i="6"/>
  <c r="CW315" i="5"/>
  <c r="CX19" i="6"/>
  <c r="CX110" i="6"/>
  <c r="CW24" i="6"/>
  <c r="CX121" i="6"/>
  <c r="CW32" i="6"/>
  <c r="CW127" i="5"/>
  <c r="CX21" i="6"/>
  <c r="CX34" i="6"/>
  <c r="CX107" i="6"/>
  <c r="CX33" i="6"/>
  <c r="CX29" i="6"/>
  <c r="CX35" i="6"/>
  <c r="CW124" i="5"/>
  <c r="CX144" i="5"/>
  <c r="CX125" i="5"/>
  <c r="CX250" i="5"/>
  <c r="CY293" i="5" s="1"/>
  <c r="CY250" i="5"/>
  <c r="CZ293" i="5" s="1"/>
  <c r="CZ250" i="5"/>
  <c r="CW250" i="5"/>
  <c r="CW293" i="5" s="1"/>
  <c r="CX293" i="5"/>
  <c r="CW257" i="5"/>
  <c r="CX300" i="5" s="1"/>
  <c r="CW171" i="5"/>
  <c r="CX214" i="5" s="1"/>
  <c r="CW14" i="6"/>
  <c r="CX171" i="5"/>
  <c r="CY214" i="5" s="1"/>
  <c r="CW57" i="6"/>
  <c r="CW100" i="6" s="1"/>
  <c r="CX14" i="6"/>
  <c r="CY171" i="5"/>
  <c r="CY14" i="6"/>
  <c r="CX257" i="5"/>
  <c r="CX57" i="6"/>
  <c r="CY100" i="6" s="1"/>
  <c r="CZ14" i="6"/>
  <c r="CZ171" i="5"/>
  <c r="CZ214" i="5"/>
  <c r="CY57" i="6"/>
  <c r="CY257" i="5"/>
  <c r="CZ300" i="5" s="1"/>
  <c r="CY300" i="5"/>
  <c r="CZ57" i="6"/>
  <c r="CZ100" i="6"/>
  <c r="CZ257" i="5"/>
  <c r="CW168" i="5"/>
  <c r="CX211" i="5" s="1"/>
  <c r="CW170" i="5"/>
  <c r="CW213" i="5" s="1"/>
  <c r="CW157" i="5"/>
  <c r="CW169" i="5"/>
  <c r="CW212" i="5" s="1"/>
  <c r="CW156" i="5"/>
  <c r="CW172" i="5"/>
  <c r="CW215" i="5" s="1"/>
  <c r="CW158" i="5"/>
  <c r="CW166" i="5"/>
  <c r="CW209" i="5" s="1"/>
  <c r="CW167" i="5"/>
  <c r="CW210" i="5" s="1"/>
  <c r="CW58" i="6"/>
  <c r="CX101" i="6" s="1"/>
  <c r="CW258" i="5"/>
  <c r="CX301" i="5" s="1"/>
  <c r="CX169" i="5"/>
  <c r="CW256" i="5"/>
  <c r="CW299" i="5" s="1"/>
  <c r="CW56" i="6"/>
  <c r="CW99" i="6" s="1"/>
  <c r="CX15" i="6"/>
  <c r="CX172" i="5"/>
  <c r="CY215" i="5" s="1"/>
  <c r="CX157" i="5"/>
  <c r="CW13" i="6"/>
  <c r="CX166" i="5"/>
  <c r="CY209" i="5" s="1"/>
  <c r="CW252" i="5"/>
  <c r="CW295" i="5" s="1"/>
  <c r="CW52" i="6"/>
  <c r="CX168" i="5"/>
  <c r="CY211" i="5" s="1"/>
  <c r="CW54" i="6"/>
  <c r="CW97" i="6" s="1"/>
  <c r="CW254" i="5"/>
  <c r="CW297" i="5" s="1"/>
  <c r="CW253" i="5"/>
  <c r="CW53" i="6"/>
  <c r="CX96" i="6" s="1"/>
  <c r="CX156" i="5"/>
  <c r="CX170" i="5"/>
  <c r="CY213" i="5" s="1"/>
  <c r="CW244" i="5"/>
  <c r="CW44" i="6"/>
  <c r="CW42" i="6"/>
  <c r="CW242" i="5"/>
  <c r="CW43" i="6"/>
  <c r="CW243" i="5"/>
  <c r="CX167" i="5"/>
  <c r="CY210" i="5" s="1"/>
  <c r="CW255" i="5"/>
  <c r="CW298" i="5" s="1"/>
  <c r="CW55" i="6"/>
  <c r="CW98" i="6" s="1"/>
  <c r="CX158" i="5"/>
  <c r="CW15" i="6"/>
  <c r="CX258" i="5"/>
  <c r="CX58" i="6"/>
  <c r="CY101" i="6" s="1"/>
  <c r="CX212" i="5"/>
  <c r="CY158" i="5"/>
  <c r="CY169" i="5"/>
  <c r="CZ212" i="5" s="1"/>
  <c r="CY212" i="5"/>
  <c r="CW301" i="5"/>
  <c r="CY172" i="5"/>
  <c r="CZ215" i="5" s="1"/>
  <c r="CY156" i="5"/>
  <c r="CY157" i="5"/>
  <c r="CX56" i="6"/>
  <c r="CX256" i="5"/>
  <c r="CY299" i="5" s="1"/>
  <c r="CW296" i="5"/>
  <c r="CY170" i="5"/>
  <c r="CZ213" i="5" s="1"/>
  <c r="CY13" i="6"/>
  <c r="CX54" i="6"/>
  <c r="CY97" i="6" s="1"/>
  <c r="CX254" i="5"/>
  <c r="CY297" i="5" s="1"/>
  <c r="CX297" i="5"/>
  <c r="CX55" i="6"/>
  <c r="CY98" i="6" s="1"/>
  <c r="CX255" i="5"/>
  <c r="CX298" i="5"/>
  <c r="CW101" i="6"/>
  <c r="CX53" i="6"/>
  <c r="CY96" i="6" s="1"/>
  <c r="CX253" i="5"/>
  <c r="CY296" i="5" s="1"/>
  <c r="CX296" i="5"/>
  <c r="CW95" i="6"/>
  <c r="CX52" i="6"/>
  <c r="CX95" i="6"/>
  <c r="CX252" i="5"/>
  <c r="CY295" i="5" s="1"/>
  <c r="CX13" i="6"/>
  <c r="CY167" i="5"/>
  <c r="CZ210" i="5" s="1"/>
  <c r="CY168" i="5"/>
  <c r="CZ211" i="5" s="1"/>
  <c r="CX43" i="6"/>
  <c r="CX243" i="5"/>
  <c r="CX44" i="6"/>
  <c r="CX244" i="5"/>
  <c r="CX242" i="5"/>
  <c r="CX42" i="6"/>
  <c r="CY166" i="5"/>
  <c r="CZ209" i="5" s="1"/>
  <c r="CW79" i="5"/>
  <c r="CW122" i="5" s="1"/>
  <c r="CW159" i="5"/>
  <c r="CX202" i="5" s="1"/>
  <c r="CW46" i="6"/>
  <c r="CZ167" i="5"/>
  <c r="CW245" i="5"/>
  <c r="CW288" i="5" s="1"/>
  <c r="CZ156" i="5"/>
  <c r="CW51" i="6"/>
  <c r="CW94" i="6" s="1"/>
  <c r="CY255" i="5"/>
  <c r="CZ298" i="5" s="1"/>
  <c r="CY298" i="5"/>
  <c r="CY55" i="6"/>
  <c r="CZ157" i="5"/>
  <c r="CY56" i="6"/>
  <c r="CZ99" i="6" s="1"/>
  <c r="CY256" i="5"/>
  <c r="CZ299" i="5" s="1"/>
  <c r="CZ158" i="5"/>
  <c r="CZ168" i="5"/>
  <c r="CY252" i="5"/>
  <c r="CZ295" i="5" s="1"/>
  <c r="CY52" i="6"/>
  <c r="CZ95" i="6" s="1"/>
  <c r="CY95" i="6"/>
  <c r="CY253" i="5"/>
  <c r="CZ296" i="5" s="1"/>
  <c r="CY53" i="6"/>
  <c r="CZ96" i="6" s="1"/>
  <c r="CZ169" i="5"/>
  <c r="CY243" i="5"/>
  <c r="CY43" i="6"/>
  <c r="CY58" i="6"/>
  <c r="CZ101" i="6" s="1"/>
  <c r="CY258" i="5"/>
  <c r="CZ301" i="5" s="1"/>
  <c r="CW48" i="6"/>
  <c r="CW91" i="6" s="1"/>
  <c r="CW75" i="5"/>
  <c r="CW118" i="5" s="1"/>
  <c r="CW247" i="5"/>
  <c r="CX290" i="5" s="1"/>
  <c r="CW161" i="5"/>
  <c r="CX204" i="5" s="1"/>
  <c r="CZ13" i="6"/>
  <c r="CZ170" i="5"/>
  <c r="CY54" i="6"/>
  <c r="CZ97" i="6" s="1"/>
  <c r="CY254" i="5"/>
  <c r="CZ297" i="5" s="1"/>
  <c r="CZ172" i="5"/>
  <c r="CZ15" i="6"/>
  <c r="CY44" i="6"/>
  <c r="CY244" i="5"/>
  <c r="CZ166" i="5"/>
  <c r="CY42" i="6"/>
  <c r="CY242" i="5"/>
  <c r="CX98" i="6"/>
  <c r="CY15" i="6"/>
  <c r="CW50" i="6"/>
  <c r="CX93" i="6" s="1"/>
  <c r="CW93" i="6"/>
  <c r="CW251" i="5"/>
  <c r="CX294" i="5" s="1"/>
  <c r="CW73" i="5"/>
  <c r="CW116" i="5"/>
  <c r="CX160" i="5"/>
  <c r="CY203" i="5" s="1"/>
  <c r="CW165" i="5"/>
  <c r="CW208" i="5" s="1"/>
  <c r="CX159" i="5"/>
  <c r="CY202" i="5"/>
  <c r="CX245" i="5"/>
  <c r="CY288" i="5" s="1"/>
  <c r="CX73" i="5"/>
  <c r="CY116" i="5" s="1"/>
  <c r="CW162" i="5"/>
  <c r="CW205" i="5" s="1"/>
  <c r="CW248" i="5"/>
  <c r="CW291" i="5" s="1"/>
  <c r="CW76" i="5"/>
  <c r="CX119" i="5" s="1"/>
  <c r="CX48" i="6"/>
  <c r="CY91" i="6"/>
  <c r="CZ58" i="6"/>
  <c r="CZ258" i="5"/>
  <c r="CZ255" i="5"/>
  <c r="CZ55" i="6"/>
  <c r="CZ98" i="6"/>
  <c r="CX247" i="5"/>
  <c r="CY290" i="5" s="1"/>
  <c r="CX75" i="5"/>
  <c r="CX161" i="5"/>
  <c r="CY204" i="5" s="1"/>
  <c r="CX45" i="6"/>
  <c r="CY88" i="6" s="1"/>
  <c r="CW89" i="6"/>
  <c r="CX89" i="6"/>
  <c r="CW249" i="5"/>
  <c r="CW77" i="5"/>
  <c r="CW120" i="5" s="1"/>
  <c r="CW163" i="5"/>
  <c r="CX165" i="5"/>
  <c r="CY208" i="5" s="1"/>
  <c r="CX79" i="5"/>
  <c r="CY122" i="5" s="1"/>
  <c r="CX251" i="5"/>
  <c r="CY294" i="5"/>
  <c r="CY301" i="5"/>
  <c r="CX246" i="5"/>
  <c r="CY289" i="5" s="1"/>
  <c r="CX74" i="5"/>
  <c r="CY117" i="5" s="1"/>
  <c r="CZ43" i="6"/>
  <c r="CZ243" i="5"/>
  <c r="CZ42" i="6"/>
  <c r="CZ242" i="5"/>
  <c r="CZ53" i="6"/>
  <c r="CZ253" i="5"/>
  <c r="CW47" i="6"/>
  <c r="CW90" i="6" s="1"/>
  <c r="CX46" i="6"/>
  <c r="CY89" i="6" s="1"/>
  <c r="CW246" i="5"/>
  <c r="CW74" i="5"/>
  <c r="CW117" i="5" s="1"/>
  <c r="CW160" i="5"/>
  <c r="CX203" i="5" s="1"/>
  <c r="CZ44" i="6"/>
  <c r="CZ244" i="5"/>
  <c r="CX76" i="5"/>
  <c r="CY119" i="5" s="1"/>
  <c r="CX248" i="5"/>
  <c r="CY291" i="5" s="1"/>
  <c r="CX162" i="5"/>
  <c r="CY205" i="5" s="1"/>
  <c r="CW49" i="6"/>
  <c r="CX249" i="5"/>
  <c r="CX77" i="5"/>
  <c r="CY120" i="5" s="1"/>
  <c r="CX163" i="5"/>
  <c r="CZ252" i="5"/>
  <c r="CZ52" i="6"/>
  <c r="CW45" i="6"/>
  <c r="CW88" i="6" s="1"/>
  <c r="CY99" i="6"/>
  <c r="CZ56" i="6"/>
  <c r="CZ256" i="5"/>
  <c r="CZ254" i="5"/>
  <c r="CZ54" i="6"/>
  <c r="CY247" i="5"/>
  <c r="CZ290" i="5"/>
  <c r="CY79" i="5"/>
  <c r="CY73" i="5"/>
  <c r="CZ116" i="5" s="1"/>
  <c r="CY74" i="5"/>
  <c r="CZ117" i="5" s="1"/>
  <c r="CY160" i="5"/>
  <c r="CZ203" i="5" s="1"/>
  <c r="CY246" i="5"/>
  <c r="CZ289" i="5" s="1"/>
  <c r="CX49" i="6"/>
  <c r="CY49" i="6"/>
  <c r="CX47" i="6"/>
  <c r="CY90" i="6" s="1"/>
  <c r="CX50" i="6"/>
  <c r="CY93" i="6" s="1"/>
  <c r="CW289" i="5"/>
  <c r="CX289" i="5"/>
  <c r="CY50" i="6"/>
  <c r="CZ93" i="6" s="1"/>
  <c r="CY45" i="6"/>
  <c r="CZ88" i="6" s="1"/>
  <c r="CY163" i="5"/>
  <c r="CY77" i="5"/>
  <c r="CZ120" i="5" s="1"/>
  <c r="CY249" i="5"/>
  <c r="CX51" i="6"/>
  <c r="CY94" i="6"/>
  <c r="CW119" i="5"/>
  <c r="CX122" i="5"/>
  <c r="CX116" i="5"/>
  <c r="CY46" i="6"/>
  <c r="CZ89" i="6" s="1"/>
  <c r="CY161" i="5"/>
  <c r="CZ204" i="5" s="1"/>
  <c r="CY165" i="5"/>
  <c r="CZ208" i="5" s="1"/>
  <c r="CY48" i="6"/>
  <c r="CZ91" i="6" s="1"/>
  <c r="CY159" i="5"/>
  <c r="CZ202" i="5" s="1"/>
  <c r="CY245" i="5"/>
  <c r="CZ288" i="5" s="1"/>
  <c r="CY251" i="5"/>
  <c r="CZ294" i="5" s="1"/>
  <c r="CY75" i="5"/>
  <c r="CZ118" i="5" s="1"/>
  <c r="CY118" i="5"/>
  <c r="CZ249" i="5"/>
  <c r="CZ77" i="5"/>
  <c r="CZ163" i="5"/>
  <c r="CZ248" i="5"/>
  <c r="CZ162" i="5"/>
  <c r="CZ76" i="5"/>
  <c r="CY47" i="6"/>
  <c r="CZ90" i="6" s="1"/>
  <c r="CY162" i="5"/>
  <c r="CZ205" i="5" s="1"/>
  <c r="CY248" i="5"/>
  <c r="CZ291" i="5" s="1"/>
  <c r="CY76" i="5"/>
  <c r="CZ49" i="6"/>
  <c r="CY51" i="6"/>
  <c r="CZ94" i="6"/>
  <c r="CZ51" i="6"/>
  <c r="CZ45" i="6"/>
  <c r="CZ50" i="6"/>
  <c r="CZ48" i="6"/>
  <c r="CZ119" i="5"/>
  <c r="CZ251" i="5"/>
  <c r="CZ79" i="5"/>
  <c r="CZ122" i="5"/>
  <c r="CZ165" i="5"/>
  <c r="CZ246" i="5"/>
  <c r="CZ160" i="5"/>
  <c r="CZ74" i="5"/>
  <c r="CZ159" i="5"/>
  <c r="CZ73" i="5"/>
  <c r="CZ245" i="5"/>
  <c r="CZ161" i="5"/>
  <c r="CZ247" i="5"/>
  <c r="CZ75" i="5"/>
  <c r="CZ47" i="6"/>
  <c r="CZ46" i="6"/>
  <c r="CY148" i="5" l="1"/>
  <c r="CX148" i="5"/>
  <c r="CY149" i="5"/>
  <c r="CY144" i="5"/>
  <c r="CX291" i="5"/>
  <c r="CW96" i="6"/>
  <c r="CW310" i="5"/>
  <c r="CX91" i="6"/>
  <c r="CW133" i="5"/>
  <c r="CX90" i="6"/>
  <c r="CX118" i="5"/>
  <c r="CX209" i="5"/>
  <c r="CX100" i="6"/>
  <c r="CW121" i="5"/>
  <c r="CX120" i="5"/>
  <c r="CX208" i="5"/>
  <c r="CW148" i="5"/>
  <c r="CW232" i="5"/>
  <c r="CX319" i="5"/>
  <c r="CX321" i="5"/>
  <c r="CY147" i="5"/>
  <c r="CZ147" i="5"/>
  <c r="CZ149" i="5"/>
  <c r="CZ146" i="5"/>
  <c r="CY146" i="5"/>
  <c r="CX146" i="5"/>
  <c r="CX99" i="6"/>
  <c r="CX318" i="5"/>
  <c r="CX88" i="6"/>
  <c r="CX288" i="5"/>
  <c r="CW290" i="5"/>
  <c r="CX94" i="6"/>
  <c r="CW294" i="5"/>
  <c r="CX295" i="5"/>
  <c r="CX299" i="5"/>
  <c r="CW211" i="5"/>
  <c r="CX213" i="5"/>
  <c r="CW146" i="5"/>
  <c r="CX147" i="5"/>
  <c r="CX116" i="6"/>
  <c r="CX305" i="5"/>
  <c r="CX221" i="5"/>
  <c r="CX311" i="5"/>
  <c r="CX126" i="5"/>
  <c r="CW111" i="6"/>
  <c r="CW138" i="5"/>
  <c r="CW149" i="5"/>
  <c r="CW135" i="5"/>
  <c r="CX215" i="5"/>
  <c r="CX316" i="5"/>
  <c r="CX117" i="5"/>
  <c r="CW300" i="5"/>
  <c r="CX205" i="5"/>
  <c r="CW204" i="5"/>
  <c r="CW214" i="5"/>
  <c r="CW203" i="5"/>
  <c r="CW202" i="5"/>
  <c r="CW234" i="5"/>
  <c r="CX118" i="6"/>
  <c r="CX115" i="6"/>
  <c r="CX97" i="6"/>
  <c r="CX119" i="6"/>
  <c r="CX210" i="5"/>
  <c r="CX224" i="5"/>
  <c r="CX235" i="5"/>
  <c r="CW233" i="5"/>
  <c r="CW307" i="5"/>
  <c r="CW219" i="5"/>
  <c r="CW229" i="5"/>
  <c r="CW320" i="5"/>
</calcChain>
</file>

<file path=xl/sharedStrings.xml><?xml version="1.0" encoding="utf-8"?>
<sst xmlns="http://schemas.openxmlformats.org/spreadsheetml/2006/main" count="2852" uniqueCount="163">
  <si>
    <t>desc</t>
  </si>
  <si>
    <t>code</t>
  </si>
  <si>
    <t>TOTAL INDUSTRIES</t>
  </si>
  <si>
    <t>TOT</t>
  </si>
  <si>
    <t>AtB</t>
  </si>
  <si>
    <t>C</t>
  </si>
  <si>
    <t>D</t>
  </si>
  <si>
    <t>E</t>
  </si>
  <si>
    <t>F</t>
  </si>
  <si>
    <t>I</t>
  </si>
  <si>
    <t>JtK</t>
  </si>
  <si>
    <t>LtQ</t>
  </si>
  <si>
    <t>Iq_IT</t>
  </si>
  <si>
    <t>Iq_GFCF</t>
  </si>
  <si>
    <t>Ip_IT</t>
  </si>
  <si>
    <t>IT</t>
  </si>
  <si>
    <t>CT</t>
  </si>
  <si>
    <t>Soft</t>
  </si>
  <si>
    <t>TraEq</t>
  </si>
  <si>
    <t>OMach</t>
  </si>
  <si>
    <t>OCon</t>
  </si>
  <si>
    <t>RStruc</t>
  </si>
  <si>
    <t>Agropecuario silvícola pesca</t>
  </si>
  <si>
    <t>Minería</t>
  </si>
  <si>
    <t>Electricidad, gas y agua</t>
  </si>
  <si>
    <t>Construcción</t>
  </si>
  <si>
    <t>Comercio, restaurantes y hoteles</t>
  </si>
  <si>
    <t>Transporte       y comunicaciones</t>
  </si>
  <si>
    <t>Servicios financieros y empresariales (2)</t>
  </si>
  <si>
    <t>Servicios comunales, sociales y personales</t>
  </si>
  <si>
    <t>GtH</t>
  </si>
  <si>
    <t>Variables</t>
  </si>
  <si>
    <t>I_IT</t>
  </si>
  <si>
    <t>I_CT</t>
  </si>
  <si>
    <t>I_TraEq</t>
  </si>
  <si>
    <t>I_OMach</t>
  </si>
  <si>
    <t>I_OCon</t>
  </si>
  <si>
    <t>I_RStruc</t>
  </si>
  <si>
    <t>I_GFCF</t>
  </si>
  <si>
    <t>Iq_CT</t>
  </si>
  <si>
    <t>Iq_TraEq</t>
  </si>
  <si>
    <t>Iq_OMach</t>
  </si>
  <si>
    <t>Iq_OCon</t>
  </si>
  <si>
    <t>Iq_RStruc</t>
  </si>
  <si>
    <t>Ip_CT</t>
  </si>
  <si>
    <t>Ip_TraEq</t>
  </si>
  <si>
    <t>Ip_OMach</t>
  </si>
  <si>
    <t>Ip_OCon</t>
  </si>
  <si>
    <t>Ip_RStruc</t>
  </si>
  <si>
    <t>Ip_GFCF</t>
  </si>
  <si>
    <t>K_IT</t>
  </si>
  <si>
    <t>K_CT</t>
  </si>
  <si>
    <t>K_TraEq</t>
  </si>
  <si>
    <t>K_OMach</t>
  </si>
  <si>
    <t>K_OCon</t>
  </si>
  <si>
    <t>K_RStruc</t>
  </si>
  <si>
    <t>K_GFCF</t>
  </si>
  <si>
    <t>Kq_IT</t>
  </si>
  <si>
    <t>Kq_CT</t>
  </si>
  <si>
    <t>Kq_TraEq</t>
  </si>
  <si>
    <t>Kq_OMach</t>
  </si>
  <si>
    <t>Kq_OCon</t>
  </si>
  <si>
    <t>Kq_RStruc</t>
  </si>
  <si>
    <t>Kq_GFCF</t>
  </si>
  <si>
    <t>Additional variables</t>
  </si>
  <si>
    <t>Deprate</t>
  </si>
  <si>
    <t>Equipos computacionales</t>
  </si>
  <si>
    <t>I_Soft</t>
  </si>
  <si>
    <t>Software</t>
  </si>
  <si>
    <t>Equipo de transporte</t>
  </si>
  <si>
    <t>Otra maquinaria y equipos</t>
  </si>
  <si>
    <t>Estructura residencial</t>
  </si>
  <si>
    <t>Total activos</t>
  </si>
  <si>
    <t>Iq_Soft</t>
  </si>
  <si>
    <t>Indice de precios de formacion bruta de capital fijo (2010=100)</t>
  </si>
  <si>
    <t>Ip_Soft</t>
  </si>
  <si>
    <t>K_Soft</t>
  </si>
  <si>
    <t>Stock de capital fijo real (precios 2010)</t>
  </si>
  <si>
    <t>Kq_Soft</t>
  </si>
  <si>
    <t>Industria Manufacturera</t>
  </si>
  <si>
    <t>Industrias manufactureras</t>
  </si>
  <si>
    <t>Transporte, almacenamiento y comunicaciones</t>
  </si>
  <si>
    <t>Agricultura, ganadería, caza, silvicultura y pesca</t>
  </si>
  <si>
    <t>Minería y extracción</t>
  </si>
  <si>
    <t>Comercio, hoteles y restaurantes</t>
  </si>
  <si>
    <t>Intermediación financiera, actividades inmobiliarias, empresariales y de alquiler</t>
  </si>
  <si>
    <t>Comunidad social y servicios personales</t>
  </si>
  <si>
    <t>Total economía</t>
  </si>
  <si>
    <t>Stock de capital fijo nominal, en millones de moneda nacional</t>
  </si>
  <si>
    <t>I_Cult</t>
  </si>
  <si>
    <t>Activos cultivables</t>
  </si>
  <si>
    <t>Iq_Cult</t>
  </si>
  <si>
    <t>Ip_Cult</t>
  </si>
  <si>
    <t>K_Cult</t>
  </si>
  <si>
    <t>Kq_Cult</t>
  </si>
  <si>
    <t>Cult</t>
  </si>
  <si>
    <t>Equipos de comunicación</t>
  </si>
  <si>
    <t>Construcción no residencial</t>
  </si>
  <si>
    <t>Formación bruta de capital fijo (en millones de moneda nacional)</t>
  </si>
  <si>
    <t>Formación bruta de capital fijo real (en millones de moneda nacional, precios 2010)</t>
  </si>
  <si>
    <t>Tasas de depreciación geométricas EU KLEMS</t>
  </si>
  <si>
    <t>I_RD</t>
  </si>
  <si>
    <t>Investigación y desarrollo</t>
  </si>
  <si>
    <t>I_OIPP</t>
  </si>
  <si>
    <t>Otros activos de propiedad intelectual</t>
  </si>
  <si>
    <t>Iq_RD</t>
  </si>
  <si>
    <t>Iq_OIPP</t>
  </si>
  <si>
    <t>Ip_RD</t>
  </si>
  <si>
    <t>Ip_OIPP</t>
  </si>
  <si>
    <t>K_RD</t>
  </si>
  <si>
    <t>K_OIPP</t>
  </si>
  <si>
    <t>Kq_RD</t>
  </si>
  <si>
    <t>Kq_OIPP</t>
  </si>
  <si>
    <t>RD</t>
  </si>
  <si>
    <t>OIPP</t>
  </si>
  <si>
    <t>COSTA RICA</t>
  </si>
  <si>
    <t>www.laklems.net</t>
  </si>
  <si>
    <t>PAIS:</t>
  </si>
  <si>
    <t>ARCHIVO DE INSUMOS DE CAPITAL (AIC)</t>
  </si>
  <si>
    <t>Fuente: Banco Central de Costa Rica para proyecto LA KLEMS</t>
  </si>
  <si>
    <t>Versión : Julio de 2021</t>
  </si>
  <si>
    <t>INDUSTRIAS TOTALES</t>
  </si>
  <si>
    <t>A</t>
  </si>
  <si>
    <t>Agricultura, cacería, silvicultura y pesca</t>
  </si>
  <si>
    <t xml:space="preserve">B </t>
  </si>
  <si>
    <t>Minería y Extracción</t>
  </si>
  <si>
    <t xml:space="preserve">C </t>
  </si>
  <si>
    <t>Manufacturas Totales</t>
  </si>
  <si>
    <t xml:space="preserve">D </t>
  </si>
  <si>
    <t>Electricidad, gas y oferta de agua</t>
  </si>
  <si>
    <t xml:space="preserve">E </t>
  </si>
  <si>
    <t>Suministro de Agua</t>
  </si>
  <si>
    <t xml:space="preserve">G </t>
  </si>
  <si>
    <t>Comercio al por mayor y al por menor, reparación de vehículos automotores y motocicletas</t>
  </si>
  <si>
    <t xml:space="preserve">H </t>
  </si>
  <si>
    <t>Almacenamiento y transporte</t>
  </si>
  <si>
    <t xml:space="preserve">I </t>
  </si>
  <si>
    <t>Actividades de alojamiento y de servicio de comidas</t>
  </si>
  <si>
    <t>J</t>
  </si>
  <si>
    <t>Información y comunicación</t>
  </si>
  <si>
    <t>K</t>
  </si>
  <si>
    <t>Actividades financieras y de seguros</t>
  </si>
  <si>
    <t>L</t>
  </si>
  <si>
    <t>Actividades inmobiliarias</t>
  </si>
  <si>
    <t xml:space="preserve">M </t>
  </si>
  <si>
    <t>Actividades profesionales, científicas y técnicas</t>
  </si>
  <si>
    <t xml:space="preserve">N </t>
  </si>
  <si>
    <t>Servicios administrativos y de apoyo</t>
  </si>
  <si>
    <t xml:space="preserve">O </t>
  </si>
  <si>
    <t>Administración pública y defensa, planes de seguridad social obligatorios</t>
  </si>
  <si>
    <t xml:space="preserve">P </t>
  </si>
  <si>
    <t>Educación</t>
  </si>
  <si>
    <t xml:space="preserve">Q </t>
  </si>
  <si>
    <t>Actividades de atención de la salud humana y asistencia social</t>
  </si>
  <si>
    <t xml:space="preserve">R </t>
  </si>
  <si>
    <t>Actividades artísticas, de entretenimiento y recreativas</t>
  </si>
  <si>
    <t xml:space="preserve">S </t>
  </si>
  <si>
    <t>Otras actividades de servicios</t>
  </si>
  <si>
    <t xml:space="preserve">T </t>
  </si>
  <si>
    <t>Actividades de hogares como empleadores</t>
  </si>
  <si>
    <t xml:space="preserve">U </t>
  </si>
  <si>
    <t>Actividades de organizaciones y órganos extraterritoriales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</si>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</sst>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0.0"/>
    <numFmt numFmtId="167" formatCode="#,##0.0"/>
    <numFmt numFmtId="168" formatCode="\ \ \ \ \ \ \ \ \ @\ *."/>
    <numFmt numFmtId="169" formatCode="_-* #,##0.00_-;_-* #,##0.00\-;_-* &quot;-&quot;??_-;_-@_-"/>
    <numFmt numFmtId="170" formatCode="_-* #,##0.00\ _D_M_-;\-* #,##0.00\ _D_M_-;_-* &quot;-&quot;??\ _D_M_-;_-@_-"/>
    <numFmt numFmtId="171" formatCode="_-* #,##0.00\ [$€]_-;\-* #,##0.00\ [$€]_-;_-* &quot;-&quot;??\ [$€]_-;_-@_-"/>
    <numFmt numFmtId="172" formatCode="\_x0009_#,##0.000\¤\ù\®\ \˜\Ó\_x0017_;;;"/>
    <numFmt numFmtId="173" formatCode="#\ ##0_-;\-#\ ##0_-;_-0_-;_-@_ "/>
    <numFmt numFmtId="174" formatCode="#\ ##0.0_-;\-#\ ##0.0_-;_-0.0_-;_-@_ "/>
    <numFmt numFmtId="175" formatCode="#\ ##0.00_-;\-#\ ##0.00_-;_-0.00_-;_-@_ "/>
    <numFmt numFmtId="176" formatCode="0.0000"/>
  </numFmts>
  <fonts count="78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Futura Lt BT"/>
      <family val="2"/>
    </font>
    <font>
      <sz val="16"/>
      <name val="CordiaUPC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sz val="7.5"/>
      <name val="Century Schoolbook"/>
      <family val="1"/>
    </font>
    <font>
      <sz val="11"/>
      <name val="ＭＳ Ｐゴシック"/>
      <family val="3"/>
      <charset val="128"/>
    </font>
    <font>
      <sz val="10"/>
      <name val="東風ゴシック"/>
      <family val="3"/>
      <charset val="128"/>
    </font>
    <font>
      <sz val="10"/>
      <name val="Tahom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i/>
      <sz val="10"/>
      <color theme="0"/>
      <name val="Arial"/>
      <family val="2"/>
    </font>
    <font>
      <sz val="10"/>
      <color rgb="FFFF0000"/>
      <name val="MS Sans Serif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MS Sans Serif"/>
    </font>
    <font>
      <b/>
      <sz val="16"/>
      <name val="Arial"/>
      <family val="2"/>
    </font>
    <font>
      <sz val="16"/>
      <name val="Arial"/>
      <family val="2"/>
    </font>
    <font>
      <b/>
      <sz val="10"/>
      <color rgb="FFFF0000"/>
      <name val="MS Sans Serif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0"/>
      <color rgb="FFFF0000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u/>
      <sz val="10"/>
      <color theme="10"/>
      <name val="Calibri"/>
      <family val="2"/>
    </font>
    <font>
      <b/>
      <sz val="10"/>
      <name val="MS Sans Serif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43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3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2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8" fillId="2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0">
      <alignment horizontal="center"/>
    </xf>
    <xf numFmtId="0" fontId="18" fillId="2" borderId="0" applyFont="0" applyFill="0" applyBorder="0" applyAlignment="0" applyProtection="0"/>
    <xf numFmtId="0" fontId="18" fillId="0" borderId="0">
      <alignment horizontal="center"/>
    </xf>
    <xf numFmtId="168" fontId="18" fillId="0" borderId="0">
      <alignment horizontal="center"/>
    </xf>
    <xf numFmtId="0" fontId="33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2" fillId="4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22" borderId="1" applyNumberFormat="0" applyAlignment="0" applyProtection="0"/>
    <xf numFmtId="0" fontId="35" fillId="49" borderId="0" applyNumberFormat="0" applyBorder="0" applyAlignment="0" applyProtection="0"/>
    <xf numFmtId="0" fontId="34" fillId="49" borderId="0" applyNumberFormat="0" applyBorder="0" applyAlignment="0" applyProtection="0"/>
    <xf numFmtId="0" fontId="9" fillId="22" borderId="2" applyNumberFormat="0" applyAlignment="0" applyProtection="0"/>
    <xf numFmtId="0" fontId="21" fillId="0" borderId="3" applyNumberFormat="0">
      <alignment horizontal="right" vertical="center"/>
    </xf>
    <xf numFmtId="0" fontId="37" fillId="50" borderId="6" applyNumberFormat="0" applyAlignment="0" applyProtection="0"/>
    <xf numFmtId="0" fontId="36" fillId="50" borderId="6" applyNumberFormat="0" applyAlignment="0" applyProtection="0"/>
    <xf numFmtId="0" fontId="39" fillId="51" borderId="7" applyNumberFormat="0" applyAlignment="0" applyProtection="0"/>
    <xf numFmtId="0" fontId="38" fillId="51" borderId="7" applyNumberFormat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23" borderId="0" applyNumberFormat="0" applyFont="0" applyBorder="0" applyAlignment="0" applyProtection="0"/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2" borderId="0" applyFont="0" applyFill="0" applyBorder="0" applyAlignment="0" applyProtection="0"/>
    <xf numFmtId="0" fontId="12" fillId="9" borderId="2" applyNumberFormat="0" applyAlignment="0" applyProtection="0"/>
    <xf numFmtId="0" fontId="15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5" fillId="2" borderId="0" applyFont="0" applyFill="0" applyBorder="0" applyAlignment="0" applyProtection="0"/>
    <xf numFmtId="1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5" fillId="0" borderId="8" applyNumberFormat="0" applyFill="0" applyAlignment="0" applyProtection="0"/>
    <xf numFmtId="0" fontId="44" fillId="0" borderId="8" applyNumberFormat="0" applyFill="0" applyAlignment="0" applyProtection="0"/>
    <xf numFmtId="0" fontId="47" fillId="0" borderId="9" applyNumberFormat="0" applyFill="0" applyAlignment="0" applyProtection="0"/>
    <xf numFmtId="0" fontId="46" fillId="0" borderId="9" applyNumberFormat="0" applyFill="0" applyAlignment="0" applyProtection="0"/>
    <xf numFmtId="0" fontId="49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3" fillId="53" borderId="6" applyNumberFormat="0" applyAlignment="0" applyProtection="0"/>
    <xf numFmtId="0" fontId="52" fillId="53" borderId="6" applyNumberFormat="0" applyAlignment="0" applyProtection="0"/>
    <xf numFmtId="0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16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5" fillId="0" borderId="11" applyNumberFormat="0" applyFill="0" applyAlignment="0" applyProtection="0"/>
    <xf numFmtId="0" fontId="54" fillId="0" borderId="11" applyNumberFormat="0" applyFill="0" applyAlignment="0" applyProtection="0"/>
    <xf numFmtId="173" fontId="25" fillId="0" borderId="5" applyFill="0" applyBorder="0" applyProtection="0">
      <alignment horizontal="right" vertical="center"/>
    </xf>
    <xf numFmtId="174" fontId="25" fillId="0" borderId="0" applyFill="0" applyBorder="0" applyProtection="0">
      <alignment horizontal="right" vertical="center"/>
    </xf>
    <xf numFmtId="175" fontId="25" fillId="0" borderId="0" applyFill="0" applyBorder="0" applyProtection="0">
      <alignment horizontal="right" vertical="center"/>
    </xf>
    <xf numFmtId="0" fontId="57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13" fillId="24" borderId="0" applyNumberFormat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2" borderId="0" applyFont="0" applyFill="0" applyBorder="0" applyAlignment="0" applyProtection="0"/>
    <xf numFmtId="0" fontId="2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9" fillId="0" borderId="0"/>
    <xf numFmtId="0" fontId="59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20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165" fontId="64" fillId="0" borderId="0" xfId="0" applyNumberFormat="1" applyFont="1"/>
    <xf numFmtId="167" fontId="65" fillId="0" borderId="0" xfId="0" applyNumberFormat="1" applyFont="1"/>
    <xf numFmtId="0" fontId="0" fillId="57" borderId="0" xfId="0" applyFill="1"/>
    <xf numFmtId="0" fontId="5" fillId="57" borderId="0" xfId="0" applyFont="1" applyFill="1"/>
    <xf numFmtId="0" fontId="61" fillId="57" borderId="0" xfId="0" applyFont="1" applyFill="1"/>
    <xf numFmtId="0" fontId="62" fillId="57" borderId="0" xfId="0" applyFont="1" applyFill="1"/>
    <xf numFmtId="0" fontId="5" fillId="57" borderId="0" xfId="0" quotePrefix="1" applyFont="1" applyFill="1" applyAlignment="1">
      <alignment horizontal="left"/>
    </xf>
    <xf numFmtId="3" fontId="68" fillId="58" borderId="0" xfId="5237" applyNumberFormat="1" applyFont="1" applyFill="1" applyBorder="1" applyAlignment="1">
      <alignment horizontal="left" indent="1"/>
    </xf>
    <xf numFmtId="3" fontId="69" fillId="58" borderId="0" xfId="5237" applyNumberFormat="1" applyFont="1" applyFill="1" applyBorder="1"/>
    <xf numFmtId="0" fontId="70" fillId="58" borderId="0" xfId="0" applyFont="1" applyFill="1"/>
    <xf numFmtId="3" fontId="71" fillId="58" borderId="0" xfId="5237" applyNumberFormat="1" applyFont="1" applyFill="1" applyAlignment="1">
      <alignment horizontal="left" indent="1"/>
    </xf>
    <xf numFmtId="0" fontId="73" fillId="58" borderId="0" xfId="0" applyFont="1" applyFill="1"/>
    <xf numFmtId="3" fontId="66" fillId="58" borderId="0" xfId="5237" applyNumberFormat="1" applyFont="1" applyFill="1" applyBorder="1"/>
    <xf numFmtId="3" fontId="74" fillId="58" borderId="0" xfId="5237" applyNumberFormat="1" applyFont="1" applyFill="1" applyAlignment="1">
      <alignment horizontal="left" indent="1"/>
    </xf>
    <xf numFmtId="3" fontId="75" fillId="58" borderId="0" xfId="5237" applyNumberFormat="1" applyFont="1" applyFill="1" applyAlignment="1"/>
    <xf numFmtId="3" fontId="75" fillId="58" borderId="0" xfId="5237" applyNumberFormat="1" applyFont="1" applyFill="1" applyAlignment="1">
      <alignment horizontal="left" indent="1"/>
    </xf>
    <xf numFmtId="3" fontId="63" fillId="56" borderId="0" xfId="5237" applyNumberFormat="1" applyFont="1" applyFill="1" applyBorder="1" applyAlignment="1">
      <alignment horizontal="left" vertical="center" indent="1"/>
    </xf>
    <xf numFmtId="3" fontId="61" fillId="56" borderId="0" xfId="5237" applyNumberFormat="1" applyFont="1" applyFill="1" applyBorder="1" applyAlignment="1">
      <alignment horizontal="left" vertical="center" indent="1"/>
    </xf>
    <xf numFmtId="0" fontId="5" fillId="58" borderId="0" xfId="5237" applyFill="1"/>
    <xf numFmtId="0" fontId="5" fillId="58" borderId="0" xfId="5237" applyFill="1" applyAlignment="1">
      <alignment horizontal="right" indent="1"/>
    </xf>
    <xf numFmtId="0" fontId="76" fillId="58" borderId="0" xfId="5236" applyFont="1" applyFill="1" applyAlignment="1" applyProtection="1">
      <alignment horizontal="right" vertical="top" indent="1"/>
    </xf>
    <xf numFmtId="1" fontId="0" fillId="0" borderId="0" xfId="0" applyNumberFormat="1" applyFont="1"/>
    <xf numFmtId="1" fontId="0" fillId="0" borderId="0" xfId="1360" quotePrefix="1" applyNumberFormat="1" applyFont="1" applyAlignment="1">
      <alignment horizontal="left"/>
    </xf>
    <xf numFmtId="1" fontId="0" fillId="0" borderId="0" xfId="0" quotePrefix="1" applyNumberFormat="1" applyFont="1" applyAlignment="1">
      <alignment horizontal="left"/>
    </xf>
    <xf numFmtId="1" fontId="0" fillId="0" borderId="0" xfId="1360" applyNumberFormat="1" applyFont="1"/>
    <xf numFmtId="1" fontId="0" fillId="0" borderId="0" xfId="5235" applyNumberFormat="1" applyFont="1" applyFill="1" applyAlignment="1">
      <alignment vertical="center"/>
    </xf>
    <xf numFmtId="1" fontId="77" fillId="0" borderId="0" xfId="0" applyNumberFormat="1" applyFont="1"/>
    <xf numFmtId="0" fontId="77" fillId="0" borderId="0" xfId="0" applyFont="1"/>
    <xf numFmtId="0" fontId="0" fillId="0" borderId="0" xfId="0" applyFont="1"/>
    <xf numFmtId="0" fontId="0" fillId="0" borderId="0" xfId="1360" applyFont="1"/>
    <xf numFmtId="166" fontId="0" fillId="0" borderId="0" xfId="0" applyNumberFormat="1" applyFont="1"/>
    <xf numFmtId="176" fontId="0" fillId="0" borderId="0" xfId="0" applyNumberFormat="1" applyFont="1"/>
    <xf numFmtId="167" fontId="0" fillId="0" borderId="0" xfId="0" applyNumberFormat="1" applyFont="1"/>
    <xf numFmtId="0" fontId="0" fillId="0" borderId="0" xfId="1360" quotePrefix="1" applyFont="1" applyAlignment="1">
      <alignment horizontal="left"/>
    </xf>
    <xf numFmtId="0" fontId="0" fillId="0" borderId="0" xfId="0" quotePrefix="1" applyFont="1" applyAlignment="1">
      <alignment horizontal="left"/>
    </xf>
    <xf numFmtId="165" fontId="0" fillId="0" borderId="0" xfId="0" applyNumberFormat="1" applyFont="1"/>
    <xf numFmtId="3" fontId="72" fillId="58" borderId="0" xfId="5237" applyNumberFormat="1" applyFont="1" applyFill="1" applyAlignment="1">
      <alignment horizontal="left" vertical="center" wrapText="1" indent="1"/>
    </xf>
  </cellXfs>
  <cellStyles count="5238">
    <cellStyle name="=C:\WINNT\SYSTEM32\COMMAND.COM" xfId="1" xr:uid="{00000000-0005-0000-0000-000000000000}"/>
    <cellStyle name="=C:\WINNT\SYSTEM32\COMMAND.COM 10" xfId="2" xr:uid="{00000000-0005-0000-0000-000001000000}"/>
    <cellStyle name="=C:\WINNT\SYSTEM32\COMMAND.COM 11" xfId="3" xr:uid="{00000000-0005-0000-0000-000002000000}"/>
    <cellStyle name="=C:\WINNT\SYSTEM32\COMMAND.COM 12" xfId="4" xr:uid="{00000000-0005-0000-0000-000003000000}"/>
    <cellStyle name="=C:\WINNT\SYSTEM32\COMMAND.COM 2" xfId="5" xr:uid="{00000000-0005-0000-0000-000004000000}"/>
    <cellStyle name="=C:\WINNT\SYSTEM32\COMMAND.COM 3" xfId="6" xr:uid="{00000000-0005-0000-0000-000005000000}"/>
    <cellStyle name="=C:\WINNT\SYSTEM32\COMMAND.COM 4" xfId="7" xr:uid="{00000000-0005-0000-0000-000006000000}"/>
    <cellStyle name="=C:\WINNT\SYSTEM32\COMMAND.COM 5" xfId="8" xr:uid="{00000000-0005-0000-0000-000007000000}"/>
    <cellStyle name="=C:\WINNT\SYSTEM32\COMMAND.COM 6" xfId="9" xr:uid="{00000000-0005-0000-0000-000008000000}"/>
    <cellStyle name="=C:\WINNT\SYSTEM32\COMMAND.COM 7" xfId="10" xr:uid="{00000000-0005-0000-0000-000009000000}"/>
    <cellStyle name="=C:\WINNT\SYSTEM32\COMMAND.COM 8" xfId="11" xr:uid="{00000000-0005-0000-0000-00000A000000}"/>
    <cellStyle name="=C:\WINNT\SYSTEM32\COMMAND.COM 9" xfId="12" xr:uid="{00000000-0005-0000-0000-00000B000000}"/>
    <cellStyle name="0mitP" xfId="13" xr:uid="{00000000-0005-0000-0000-00000C000000}"/>
    <cellStyle name="0mitP 2" xfId="14" xr:uid="{00000000-0005-0000-0000-00000D000000}"/>
    <cellStyle name="0mitP 2 2" xfId="15" xr:uid="{00000000-0005-0000-0000-00000E000000}"/>
    <cellStyle name="0ohneP" xfId="16" xr:uid="{00000000-0005-0000-0000-00000F000000}"/>
    <cellStyle name="0ohneP 2" xfId="17" xr:uid="{00000000-0005-0000-0000-000010000000}"/>
    <cellStyle name="0ohneP 3" xfId="18" xr:uid="{00000000-0005-0000-0000-000011000000}"/>
    <cellStyle name="1" xfId="19" xr:uid="{00000000-0005-0000-0000-000012000000}"/>
    <cellStyle name="1 10" xfId="20" xr:uid="{00000000-0005-0000-0000-000013000000}"/>
    <cellStyle name="1 10 2" xfId="21" xr:uid="{00000000-0005-0000-0000-000014000000}"/>
    <cellStyle name="1 10 2 2" xfId="22" xr:uid="{00000000-0005-0000-0000-000015000000}"/>
    <cellStyle name="1 10 3" xfId="23" xr:uid="{00000000-0005-0000-0000-000016000000}"/>
    <cellStyle name="1 10 4" xfId="24" xr:uid="{00000000-0005-0000-0000-000017000000}"/>
    <cellStyle name="1 11" xfId="25" xr:uid="{00000000-0005-0000-0000-000018000000}"/>
    <cellStyle name="1 12" xfId="26" xr:uid="{00000000-0005-0000-0000-000019000000}"/>
    <cellStyle name="1 13" xfId="27" xr:uid="{00000000-0005-0000-0000-00001A000000}"/>
    <cellStyle name="1 14" xfId="28" xr:uid="{00000000-0005-0000-0000-00001B000000}"/>
    <cellStyle name="1 15" xfId="29" xr:uid="{00000000-0005-0000-0000-00001C000000}"/>
    <cellStyle name="1 16" xfId="30" xr:uid="{00000000-0005-0000-0000-00001D000000}"/>
    <cellStyle name="1 17" xfId="31" xr:uid="{00000000-0005-0000-0000-00001E000000}"/>
    <cellStyle name="1 18" xfId="32" xr:uid="{00000000-0005-0000-0000-00001F000000}"/>
    <cellStyle name="1 19" xfId="33" xr:uid="{00000000-0005-0000-0000-000020000000}"/>
    <cellStyle name="1 2" xfId="34" xr:uid="{00000000-0005-0000-0000-000021000000}"/>
    <cellStyle name="1 2 10" xfId="35" xr:uid="{00000000-0005-0000-0000-000022000000}"/>
    <cellStyle name="1 2 11" xfId="36" xr:uid="{00000000-0005-0000-0000-000023000000}"/>
    <cellStyle name="1 2 12" xfId="37" xr:uid="{00000000-0005-0000-0000-000024000000}"/>
    <cellStyle name="1 2 13" xfId="38" xr:uid="{00000000-0005-0000-0000-000025000000}"/>
    <cellStyle name="1 2 14" xfId="39" xr:uid="{00000000-0005-0000-0000-000026000000}"/>
    <cellStyle name="1 2 15" xfId="40" xr:uid="{00000000-0005-0000-0000-000027000000}"/>
    <cellStyle name="1 2 16" xfId="41" xr:uid="{00000000-0005-0000-0000-000028000000}"/>
    <cellStyle name="1 2 17" xfId="42" xr:uid="{00000000-0005-0000-0000-000029000000}"/>
    <cellStyle name="1 2 18" xfId="43" xr:uid="{00000000-0005-0000-0000-00002A000000}"/>
    <cellStyle name="1 2 19" xfId="44" xr:uid="{00000000-0005-0000-0000-00002B000000}"/>
    <cellStyle name="1 2 2" xfId="45" xr:uid="{00000000-0005-0000-0000-00002C000000}"/>
    <cellStyle name="1 2 20" xfId="46" xr:uid="{00000000-0005-0000-0000-00002D000000}"/>
    <cellStyle name="1 2 3" xfId="47" xr:uid="{00000000-0005-0000-0000-00002E000000}"/>
    <cellStyle name="1 2 4" xfId="48" xr:uid="{00000000-0005-0000-0000-00002F000000}"/>
    <cellStyle name="1 2 5" xfId="49" xr:uid="{00000000-0005-0000-0000-000030000000}"/>
    <cellStyle name="1 2 6" xfId="50" xr:uid="{00000000-0005-0000-0000-000031000000}"/>
    <cellStyle name="1 2 7" xfId="51" xr:uid="{00000000-0005-0000-0000-000032000000}"/>
    <cellStyle name="1 2 8" xfId="52" xr:uid="{00000000-0005-0000-0000-000033000000}"/>
    <cellStyle name="1 2 9" xfId="53" xr:uid="{00000000-0005-0000-0000-000034000000}"/>
    <cellStyle name="1 20" xfId="54" xr:uid="{00000000-0005-0000-0000-000035000000}"/>
    <cellStyle name="1 21" xfId="55" xr:uid="{00000000-0005-0000-0000-000036000000}"/>
    <cellStyle name="1 22" xfId="56" xr:uid="{00000000-0005-0000-0000-000037000000}"/>
    <cellStyle name="1 23" xfId="57" xr:uid="{00000000-0005-0000-0000-000038000000}"/>
    <cellStyle name="1 24" xfId="58" xr:uid="{00000000-0005-0000-0000-000039000000}"/>
    <cellStyle name="1 25" xfId="59" xr:uid="{00000000-0005-0000-0000-00003A000000}"/>
    <cellStyle name="1 26" xfId="60" xr:uid="{00000000-0005-0000-0000-00003B000000}"/>
    <cellStyle name="1 27" xfId="61" xr:uid="{00000000-0005-0000-0000-00003C000000}"/>
    <cellStyle name="1 28" xfId="62" xr:uid="{00000000-0005-0000-0000-00003D000000}"/>
    <cellStyle name="1 29" xfId="63" xr:uid="{00000000-0005-0000-0000-00003E000000}"/>
    <cellStyle name="1 3" xfId="64" xr:uid="{00000000-0005-0000-0000-00003F000000}"/>
    <cellStyle name="1 3 2" xfId="65" xr:uid="{00000000-0005-0000-0000-000040000000}"/>
    <cellStyle name="1 3 2 2" xfId="66" xr:uid="{00000000-0005-0000-0000-000041000000}"/>
    <cellStyle name="1 3 3" xfId="67" xr:uid="{00000000-0005-0000-0000-000042000000}"/>
    <cellStyle name="1 3 4" xfId="68" xr:uid="{00000000-0005-0000-0000-000043000000}"/>
    <cellStyle name="1 3 5" xfId="69" xr:uid="{00000000-0005-0000-0000-000044000000}"/>
    <cellStyle name="1 3 6" xfId="70" xr:uid="{00000000-0005-0000-0000-000045000000}"/>
    <cellStyle name="1 30" xfId="71" xr:uid="{00000000-0005-0000-0000-000046000000}"/>
    <cellStyle name="1 31" xfId="72" xr:uid="{00000000-0005-0000-0000-000047000000}"/>
    <cellStyle name="1 32" xfId="73" xr:uid="{00000000-0005-0000-0000-000048000000}"/>
    <cellStyle name="1 33" xfId="74" xr:uid="{00000000-0005-0000-0000-000049000000}"/>
    <cellStyle name="1 34" xfId="75" xr:uid="{00000000-0005-0000-0000-00004A000000}"/>
    <cellStyle name="1 35" xfId="76" xr:uid="{00000000-0005-0000-0000-00004B000000}"/>
    <cellStyle name="1 36" xfId="77" xr:uid="{00000000-0005-0000-0000-00004C000000}"/>
    <cellStyle name="1 37" xfId="78" xr:uid="{00000000-0005-0000-0000-00004D000000}"/>
    <cellStyle name="1 38" xfId="79" xr:uid="{00000000-0005-0000-0000-00004E000000}"/>
    <cellStyle name="1 39" xfId="80" xr:uid="{00000000-0005-0000-0000-00004F000000}"/>
    <cellStyle name="1 4" xfId="81" xr:uid="{00000000-0005-0000-0000-000050000000}"/>
    <cellStyle name="1 4 2" xfId="82" xr:uid="{00000000-0005-0000-0000-000051000000}"/>
    <cellStyle name="1 4 2 2" xfId="83" xr:uid="{00000000-0005-0000-0000-000052000000}"/>
    <cellStyle name="1 4 3" xfId="84" xr:uid="{00000000-0005-0000-0000-000053000000}"/>
    <cellStyle name="1 4 4" xfId="85" xr:uid="{00000000-0005-0000-0000-000054000000}"/>
    <cellStyle name="1 4 5" xfId="86" xr:uid="{00000000-0005-0000-0000-000055000000}"/>
    <cellStyle name="1 4 6" xfId="87" xr:uid="{00000000-0005-0000-0000-000056000000}"/>
    <cellStyle name="1 40" xfId="88" xr:uid="{00000000-0005-0000-0000-000057000000}"/>
    <cellStyle name="1 41" xfId="89" xr:uid="{00000000-0005-0000-0000-000058000000}"/>
    <cellStyle name="1 42" xfId="90" xr:uid="{00000000-0005-0000-0000-000059000000}"/>
    <cellStyle name="1 43" xfId="91" xr:uid="{00000000-0005-0000-0000-00005A000000}"/>
    <cellStyle name="1 44" xfId="92" xr:uid="{00000000-0005-0000-0000-00005B000000}"/>
    <cellStyle name="1 45" xfId="93" xr:uid="{00000000-0005-0000-0000-00005C000000}"/>
    <cellStyle name="1 46" xfId="94" xr:uid="{00000000-0005-0000-0000-00005D000000}"/>
    <cellStyle name="1 47" xfId="95" xr:uid="{00000000-0005-0000-0000-00005E000000}"/>
    <cellStyle name="1 48" xfId="96" xr:uid="{00000000-0005-0000-0000-00005F000000}"/>
    <cellStyle name="1 49" xfId="97" xr:uid="{00000000-0005-0000-0000-000060000000}"/>
    <cellStyle name="1 5" xfId="98" xr:uid="{00000000-0005-0000-0000-000061000000}"/>
    <cellStyle name="1 5 2" xfId="99" xr:uid="{00000000-0005-0000-0000-000062000000}"/>
    <cellStyle name="1 5 2 2" xfId="100" xr:uid="{00000000-0005-0000-0000-000063000000}"/>
    <cellStyle name="1 5 3" xfId="101" xr:uid="{00000000-0005-0000-0000-000064000000}"/>
    <cellStyle name="1 5 4" xfId="102" xr:uid="{00000000-0005-0000-0000-000065000000}"/>
    <cellStyle name="1 5 5" xfId="103" xr:uid="{00000000-0005-0000-0000-000066000000}"/>
    <cellStyle name="1 5 6" xfId="104" xr:uid="{00000000-0005-0000-0000-000067000000}"/>
    <cellStyle name="1 50" xfId="105" xr:uid="{00000000-0005-0000-0000-000068000000}"/>
    <cellStyle name="1 51" xfId="106" xr:uid="{00000000-0005-0000-0000-000069000000}"/>
    <cellStyle name="1 52" xfId="107" xr:uid="{00000000-0005-0000-0000-00006A000000}"/>
    <cellStyle name="1 53" xfId="108" xr:uid="{00000000-0005-0000-0000-00006B000000}"/>
    <cellStyle name="1 54" xfId="109" xr:uid="{00000000-0005-0000-0000-00006C000000}"/>
    <cellStyle name="1 55" xfId="110" xr:uid="{00000000-0005-0000-0000-00006D000000}"/>
    <cellStyle name="1 56" xfId="111" xr:uid="{00000000-0005-0000-0000-00006E000000}"/>
    <cellStyle name="1 57" xfId="112" xr:uid="{00000000-0005-0000-0000-00006F000000}"/>
    <cellStyle name="1 58" xfId="113" xr:uid="{00000000-0005-0000-0000-000070000000}"/>
    <cellStyle name="1 59" xfId="114" xr:uid="{00000000-0005-0000-0000-000071000000}"/>
    <cellStyle name="1 6" xfId="115" xr:uid="{00000000-0005-0000-0000-000072000000}"/>
    <cellStyle name="1 6 2" xfId="116" xr:uid="{00000000-0005-0000-0000-000073000000}"/>
    <cellStyle name="1 6 2 2" xfId="117" xr:uid="{00000000-0005-0000-0000-000074000000}"/>
    <cellStyle name="1 6 3" xfId="118" xr:uid="{00000000-0005-0000-0000-000075000000}"/>
    <cellStyle name="1 6 4" xfId="119" xr:uid="{00000000-0005-0000-0000-000076000000}"/>
    <cellStyle name="1 6 5" xfId="120" xr:uid="{00000000-0005-0000-0000-000077000000}"/>
    <cellStyle name="1 6 6" xfId="121" xr:uid="{00000000-0005-0000-0000-000078000000}"/>
    <cellStyle name="1 60" xfId="122" xr:uid="{00000000-0005-0000-0000-000079000000}"/>
    <cellStyle name="1 61" xfId="123" xr:uid="{00000000-0005-0000-0000-00007A000000}"/>
    <cellStyle name="1 62" xfId="124" xr:uid="{00000000-0005-0000-0000-00007B000000}"/>
    <cellStyle name="1 63" xfId="125" xr:uid="{00000000-0005-0000-0000-00007C000000}"/>
    <cellStyle name="1 64" xfId="126" xr:uid="{00000000-0005-0000-0000-00007D000000}"/>
    <cellStyle name="1 65" xfId="127" xr:uid="{00000000-0005-0000-0000-00007E000000}"/>
    <cellStyle name="1 66" xfId="128" xr:uid="{00000000-0005-0000-0000-00007F000000}"/>
    <cellStyle name="1 67" xfId="129" xr:uid="{00000000-0005-0000-0000-000080000000}"/>
    <cellStyle name="1 68" xfId="130" xr:uid="{00000000-0005-0000-0000-000081000000}"/>
    <cellStyle name="1 69" xfId="131" xr:uid="{00000000-0005-0000-0000-000082000000}"/>
    <cellStyle name="1 7" xfId="132" xr:uid="{00000000-0005-0000-0000-000083000000}"/>
    <cellStyle name="1 7 2" xfId="133" xr:uid="{00000000-0005-0000-0000-000084000000}"/>
    <cellStyle name="1 7 2 2" xfId="134" xr:uid="{00000000-0005-0000-0000-000085000000}"/>
    <cellStyle name="1 7 3" xfId="135" xr:uid="{00000000-0005-0000-0000-000086000000}"/>
    <cellStyle name="1 7 4" xfId="136" xr:uid="{00000000-0005-0000-0000-000087000000}"/>
    <cellStyle name="1 7 5" xfId="137" xr:uid="{00000000-0005-0000-0000-000088000000}"/>
    <cellStyle name="1 7 6" xfId="138" xr:uid="{00000000-0005-0000-0000-000089000000}"/>
    <cellStyle name="1 70" xfId="139" xr:uid="{00000000-0005-0000-0000-00008A000000}"/>
    <cellStyle name="1 71" xfId="140" xr:uid="{00000000-0005-0000-0000-00008B000000}"/>
    <cellStyle name="1 72" xfId="141" xr:uid="{00000000-0005-0000-0000-00008C000000}"/>
    <cellStyle name="1 73" xfId="142" xr:uid="{00000000-0005-0000-0000-00008D000000}"/>
    <cellStyle name="1 74" xfId="143" xr:uid="{00000000-0005-0000-0000-00008E000000}"/>
    <cellStyle name="1 74 2" xfId="144" xr:uid="{00000000-0005-0000-0000-00008F000000}"/>
    <cellStyle name="1 75" xfId="145" xr:uid="{00000000-0005-0000-0000-000090000000}"/>
    <cellStyle name="1 76" xfId="146" xr:uid="{00000000-0005-0000-0000-000091000000}"/>
    <cellStyle name="1 77" xfId="147" xr:uid="{00000000-0005-0000-0000-000092000000}"/>
    <cellStyle name="1 78" xfId="148" xr:uid="{00000000-0005-0000-0000-000093000000}"/>
    <cellStyle name="1 79" xfId="149" xr:uid="{00000000-0005-0000-0000-000094000000}"/>
    <cellStyle name="1 8" xfId="150" xr:uid="{00000000-0005-0000-0000-000095000000}"/>
    <cellStyle name="1 8 2" xfId="151" xr:uid="{00000000-0005-0000-0000-000096000000}"/>
    <cellStyle name="1 8 2 2" xfId="152" xr:uid="{00000000-0005-0000-0000-000097000000}"/>
    <cellStyle name="1 8 3" xfId="153" xr:uid="{00000000-0005-0000-0000-000098000000}"/>
    <cellStyle name="1 8 4" xfId="154" xr:uid="{00000000-0005-0000-0000-000099000000}"/>
    <cellStyle name="1 8 5" xfId="155" xr:uid="{00000000-0005-0000-0000-00009A000000}"/>
    <cellStyle name="1 8 6" xfId="156" xr:uid="{00000000-0005-0000-0000-00009B000000}"/>
    <cellStyle name="1 9" xfId="157" xr:uid="{00000000-0005-0000-0000-00009C000000}"/>
    <cellStyle name="1 9 2" xfId="158" xr:uid="{00000000-0005-0000-0000-00009D000000}"/>
    <cellStyle name="1 9 2 2" xfId="159" xr:uid="{00000000-0005-0000-0000-00009E000000}"/>
    <cellStyle name="1 9 3" xfId="160" xr:uid="{00000000-0005-0000-0000-00009F000000}"/>
    <cellStyle name="1 9 4" xfId="161" xr:uid="{00000000-0005-0000-0000-0000A0000000}"/>
    <cellStyle name="1 9 5" xfId="162" xr:uid="{00000000-0005-0000-0000-0000A1000000}"/>
    <cellStyle name="1 9 6" xfId="163" xr:uid="{00000000-0005-0000-0000-0000A2000000}"/>
    <cellStyle name="1_CAM-KI 2010-updated" xfId="164" xr:uid="{00000000-0005-0000-0000-0000A3000000}"/>
    <cellStyle name="20% - Accent1 10" xfId="165" xr:uid="{00000000-0005-0000-0000-0000A4000000}"/>
    <cellStyle name="20% - Accent1 10 2" xfId="166" xr:uid="{00000000-0005-0000-0000-0000A5000000}"/>
    <cellStyle name="20% - Accent1 11" xfId="167" xr:uid="{00000000-0005-0000-0000-0000A6000000}"/>
    <cellStyle name="20% - Accent1 11 2" xfId="168" xr:uid="{00000000-0005-0000-0000-0000A7000000}"/>
    <cellStyle name="20% - Accent1 12" xfId="169" xr:uid="{00000000-0005-0000-0000-0000A8000000}"/>
    <cellStyle name="20% - Accent1 12 2" xfId="170" xr:uid="{00000000-0005-0000-0000-0000A9000000}"/>
    <cellStyle name="20% - Accent1 13" xfId="171" xr:uid="{00000000-0005-0000-0000-0000AA000000}"/>
    <cellStyle name="20% - Accent1 13 2" xfId="172" xr:uid="{00000000-0005-0000-0000-0000AB000000}"/>
    <cellStyle name="20% - Accent1 14" xfId="173" xr:uid="{00000000-0005-0000-0000-0000AC000000}"/>
    <cellStyle name="20% - Accent1 14 2" xfId="174" xr:uid="{00000000-0005-0000-0000-0000AD000000}"/>
    <cellStyle name="20% - Accent1 15" xfId="175" xr:uid="{00000000-0005-0000-0000-0000AE000000}"/>
    <cellStyle name="20% - Accent1 15 2" xfId="176" xr:uid="{00000000-0005-0000-0000-0000AF000000}"/>
    <cellStyle name="20% - Accent1 16" xfId="177" xr:uid="{00000000-0005-0000-0000-0000B0000000}"/>
    <cellStyle name="20% - Accent1 16 2" xfId="178" xr:uid="{00000000-0005-0000-0000-0000B1000000}"/>
    <cellStyle name="20% - Accent1 17" xfId="179" xr:uid="{00000000-0005-0000-0000-0000B2000000}"/>
    <cellStyle name="20% - Accent1 17 2" xfId="180" xr:uid="{00000000-0005-0000-0000-0000B3000000}"/>
    <cellStyle name="20% - Accent1 18" xfId="181" xr:uid="{00000000-0005-0000-0000-0000B4000000}"/>
    <cellStyle name="20% - Accent1 18 2" xfId="182" xr:uid="{00000000-0005-0000-0000-0000B5000000}"/>
    <cellStyle name="20% - Accent1 19" xfId="183" xr:uid="{00000000-0005-0000-0000-0000B6000000}"/>
    <cellStyle name="20% - Accent1 2" xfId="184" xr:uid="{00000000-0005-0000-0000-0000B7000000}"/>
    <cellStyle name="20% - Accent1 2 10" xfId="185" xr:uid="{00000000-0005-0000-0000-0000B8000000}"/>
    <cellStyle name="20% - Accent1 2 10 2" xfId="186" xr:uid="{00000000-0005-0000-0000-0000B9000000}"/>
    <cellStyle name="20% - Accent1 2 11" xfId="187" xr:uid="{00000000-0005-0000-0000-0000BA000000}"/>
    <cellStyle name="20% - Accent1 2 11 2" xfId="188" xr:uid="{00000000-0005-0000-0000-0000BB000000}"/>
    <cellStyle name="20% - Accent1 2 12" xfId="189" xr:uid="{00000000-0005-0000-0000-0000BC000000}"/>
    <cellStyle name="20% - Accent1 2 12 2" xfId="190" xr:uid="{00000000-0005-0000-0000-0000BD000000}"/>
    <cellStyle name="20% - Accent1 2 13" xfId="191" xr:uid="{00000000-0005-0000-0000-0000BE000000}"/>
    <cellStyle name="20% - Accent1 2 13 2" xfId="192" xr:uid="{00000000-0005-0000-0000-0000BF000000}"/>
    <cellStyle name="20% - Accent1 2 14" xfId="193" xr:uid="{00000000-0005-0000-0000-0000C0000000}"/>
    <cellStyle name="20% - Accent1 2 14 2" xfId="194" xr:uid="{00000000-0005-0000-0000-0000C1000000}"/>
    <cellStyle name="20% - Accent1 2 15" xfId="195" xr:uid="{00000000-0005-0000-0000-0000C2000000}"/>
    <cellStyle name="20% - Accent1 2 15 2" xfId="196" xr:uid="{00000000-0005-0000-0000-0000C3000000}"/>
    <cellStyle name="20% - Accent1 2 16" xfId="197" xr:uid="{00000000-0005-0000-0000-0000C4000000}"/>
    <cellStyle name="20% - Accent1 2 16 2" xfId="198" xr:uid="{00000000-0005-0000-0000-0000C5000000}"/>
    <cellStyle name="20% - Accent1 2 17" xfId="199" xr:uid="{00000000-0005-0000-0000-0000C6000000}"/>
    <cellStyle name="20% - Accent1 2 18" xfId="200" xr:uid="{00000000-0005-0000-0000-0000C7000000}"/>
    <cellStyle name="20% - Accent1 2 2" xfId="201" xr:uid="{00000000-0005-0000-0000-0000C8000000}"/>
    <cellStyle name="20% - Accent1 2 2 2" xfId="202" xr:uid="{00000000-0005-0000-0000-0000C9000000}"/>
    <cellStyle name="20% - Accent1 2 3" xfId="203" xr:uid="{00000000-0005-0000-0000-0000CA000000}"/>
    <cellStyle name="20% - Accent1 2 3 2" xfId="204" xr:uid="{00000000-0005-0000-0000-0000CB000000}"/>
    <cellStyle name="20% - Accent1 2 4" xfId="205" xr:uid="{00000000-0005-0000-0000-0000CC000000}"/>
    <cellStyle name="20% - Accent1 2 4 2" xfId="206" xr:uid="{00000000-0005-0000-0000-0000CD000000}"/>
    <cellStyle name="20% - Accent1 2 5" xfId="207" xr:uid="{00000000-0005-0000-0000-0000CE000000}"/>
    <cellStyle name="20% - Accent1 2 5 2" xfId="208" xr:uid="{00000000-0005-0000-0000-0000CF000000}"/>
    <cellStyle name="20% - Accent1 2 6" xfId="209" xr:uid="{00000000-0005-0000-0000-0000D0000000}"/>
    <cellStyle name="20% - Accent1 2 6 2" xfId="210" xr:uid="{00000000-0005-0000-0000-0000D1000000}"/>
    <cellStyle name="20% - Accent1 2 7" xfId="211" xr:uid="{00000000-0005-0000-0000-0000D2000000}"/>
    <cellStyle name="20% - Accent1 2 7 2" xfId="212" xr:uid="{00000000-0005-0000-0000-0000D3000000}"/>
    <cellStyle name="20% - Accent1 2 8" xfId="213" xr:uid="{00000000-0005-0000-0000-0000D4000000}"/>
    <cellStyle name="20% - Accent1 2 8 2" xfId="214" xr:uid="{00000000-0005-0000-0000-0000D5000000}"/>
    <cellStyle name="20% - Accent1 2 9" xfId="215" xr:uid="{00000000-0005-0000-0000-0000D6000000}"/>
    <cellStyle name="20% - Accent1 2 9 2" xfId="216" xr:uid="{00000000-0005-0000-0000-0000D7000000}"/>
    <cellStyle name="20% - Accent1 3" xfId="217" xr:uid="{00000000-0005-0000-0000-0000D8000000}"/>
    <cellStyle name="20% - Accent1 3 10" xfId="218" xr:uid="{00000000-0005-0000-0000-0000D9000000}"/>
    <cellStyle name="20% - Accent1 3 10 2" xfId="219" xr:uid="{00000000-0005-0000-0000-0000DA000000}"/>
    <cellStyle name="20% - Accent1 3 11" xfId="220" xr:uid="{00000000-0005-0000-0000-0000DB000000}"/>
    <cellStyle name="20% - Accent1 3 11 2" xfId="221" xr:uid="{00000000-0005-0000-0000-0000DC000000}"/>
    <cellStyle name="20% - Accent1 3 12" xfId="222" xr:uid="{00000000-0005-0000-0000-0000DD000000}"/>
    <cellStyle name="20% - Accent1 3 12 2" xfId="223" xr:uid="{00000000-0005-0000-0000-0000DE000000}"/>
    <cellStyle name="20% - Accent1 3 13" xfId="224" xr:uid="{00000000-0005-0000-0000-0000DF000000}"/>
    <cellStyle name="20% - Accent1 3 13 2" xfId="225" xr:uid="{00000000-0005-0000-0000-0000E0000000}"/>
    <cellStyle name="20% - Accent1 3 14" xfId="226" xr:uid="{00000000-0005-0000-0000-0000E1000000}"/>
    <cellStyle name="20% - Accent1 3 14 2" xfId="227" xr:uid="{00000000-0005-0000-0000-0000E2000000}"/>
    <cellStyle name="20% - Accent1 3 15" xfId="228" xr:uid="{00000000-0005-0000-0000-0000E3000000}"/>
    <cellStyle name="20% - Accent1 3 15 2" xfId="229" xr:uid="{00000000-0005-0000-0000-0000E4000000}"/>
    <cellStyle name="20% - Accent1 3 16" xfId="230" xr:uid="{00000000-0005-0000-0000-0000E5000000}"/>
    <cellStyle name="20% - Accent1 3 17" xfId="231" xr:uid="{00000000-0005-0000-0000-0000E6000000}"/>
    <cellStyle name="20% - Accent1 3 2" xfId="232" xr:uid="{00000000-0005-0000-0000-0000E7000000}"/>
    <cellStyle name="20% - Accent1 3 2 2" xfId="233" xr:uid="{00000000-0005-0000-0000-0000E8000000}"/>
    <cellStyle name="20% - Accent1 3 3" xfId="234" xr:uid="{00000000-0005-0000-0000-0000E9000000}"/>
    <cellStyle name="20% - Accent1 3 3 2" xfId="235" xr:uid="{00000000-0005-0000-0000-0000EA000000}"/>
    <cellStyle name="20% - Accent1 3 4" xfId="236" xr:uid="{00000000-0005-0000-0000-0000EB000000}"/>
    <cellStyle name="20% - Accent1 3 4 2" xfId="237" xr:uid="{00000000-0005-0000-0000-0000EC000000}"/>
    <cellStyle name="20% - Accent1 3 5" xfId="238" xr:uid="{00000000-0005-0000-0000-0000ED000000}"/>
    <cellStyle name="20% - Accent1 3 5 2" xfId="239" xr:uid="{00000000-0005-0000-0000-0000EE000000}"/>
    <cellStyle name="20% - Accent1 3 6" xfId="240" xr:uid="{00000000-0005-0000-0000-0000EF000000}"/>
    <cellStyle name="20% - Accent1 3 6 2" xfId="241" xr:uid="{00000000-0005-0000-0000-0000F0000000}"/>
    <cellStyle name="20% - Accent1 3 7" xfId="242" xr:uid="{00000000-0005-0000-0000-0000F1000000}"/>
    <cellStyle name="20% - Accent1 3 7 2" xfId="243" xr:uid="{00000000-0005-0000-0000-0000F2000000}"/>
    <cellStyle name="20% - Accent1 3 8" xfId="244" xr:uid="{00000000-0005-0000-0000-0000F3000000}"/>
    <cellStyle name="20% - Accent1 3 8 2" xfId="245" xr:uid="{00000000-0005-0000-0000-0000F4000000}"/>
    <cellStyle name="20% - Accent1 3 9" xfId="246" xr:uid="{00000000-0005-0000-0000-0000F5000000}"/>
    <cellStyle name="20% - Accent1 3 9 2" xfId="247" xr:uid="{00000000-0005-0000-0000-0000F6000000}"/>
    <cellStyle name="20% - Accent1 4" xfId="248" xr:uid="{00000000-0005-0000-0000-0000F7000000}"/>
    <cellStyle name="20% - Accent1 4 2" xfId="249" xr:uid="{00000000-0005-0000-0000-0000F8000000}"/>
    <cellStyle name="20% - Accent1 5" xfId="250" xr:uid="{00000000-0005-0000-0000-0000F9000000}"/>
    <cellStyle name="20% - Accent1 5 2" xfId="251" xr:uid="{00000000-0005-0000-0000-0000FA000000}"/>
    <cellStyle name="20% - Accent1 6" xfId="252" xr:uid="{00000000-0005-0000-0000-0000FB000000}"/>
    <cellStyle name="20% - Accent1 6 2" xfId="253" xr:uid="{00000000-0005-0000-0000-0000FC000000}"/>
    <cellStyle name="20% - Accent1 7" xfId="254" xr:uid="{00000000-0005-0000-0000-0000FD000000}"/>
    <cellStyle name="20% - Accent1 7 2" xfId="255" xr:uid="{00000000-0005-0000-0000-0000FE000000}"/>
    <cellStyle name="20% - Accent1 8" xfId="256" xr:uid="{00000000-0005-0000-0000-0000FF000000}"/>
    <cellStyle name="20% - Accent1 8 2" xfId="257" xr:uid="{00000000-0005-0000-0000-000000010000}"/>
    <cellStyle name="20% - Accent1 9" xfId="258" xr:uid="{00000000-0005-0000-0000-000001010000}"/>
    <cellStyle name="20% - Accent1 9 2" xfId="259" xr:uid="{00000000-0005-0000-0000-000002010000}"/>
    <cellStyle name="20% - Accent2 10" xfId="260" xr:uid="{00000000-0005-0000-0000-000003010000}"/>
    <cellStyle name="20% - Accent2 10 2" xfId="261" xr:uid="{00000000-0005-0000-0000-000004010000}"/>
    <cellStyle name="20% - Accent2 11" xfId="262" xr:uid="{00000000-0005-0000-0000-000005010000}"/>
    <cellStyle name="20% - Accent2 11 2" xfId="263" xr:uid="{00000000-0005-0000-0000-000006010000}"/>
    <cellStyle name="20% - Accent2 12" xfId="264" xr:uid="{00000000-0005-0000-0000-000007010000}"/>
    <cellStyle name="20% - Accent2 12 2" xfId="265" xr:uid="{00000000-0005-0000-0000-000008010000}"/>
    <cellStyle name="20% - Accent2 13" xfId="266" xr:uid="{00000000-0005-0000-0000-000009010000}"/>
    <cellStyle name="20% - Accent2 13 2" xfId="267" xr:uid="{00000000-0005-0000-0000-00000A010000}"/>
    <cellStyle name="20% - Accent2 14" xfId="268" xr:uid="{00000000-0005-0000-0000-00000B010000}"/>
    <cellStyle name="20% - Accent2 14 2" xfId="269" xr:uid="{00000000-0005-0000-0000-00000C010000}"/>
    <cellStyle name="20% - Accent2 15" xfId="270" xr:uid="{00000000-0005-0000-0000-00000D010000}"/>
    <cellStyle name="20% - Accent2 15 2" xfId="271" xr:uid="{00000000-0005-0000-0000-00000E010000}"/>
    <cellStyle name="20% - Accent2 16" xfId="272" xr:uid="{00000000-0005-0000-0000-00000F010000}"/>
    <cellStyle name="20% - Accent2 16 2" xfId="273" xr:uid="{00000000-0005-0000-0000-000010010000}"/>
    <cellStyle name="20% - Accent2 17" xfId="274" xr:uid="{00000000-0005-0000-0000-000011010000}"/>
    <cellStyle name="20% - Accent2 17 2" xfId="275" xr:uid="{00000000-0005-0000-0000-000012010000}"/>
    <cellStyle name="20% - Accent2 18" xfId="276" xr:uid="{00000000-0005-0000-0000-000013010000}"/>
    <cellStyle name="20% - Accent2 18 2" xfId="277" xr:uid="{00000000-0005-0000-0000-000014010000}"/>
    <cellStyle name="20% - Accent2 19" xfId="278" xr:uid="{00000000-0005-0000-0000-000015010000}"/>
    <cellStyle name="20% - Accent2 2" xfId="279" xr:uid="{00000000-0005-0000-0000-000016010000}"/>
    <cellStyle name="20% - Accent2 2 10" xfId="280" xr:uid="{00000000-0005-0000-0000-000017010000}"/>
    <cellStyle name="20% - Accent2 2 10 2" xfId="281" xr:uid="{00000000-0005-0000-0000-000018010000}"/>
    <cellStyle name="20% - Accent2 2 11" xfId="282" xr:uid="{00000000-0005-0000-0000-000019010000}"/>
    <cellStyle name="20% - Accent2 2 11 2" xfId="283" xr:uid="{00000000-0005-0000-0000-00001A010000}"/>
    <cellStyle name="20% - Accent2 2 12" xfId="284" xr:uid="{00000000-0005-0000-0000-00001B010000}"/>
    <cellStyle name="20% - Accent2 2 12 2" xfId="285" xr:uid="{00000000-0005-0000-0000-00001C010000}"/>
    <cellStyle name="20% - Accent2 2 13" xfId="286" xr:uid="{00000000-0005-0000-0000-00001D010000}"/>
    <cellStyle name="20% - Accent2 2 13 2" xfId="287" xr:uid="{00000000-0005-0000-0000-00001E010000}"/>
    <cellStyle name="20% - Accent2 2 14" xfId="288" xr:uid="{00000000-0005-0000-0000-00001F010000}"/>
    <cellStyle name="20% - Accent2 2 14 2" xfId="289" xr:uid="{00000000-0005-0000-0000-000020010000}"/>
    <cellStyle name="20% - Accent2 2 15" xfId="290" xr:uid="{00000000-0005-0000-0000-000021010000}"/>
    <cellStyle name="20% - Accent2 2 15 2" xfId="291" xr:uid="{00000000-0005-0000-0000-000022010000}"/>
    <cellStyle name="20% - Accent2 2 16" xfId="292" xr:uid="{00000000-0005-0000-0000-000023010000}"/>
    <cellStyle name="20% - Accent2 2 16 2" xfId="293" xr:uid="{00000000-0005-0000-0000-000024010000}"/>
    <cellStyle name="20% - Accent2 2 17" xfId="294" xr:uid="{00000000-0005-0000-0000-000025010000}"/>
    <cellStyle name="20% - Accent2 2 18" xfId="295" xr:uid="{00000000-0005-0000-0000-000026010000}"/>
    <cellStyle name="20% - Accent2 2 2" xfId="296" xr:uid="{00000000-0005-0000-0000-000027010000}"/>
    <cellStyle name="20% - Accent2 2 2 2" xfId="297" xr:uid="{00000000-0005-0000-0000-000028010000}"/>
    <cellStyle name="20% - Accent2 2 3" xfId="298" xr:uid="{00000000-0005-0000-0000-000029010000}"/>
    <cellStyle name="20% - Accent2 2 3 2" xfId="299" xr:uid="{00000000-0005-0000-0000-00002A010000}"/>
    <cellStyle name="20% - Accent2 2 4" xfId="300" xr:uid="{00000000-0005-0000-0000-00002B010000}"/>
    <cellStyle name="20% - Accent2 2 4 2" xfId="301" xr:uid="{00000000-0005-0000-0000-00002C010000}"/>
    <cellStyle name="20% - Accent2 2 5" xfId="302" xr:uid="{00000000-0005-0000-0000-00002D010000}"/>
    <cellStyle name="20% - Accent2 2 5 2" xfId="303" xr:uid="{00000000-0005-0000-0000-00002E010000}"/>
    <cellStyle name="20% - Accent2 2 6" xfId="304" xr:uid="{00000000-0005-0000-0000-00002F010000}"/>
    <cellStyle name="20% - Accent2 2 6 2" xfId="305" xr:uid="{00000000-0005-0000-0000-000030010000}"/>
    <cellStyle name="20% - Accent2 2 7" xfId="306" xr:uid="{00000000-0005-0000-0000-000031010000}"/>
    <cellStyle name="20% - Accent2 2 7 2" xfId="307" xr:uid="{00000000-0005-0000-0000-000032010000}"/>
    <cellStyle name="20% - Accent2 2 8" xfId="308" xr:uid="{00000000-0005-0000-0000-000033010000}"/>
    <cellStyle name="20% - Accent2 2 8 2" xfId="309" xr:uid="{00000000-0005-0000-0000-000034010000}"/>
    <cellStyle name="20% - Accent2 2 9" xfId="310" xr:uid="{00000000-0005-0000-0000-000035010000}"/>
    <cellStyle name="20% - Accent2 2 9 2" xfId="311" xr:uid="{00000000-0005-0000-0000-000036010000}"/>
    <cellStyle name="20% - Accent2 3" xfId="312" xr:uid="{00000000-0005-0000-0000-000037010000}"/>
    <cellStyle name="20% - Accent2 3 10" xfId="313" xr:uid="{00000000-0005-0000-0000-000038010000}"/>
    <cellStyle name="20% - Accent2 3 10 2" xfId="314" xr:uid="{00000000-0005-0000-0000-000039010000}"/>
    <cellStyle name="20% - Accent2 3 11" xfId="315" xr:uid="{00000000-0005-0000-0000-00003A010000}"/>
    <cellStyle name="20% - Accent2 3 11 2" xfId="316" xr:uid="{00000000-0005-0000-0000-00003B010000}"/>
    <cellStyle name="20% - Accent2 3 12" xfId="317" xr:uid="{00000000-0005-0000-0000-00003C010000}"/>
    <cellStyle name="20% - Accent2 3 12 2" xfId="318" xr:uid="{00000000-0005-0000-0000-00003D010000}"/>
    <cellStyle name="20% - Accent2 3 13" xfId="319" xr:uid="{00000000-0005-0000-0000-00003E010000}"/>
    <cellStyle name="20% - Accent2 3 13 2" xfId="320" xr:uid="{00000000-0005-0000-0000-00003F010000}"/>
    <cellStyle name="20% - Accent2 3 14" xfId="321" xr:uid="{00000000-0005-0000-0000-000040010000}"/>
    <cellStyle name="20% - Accent2 3 14 2" xfId="322" xr:uid="{00000000-0005-0000-0000-000041010000}"/>
    <cellStyle name="20% - Accent2 3 15" xfId="323" xr:uid="{00000000-0005-0000-0000-000042010000}"/>
    <cellStyle name="20% - Accent2 3 15 2" xfId="324" xr:uid="{00000000-0005-0000-0000-000043010000}"/>
    <cellStyle name="20% - Accent2 3 16" xfId="325" xr:uid="{00000000-0005-0000-0000-000044010000}"/>
    <cellStyle name="20% - Accent2 3 17" xfId="326" xr:uid="{00000000-0005-0000-0000-000045010000}"/>
    <cellStyle name="20% - Accent2 3 2" xfId="327" xr:uid="{00000000-0005-0000-0000-000046010000}"/>
    <cellStyle name="20% - Accent2 3 2 2" xfId="328" xr:uid="{00000000-0005-0000-0000-000047010000}"/>
    <cellStyle name="20% - Accent2 3 3" xfId="329" xr:uid="{00000000-0005-0000-0000-000048010000}"/>
    <cellStyle name="20% - Accent2 3 3 2" xfId="330" xr:uid="{00000000-0005-0000-0000-000049010000}"/>
    <cellStyle name="20% - Accent2 3 4" xfId="331" xr:uid="{00000000-0005-0000-0000-00004A010000}"/>
    <cellStyle name="20% - Accent2 3 4 2" xfId="332" xr:uid="{00000000-0005-0000-0000-00004B010000}"/>
    <cellStyle name="20% - Accent2 3 5" xfId="333" xr:uid="{00000000-0005-0000-0000-00004C010000}"/>
    <cellStyle name="20% - Accent2 3 5 2" xfId="334" xr:uid="{00000000-0005-0000-0000-00004D010000}"/>
    <cellStyle name="20% - Accent2 3 6" xfId="335" xr:uid="{00000000-0005-0000-0000-00004E010000}"/>
    <cellStyle name="20% - Accent2 3 6 2" xfId="336" xr:uid="{00000000-0005-0000-0000-00004F010000}"/>
    <cellStyle name="20% - Accent2 3 7" xfId="337" xr:uid="{00000000-0005-0000-0000-000050010000}"/>
    <cellStyle name="20% - Accent2 3 7 2" xfId="338" xr:uid="{00000000-0005-0000-0000-000051010000}"/>
    <cellStyle name="20% - Accent2 3 8" xfId="339" xr:uid="{00000000-0005-0000-0000-000052010000}"/>
    <cellStyle name="20% - Accent2 3 8 2" xfId="340" xr:uid="{00000000-0005-0000-0000-000053010000}"/>
    <cellStyle name="20% - Accent2 3 9" xfId="341" xr:uid="{00000000-0005-0000-0000-000054010000}"/>
    <cellStyle name="20% - Accent2 3 9 2" xfId="342" xr:uid="{00000000-0005-0000-0000-000055010000}"/>
    <cellStyle name="20% - Accent2 4" xfId="343" xr:uid="{00000000-0005-0000-0000-000056010000}"/>
    <cellStyle name="20% - Accent2 4 2" xfId="344" xr:uid="{00000000-0005-0000-0000-000057010000}"/>
    <cellStyle name="20% - Accent2 5" xfId="345" xr:uid="{00000000-0005-0000-0000-000058010000}"/>
    <cellStyle name="20% - Accent2 5 2" xfId="346" xr:uid="{00000000-0005-0000-0000-000059010000}"/>
    <cellStyle name="20% - Accent2 6" xfId="347" xr:uid="{00000000-0005-0000-0000-00005A010000}"/>
    <cellStyle name="20% - Accent2 6 2" xfId="348" xr:uid="{00000000-0005-0000-0000-00005B010000}"/>
    <cellStyle name="20% - Accent2 7" xfId="349" xr:uid="{00000000-0005-0000-0000-00005C010000}"/>
    <cellStyle name="20% - Accent2 7 2" xfId="350" xr:uid="{00000000-0005-0000-0000-00005D010000}"/>
    <cellStyle name="20% - Accent2 8" xfId="351" xr:uid="{00000000-0005-0000-0000-00005E010000}"/>
    <cellStyle name="20% - Accent2 8 2" xfId="352" xr:uid="{00000000-0005-0000-0000-00005F010000}"/>
    <cellStyle name="20% - Accent2 9" xfId="353" xr:uid="{00000000-0005-0000-0000-000060010000}"/>
    <cellStyle name="20% - Accent2 9 2" xfId="354" xr:uid="{00000000-0005-0000-0000-000061010000}"/>
    <cellStyle name="20% - Accent3 10" xfId="355" xr:uid="{00000000-0005-0000-0000-000062010000}"/>
    <cellStyle name="20% - Accent3 10 2" xfId="356" xr:uid="{00000000-0005-0000-0000-000063010000}"/>
    <cellStyle name="20% - Accent3 11" xfId="357" xr:uid="{00000000-0005-0000-0000-000064010000}"/>
    <cellStyle name="20% - Accent3 11 2" xfId="358" xr:uid="{00000000-0005-0000-0000-000065010000}"/>
    <cellStyle name="20% - Accent3 12" xfId="359" xr:uid="{00000000-0005-0000-0000-000066010000}"/>
    <cellStyle name="20% - Accent3 12 2" xfId="360" xr:uid="{00000000-0005-0000-0000-000067010000}"/>
    <cellStyle name="20% - Accent3 13" xfId="361" xr:uid="{00000000-0005-0000-0000-000068010000}"/>
    <cellStyle name="20% - Accent3 13 2" xfId="362" xr:uid="{00000000-0005-0000-0000-000069010000}"/>
    <cellStyle name="20% - Accent3 14" xfId="363" xr:uid="{00000000-0005-0000-0000-00006A010000}"/>
    <cellStyle name="20% - Accent3 14 2" xfId="364" xr:uid="{00000000-0005-0000-0000-00006B010000}"/>
    <cellStyle name="20% - Accent3 15" xfId="365" xr:uid="{00000000-0005-0000-0000-00006C010000}"/>
    <cellStyle name="20% - Accent3 15 2" xfId="366" xr:uid="{00000000-0005-0000-0000-00006D010000}"/>
    <cellStyle name="20% - Accent3 16" xfId="367" xr:uid="{00000000-0005-0000-0000-00006E010000}"/>
    <cellStyle name="20% - Accent3 16 2" xfId="368" xr:uid="{00000000-0005-0000-0000-00006F010000}"/>
    <cellStyle name="20% - Accent3 17" xfId="369" xr:uid="{00000000-0005-0000-0000-000070010000}"/>
    <cellStyle name="20% - Accent3 17 2" xfId="370" xr:uid="{00000000-0005-0000-0000-000071010000}"/>
    <cellStyle name="20% - Accent3 18" xfId="371" xr:uid="{00000000-0005-0000-0000-000072010000}"/>
    <cellStyle name="20% - Accent3 18 2" xfId="372" xr:uid="{00000000-0005-0000-0000-000073010000}"/>
    <cellStyle name="20% - Accent3 19" xfId="373" xr:uid="{00000000-0005-0000-0000-000074010000}"/>
    <cellStyle name="20% - Accent3 2" xfId="374" xr:uid="{00000000-0005-0000-0000-000075010000}"/>
    <cellStyle name="20% - Accent3 2 10" xfId="375" xr:uid="{00000000-0005-0000-0000-000076010000}"/>
    <cellStyle name="20% - Accent3 2 10 2" xfId="376" xr:uid="{00000000-0005-0000-0000-000077010000}"/>
    <cellStyle name="20% - Accent3 2 11" xfId="377" xr:uid="{00000000-0005-0000-0000-000078010000}"/>
    <cellStyle name="20% - Accent3 2 11 2" xfId="378" xr:uid="{00000000-0005-0000-0000-000079010000}"/>
    <cellStyle name="20% - Accent3 2 12" xfId="379" xr:uid="{00000000-0005-0000-0000-00007A010000}"/>
    <cellStyle name="20% - Accent3 2 12 2" xfId="380" xr:uid="{00000000-0005-0000-0000-00007B010000}"/>
    <cellStyle name="20% - Accent3 2 13" xfId="381" xr:uid="{00000000-0005-0000-0000-00007C010000}"/>
    <cellStyle name="20% - Accent3 2 13 2" xfId="382" xr:uid="{00000000-0005-0000-0000-00007D010000}"/>
    <cellStyle name="20% - Accent3 2 14" xfId="383" xr:uid="{00000000-0005-0000-0000-00007E010000}"/>
    <cellStyle name="20% - Accent3 2 14 2" xfId="384" xr:uid="{00000000-0005-0000-0000-00007F010000}"/>
    <cellStyle name="20% - Accent3 2 15" xfId="385" xr:uid="{00000000-0005-0000-0000-000080010000}"/>
    <cellStyle name="20% - Accent3 2 15 2" xfId="386" xr:uid="{00000000-0005-0000-0000-000081010000}"/>
    <cellStyle name="20% - Accent3 2 16" xfId="387" xr:uid="{00000000-0005-0000-0000-000082010000}"/>
    <cellStyle name="20% - Accent3 2 16 2" xfId="388" xr:uid="{00000000-0005-0000-0000-000083010000}"/>
    <cellStyle name="20% - Accent3 2 17" xfId="389" xr:uid="{00000000-0005-0000-0000-000084010000}"/>
    <cellStyle name="20% - Accent3 2 18" xfId="390" xr:uid="{00000000-0005-0000-0000-000085010000}"/>
    <cellStyle name="20% - Accent3 2 2" xfId="391" xr:uid="{00000000-0005-0000-0000-000086010000}"/>
    <cellStyle name="20% - Accent3 2 2 2" xfId="392" xr:uid="{00000000-0005-0000-0000-000087010000}"/>
    <cellStyle name="20% - Accent3 2 3" xfId="393" xr:uid="{00000000-0005-0000-0000-000088010000}"/>
    <cellStyle name="20% - Accent3 2 3 2" xfId="394" xr:uid="{00000000-0005-0000-0000-000089010000}"/>
    <cellStyle name="20% - Accent3 2 4" xfId="395" xr:uid="{00000000-0005-0000-0000-00008A010000}"/>
    <cellStyle name="20% - Accent3 2 4 2" xfId="396" xr:uid="{00000000-0005-0000-0000-00008B010000}"/>
    <cellStyle name="20% - Accent3 2 5" xfId="397" xr:uid="{00000000-0005-0000-0000-00008C010000}"/>
    <cellStyle name="20% - Accent3 2 5 2" xfId="398" xr:uid="{00000000-0005-0000-0000-00008D010000}"/>
    <cellStyle name="20% - Accent3 2 6" xfId="399" xr:uid="{00000000-0005-0000-0000-00008E010000}"/>
    <cellStyle name="20% - Accent3 2 6 2" xfId="400" xr:uid="{00000000-0005-0000-0000-00008F010000}"/>
    <cellStyle name="20% - Accent3 2 7" xfId="401" xr:uid="{00000000-0005-0000-0000-000090010000}"/>
    <cellStyle name="20% - Accent3 2 7 2" xfId="402" xr:uid="{00000000-0005-0000-0000-000091010000}"/>
    <cellStyle name="20% - Accent3 2 8" xfId="403" xr:uid="{00000000-0005-0000-0000-000092010000}"/>
    <cellStyle name="20% - Accent3 2 8 2" xfId="404" xr:uid="{00000000-0005-0000-0000-000093010000}"/>
    <cellStyle name="20% - Accent3 2 9" xfId="405" xr:uid="{00000000-0005-0000-0000-000094010000}"/>
    <cellStyle name="20% - Accent3 2 9 2" xfId="406" xr:uid="{00000000-0005-0000-0000-000095010000}"/>
    <cellStyle name="20% - Accent3 3" xfId="407" xr:uid="{00000000-0005-0000-0000-000096010000}"/>
    <cellStyle name="20% - Accent3 3 10" xfId="408" xr:uid="{00000000-0005-0000-0000-000097010000}"/>
    <cellStyle name="20% - Accent3 3 10 2" xfId="409" xr:uid="{00000000-0005-0000-0000-000098010000}"/>
    <cellStyle name="20% - Accent3 3 11" xfId="410" xr:uid="{00000000-0005-0000-0000-000099010000}"/>
    <cellStyle name="20% - Accent3 3 11 2" xfId="411" xr:uid="{00000000-0005-0000-0000-00009A010000}"/>
    <cellStyle name="20% - Accent3 3 12" xfId="412" xr:uid="{00000000-0005-0000-0000-00009B010000}"/>
    <cellStyle name="20% - Accent3 3 12 2" xfId="413" xr:uid="{00000000-0005-0000-0000-00009C010000}"/>
    <cellStyle name="20% - Accent3 3 13" xfId="414" xr:uid="{00000000-0005-0000-0000-00009D010000}"/>
    <cellStyle name="20% - Accent3 3 13 2" xfId="415" xr:uid="{00000000-0005-0000-0000-00009E010000}"/>
    <cellStyle name="20% - Accent3 3 14" xfId="416" xr:uid="{00000000-0005-0000-0000-00009F010000}"/>
    <cellStyle name="20% - Accent3 3 14 2" xfId="417" xr:uid="{00000000-0005-0000-0000-0000A0010000}"/>
    <cellStyle name="20% - Accent3 3 15" xfId="418" xr:uid="{00000000-0005-0000-0000-0000A1010000}"/>
    <cellStyle name="20% - Accent3 3 15 2" xfId="419" xr:uid="{00000000-0005-0000-0000-0000A2010000}"/>
    <cellStyle name="20% - Accent3 3 16" xfId="420" xr:uid="{00000000-0005-0000-0000-0000A3010000}"/>
    <cellStyle name="20% - Accent3 3 17" xfId="421" xr:uid="{00000000-0005-0000-0000-0000A4010000}"/>
    <cellStyle name="20% - Accent3 3 2" xfId="422" xr:uid="{00000000-0005-0000-0000-0000A5010000}"/>
    <cellStyle name="20% - Accent3 3 2 2" xfId="423" xr:uid="{00000000-0005-0000-0000-0000A6010000}"/>
    <cellStyle name="20% - Accent3 3 3" xfId="424" xr:uid="{00000000-0005-0000-0000-0000A7010000}"/>
    <cellStyle name="20% - Accent3 3 3 2" xfId="425" xr:uid="{00000000-0005-0000-0000-0000A8010000}"/>
    <cellStyle name="20% - Accent3 3 4" xfId="426" xr:uid="{00000000-0005-0000-0000-0000A9010000}"/>
    <cellStyle name="20% - Accent3 3 4 2" xfId="427" xr:uid="{00000000-0005-0000-0000-0000AA010000}"/>
    <cellStyle name="20% - Accent3 3 5" xfId="428" xr:uid="{00000000-0005-0000-0000-0000AB010000}"/>
    <cellStyle name="20% - Accent3 3 5 2" xfId="429" xr:uid="{00000000-0005-0000-0000-0000AC010000}"/>
    <cellStyle name="20% - Accent3 3 6" xfId="430" xr:uid="{00000000-0005-0000-0000-0000AD010000}"/>
    <cellStyle name="20% - Accent3 3 6 2" xfId="431" xr:uid="{00000000-0005-0000-0000-0000AE010000}"/>
    <cellStyle name="20% - Accent3 3 7" xfId="432" xr:uid="{00000000-0005-0000-0000-0000AF010000}"/>
    <cellStyle name="20% - Accent3 3 7 2" xfId="433" xr:uid="{00000000-0005-0000-0000-0000B0010000}"/>
    <cellStyle name="20% - Accent3 3 8" xfId="434" xr:uid="{00000000-0005-0000-0000-0000B1010000}"/>
    <cellStyle name="20% - Accent3 3 8 2" xfId="435" xr:uid="{00000000-0005-0000-0000-0000B2010000}"/>
    <cellStyle name="20% - Accent3 3 9" xfId="436" xr:uid="{00000000-0005-0000-0000-0000B3010000}"/>
    <cellStyle name="20% - Accent3 3 9 2" xfId="437" xr:uid="{00000000-0005-0000-0000-0000B4010000}"/>
    <cellStyle name="20% - Accent3 4" xfId="438" xr:uid="{00000000-0005-0000-0000-0000B5010000}"/>
    <cellStyle name="20% - Accent3 4 2" xfId="439" xr:uid="{00000000-0005-0000-0000-0000B6010000}"/>
    <cellStyle name="20% - Accent3 5" xfId="440" xr:uid="{00000000-0005-0000-0000-0000B7010000}"/>
    <cellStyle name="20% - Accent3 5 2" xfId="441" xr:uid="{00000000-0005-0000-0000-0000B8010000}"/>
    <cellStyle name="20% - Accent3 6" xfId="442" xr:uid="{00000000-0005-0000-0000-0000B9010000}"/>
    <cellStyle name="20% - Accent3 6 2" xfId="443" xr:uid="{00000000-0005-0000-0000-0000BA010000}"/>
    <cellStyle name="20% - Accent3 7" xfId="444" xr:uid="{00000000-0005-0000-0000-0000BB010000}"/>
    <cellStyle name="20% - Accent3 7 2" xfId="445" xr:uid="{00000000-0005-0000-0000-0000BC010000}"/>
    <cellStyle name="20% - Accent3 8" xfId="446" xr:uid="{00000000-0005-0000-0000-0000BD010000}"/>
    <cellStyle name="20% - Accent3 8 2" xfId="447" xr:uid="{00000000-0005-0000-0000-0000BE010000}"/>
    <cellStyle name="20% - Accent3 9" xfId="448" xr:uid="{00000000-0005-0000-0000-0000BF010000}"/>
    <cellStyle name="20% - Accent3 9 2" xfId="449" xr:uid="{00000000-0005-0000-0000-0000C0010000}"/>
    <cellStyle name="20% - Accent4 10" xfId="450" xr:uid="{00000000-0005-0000-0000-0000C1010000}"/>
    <cellStyle name="20% - Accent4 10 2" xfId="451" xr:uid="{00000000-0005-0000-0000-0000C2010000}"/>
    <cellStyle name="20% - Accent4 11" xfId="452" xr:uid="{00000000-0005-0000-0000-0000C3010000}"/>
    <cellStyle name="20% - Accent4 11 2" xfId="453" xr:uid="{00000000-0005-0000-0000-0000C4010000}"/>
    <cellStyle name="20% - Accent4 12" xfId="454" xr:uid="{00000000-0005-0000-0000-0000C5010000}"/>
    <cellStyle name="20% - Accent4 12 2" xfId="455" xr:uid="{00000000-0005-0000-0000-0000C6010000}"/>
    <cellStyle name="20% - Accent4 13" xfId="456" xr:uid="{00000000-0005-0000-0000-0000C7010000}"/>
    <cellStyle name="20% - Accent4 13 2" xfId="457" xr:uid="{00000000-0005-0000-0000-0000C8010000}"/>
    <cellStyle name="20% - Accent4 14" xfId="458" xr:uid="{00000000-0005-0000-0000-0000C9010000}"/>
    <cellStyle name="20% - Accent4 14 2" xfId="459" xr:uid="{00000000-0005-0000-0000-0000CA010000}"/>
    <cellStyle name="20% - Accent4 15" xfId="460" xr:uid="{00000000-0005-0000-0000-0000CB010000}"/>
    <cellStyle name="20% - Accent4 15 2" xfId="461" xr:uid="{00000000-0005-0000-0000-0000CC010000}"/>
    <cellStyle name="20% - Accent4 16" xfId="462" xr:uid="{00000000-0005-0000-0000-0000CD010000}"/>
    <cellStyle name="20% - Accent4 16 2" xfId="463" xr:uid="{00000000-0005-0000-0000-0000CE010000}"/>
    <cellStyle name="20% - Accent4 17" xfId="464" xr:uid="{00000000-0005-0000-0000-0000CF010000}"/>
    <cellStyle name="20% - Accent4 17 2" xfId="465" xr:uid="{00000000-0005-0000-0000-0000D0010000}"/>
    <cellStyle name="20% - Accent4 18" xfId="466" xr:uid="{00000000-0005-0000-0000-0000D1010000}"/>
    <cellStyle name="20% - Accent4 18 2" xfId="467" xr:uid="{00000000-0005-0000-0000-0000D2010000}"/>
    <cellStyle name="20% - Accent4 19" xfId="468" xr:uid="{00000000-0005-0000-0000-0000D3010000}"/>
    <cellStyle name="20% - Accent4 2" xfId="469" xr:uid="{00000000-0005-0000-0000-0000D4010000}"/>
    <cellStyle name="20% - Accent4 2 10" xfId="470" xr:uid="{00000000-0005-0000-0000-0000D5010000}"/>
    <cellStyle name="20% - Accent4 2 10 2" xfId="471" xr:uid="{00000000-0005-0000-0000-0000D6010000}"/>
    <cellStyle name="20% - Accent4 2 11" xfId="472" xr:uid="{00000000-0005-0000-0000-0000D7010000}"/>
    <cellStyle name="20% - Accent4 2 11 2" xfId="473" xr:uid="{00000000-0005-0000-0000-0000D8010000}"/>
    <cellStyle name="20% - Accent4 2 12" xfId="474" xr:uid="{00000000-0005-0000-0000-0000D9010000}"/>
    <cellStyle name="20% - Accent4 2 12 2" xfId="475" xr:uid="{00000000-0005-0000-0000-0000DA010000}"/>
    <cellStyle name="20% - Accent4 2 13" xfId="476" xr:uid="{00000000-0005-0000-0000-0000DB010000}"/>
    <cellStyle name="20% - Accent4 2 13 2" xfId="477" xr:uid="{00000000-0005-0000-0000-0000DC010000}"/>
    <cellStyle name="20% - Accent4 2 14" xfId="478" xr:uid="{00000000-0005-0000-0000-0000DD010000}"/>
    <cellStyle name="20% - Accent4 2 14 2" xfId="479" xr:uid="{00000000-0005-0000-0000-0000DE010000}"/>
    <cellStyle name="20% - Accent4 2 15" xfId="480" xr:uid="{00000000-0005-0000-0000-0000DF010000}"/>
    <cellStyle name="20% - Accent4 2 15 2" xfId="481" xr:uid="{00000000-0005-0000-0000-0000E0010000}"/>
    <cellStyle name="20% - Accent4 2 16" xfId="482" xr:uid="{00000000-0005-0000-0000-0000E1010000}"/>
    <cellStyle name="20% - Accent4 2 16 2" xfId="483" xr:uid="{00000000-0005-0000-0000-0000E2010000}"/>
    <cellStyle name="20% - Accent4 2 17" xfId="484" xr:uid="{00000000-0005-0000-0000-0000E3010000}"/>
    <cellStyle name="20% - Accent4 2 18" xfId="485" xr:uid="{00000000-0005-0000-0000-0000E4010000}"/>
    <cellStyle name="20% - Accent4 2 2" xfId="486" xr:uid="{00000000-0005-0000-0000-0000E5010000}"/>
    <cellStyle name="20% - Accent4 2 2 2" xfId="487" xr:uid="{00000000-0005-0000-0000-0000E6010000}"/>
    <cellStyle name="20% - Accent4 2 3" xfId="488" xr:uid="{00000000-0005-0000-0000-0000E7010000}"/>
    <cellStyle name="20% - Accent4 2 3 2" xfId="489" xr:uid="{00000000-0005-0000-0000-0000E8010000}"/>
    <cellStyle name="20% - Accent4 2 4" xfId="490" xr:uid="{00000000-0005-0000-0000-0000E9010000}"/>
    <cellStyle name="20% - Accent4 2 4 2" xfId="491" xr:uid="{00000000-0005-0000-0000-0000EA010000}"/>
    <cellStyle name="20% - Accent4 2 5" xfId="492" xr:uid="{00000000-0005-0000-0000-0000EB010000}"/>
    <cellStyle name="20% - Accent4 2 5 2" xfId="493" xr:uid="{00000000-0005-0000-0000-0000EC010000}"/>
    <cellStyle name="20% - Accent4 2 6" xfId="494" xr:uid="{00000000-0005-0000-0000-0000ED010000}"/>
    <cellStyle name="20% - Accent4 2 6 2" xfId="495" xr:uid="{00000000-0005-0000-0000-0000EE010000}"/>
    <cellStyle name="20% - Accent4 2 7" xfId="496" xr:uid="{00000000-0005-0000-0000-0000EF010000}"/>
    <cellStyle name="20% - Accent4 2 7 2" xfId="497" xr:uid="{00000000-0005-0000-0000-0000F0010000}"/>
    <cellStyle name="20% - Accent4 2 8" xfId="498" xr:uid="{00000000-0005-0000-0000-0000F1010000}"/>
    <cellStyle name="20% - Accent4 2 8 2" xfId="499" xr:uid="{00000000-0005-0000-0000-0000F2010000}"/>
    <cellStyle name="20% - Accent4 2 9" xfId="500" xr:uid="{00000000-0005-0000-0000-0000F3010000}"/>
    <cellStyle name="20% - Accent4 2 9 2" xfId="501" xr:uid="{00000000-0005-0000-0000-0000F4010000}"/>
    <cellStyle name="20% - Accent4 3" xfId="502" xr:uid="{00000000-0005-0000-0000-0000F5010000}"/>
    <cellStyle name="20% - Accent4 3 10" xfId="503" xr:uid="{00000000-0005-0000-0000-0000F6010000}"/>
    <cellStyle name="20% - Accent4 3 10 2" xfId="504" xr:uid="{00000000-0005-0000-0000-0000F7010000}"/>
    <cellStyle name="20% - Accent4 3 11" xfId="505" xr:uid="{00000000-0005-0000-0000-0000F8010000}"/>
    <cellStyle name="20% - Accent4 3 11 2" xfId="506" xr:uid="{00000000-0005-0000-0000-0000F9010000}"/>
    <cellStyle name="20% - Accent4 3 12" xfId="507" xr:uid="{00000000-0005-0000-0000-0000FA010000}"/>
    <cellStyle name="20% - Accent4 3 12 2" xfId="508" xr:uid="{00000000-0005-0000-0000-0000FB010000}"/>
    <cellStyle name="20% - Accent4 3 13" xfId="509" xr:uid="{00000000-0005-0000-0000-0000FC010000}"/>
    <cellStyle name="20% - Accent4 3 13 2" xfId="510" xr:uid="{00000000-0005-0000-0000-0000FD010000}"/>
    <cellStyle name="20% - Accent4 3 14" xfId="511" xr:uid="{00000000-0005-0000-0000-0000FE010000}"/>
    <cellStyle name="20% - Accent4 3 14 2" xfId="512" xr:uid="{00000000-0005-0000-0000-0000FF010000}"/>
    <cellStyle name="20% - Accent4 3 15" xfId="513" xr:uid="{00000000-0005-0000-0000-000000020000}"/>
    <cellStyle name="20% - Accent4 3 15 2" xfId="514" xr:uid="{00000000-0005-0000-0000-000001020000}"/>
    <cellStyle name="20% - Accent4 3 16" xfId="515" xr:uid="{00000000-0005-0000-0000-000002020000}"/>
    <cellStyle name="20% - Accent4 3 17" xfId="516" xr:uid="{00000000-0005-0000-0000-000003020000}"/>
    <cellStyle name="20% - Accent4 3 2" xfId="517" xr:uid="{00000000-0005-0000-0000-000004020000}"/>
    <cellStyle name="20% - Accent4 3 2 2" xfId="518" xr:uid="{00000000-0005-0000-0000-000005020000}"/>
    <cellStyle name="20% - Accent4 3 3" xfId="519" xr:uid="{00000000-0005-0000-0000-000006020000}"/>
    <cellStyle name="20% - Accent4 3 3 2" xfId="520" xr:uid="{00000000-0005-0000-0000-000007020000}"/>
    <cellStyle name="20% - Accent4 3 4" xfId="521" xr:uid="{00000000-0005-0000-0000-000008020000}"/>
    <cellStyle name="20% - Accent4 3 4 2" xfId="522" xr:uid="{00000000-0005-0000-0000-000009020000}"/>
    <cellStyle name="20% - Accent4 3 5" xfId="523" xr:uid="{00000000-0005-0000-0000-00000A020000}"/>
    <cellStyle name="20% - Accent4 3 5 2" xfId="524" xr:uid="{00000000-0005-0000-0000-00000B020000}"/>
    <cellStyle name="20% - Accent4 3 6" xfId="525" xr:uid="{00000000-0005-0000-0000-00000C020000}"/>
    <cellStyle name="20% - Accent4 3 6 2" xfId="526" xr:uid="{00000000-0005-0000-0000-00000D020000}"/>
    <cellStyle name="20% - Accent4 3 7" xfId="527" xr:uid="{00000000-0005-0000-0000-00000E020000}"/>
    <cellStyle name="20% - Accent4 3 7 2" xfId="528" xr:uid="{00000000-0005-0000-0000-00000F020000}"/>
    <cellStyle name="20% - Accent4 3 8" xfId="529" xr:uid="{00000000-0005-0000-0000-000010020000}"/>
    <cellStyle name="20% - Accent4 3 8 2" xfId="530" xr:uid="{00000000-0005-0000-0000-000011020000}"/>
    <cellStyle name="20% - Accent4 3 9" xfId="531" xr:uid="{00000000-0005-0000-0000-000012020000}"/>
    <cellStyle name="20% - Accent4 3 9 2" xfId="532" xr:uid="{00000000-0005-0000-0000-000013020000}"/>
    <cellStyle name="20% - Accent4 4" xfId="533" xr:uid="{00000000-0005-0000-0000-000014020000}"/>
    <cellStyle name="20% - Accent4 4 2" xfId="534" xr:uid="{00000000-0005-0000-0000-000015020000}"/>
    <cellStyle name="20% - Accent4 5" xfId="535" xr:uid="{00000000-0005-0000-0000-000016020000}"/>
    <cellStyle name="20% - Accent4 5 2" xfId="536" xr:uid="{00000000-0005-0000-0000-000017020000}"/>
    <cellStyle name="20% - Accent4 6" xfId="537" xr:uid="{00000000-0005-0000-0000-000018020000}"/>
    <cellStyle name="20% - Accent4 6 2" xfId="538" xr:uid="{00000000-0005-0000-0000-000019020000}"/>
    <cellStyle name="20% - Accent4 7" xfId="539" xr:uid="{00000000-0005-0000-0000-00001A020000}"/>
    <cellStyle name="20% - Accent4 7 2" xfId="540" xr:uid="{00000000-0005-0000-0000-00001B020000}"/>
    <cellStyle name="20% - Accent4 8" xfId="541" xr:uid="{00000000-0005-0000-0000-00001C020000}"/>
    <cellStyle name="20% - Accent4 8 2" xfId="542" xr:uid="{00000000-0005-0000-0000-00001D020000}"/>
    <cellStyle name="20% - Accent4 9" xfId="543" xr:uid="{00000000-0005-0000-0000-00001E020000}"/>
    <cellStyle name="20% - Accent4 9 2" xfId="544" xr:uid="{00000000-0005-0000-0000-00001F020000}"/>
    <cellStyle name="20% - Accent5 10" xfId="545" xr:uid="{00000000-0005-0000-0000-000020020000}"/>
    <cellStyle name="20% - Accent5 10 2" xfId="546" xr:uid="{00000000-0005-0000-0000-000021020000}"/>
    <cellStyle name="20% - Accent5 11" xfId="547" xr:uid="{00000000-0005-0000-0000-000022020000}"/>
    <cellStyle name="20% - Accent5 11 2" xfId="548" xr:uid="{00000000-0005-0000-0000-000023020000}"/>
    <cellStyle name="20% - Accent5 12" xfId="549" xr:uid="{00000000-0005-0000-0000-000024020000}"/>
    <cellStyle name="20% - Accent5 12 2" xfId="550" xr:uid="{00000000-0005-0000-0000-000025020000}"/>
    <cellStyle name="20% - Accent5 13" xfId="551" xr:uid="{00000000-0005-0000-0000-000026020000}"/>
    <cellStyle name="20% - Accent5 13 2" xfId="552" xr:uid="{00000000-0005-0000-0000-000027020000}"/>
    <cellStyle name="20% - Accent5 14" xfId="553" xr:uid="{00000000-0005-0000-0000-000028020000}"/>
    <cellStyle name="20% - Accent5 14 2" xfId="554" xr:uid="{00000000-0005-0000-0000-000029020000}"/>
    <cellStyle name="20% - Accent5 15" xfId="555" xr:uid="{00000000-0005-0000-0000-00002A020000}"/>
    <cellStyle name="20% - Accent5 15 2" xfId="556" xr:uid="{00000000-0005-0000-0000-00002B020000}"/>
    <cellStyle name="20% - Accent5 16" xfId="557" xr:uid="{00000000-0005-0000-0000-00002C020000}"/>
    <cellStyle name="20% - Accent5 16 2" xfId="558" xr:uid="{00000000-0005-0000-0000-00002D020000}"/>
    <cellStyle name="20% - Accent5 17" xfId="559" xr:uid="{00000000-0005-0000-0000-00002E020000}"/>
    <cellStyle name="20% - Accent5 17 2" xfId="560" xr:uid="{00000000-0005-0000-0000-00002F020000}"/>
    <cellStyle name="20% - Accent5 18" xfId="561" xr:uid="{00000000-0005-0000-0000-000030020000}"/>
    <cellStyle name="20% - Accent5 18 2" xfId="562" xr:uid="{00000000-0005-0000-0000-000031020000}"/>
    <cellStyle name="20% - Accent5 19" xfId="563" xr:uid="{00000000-0005-0000-0000-000032020000}"/>
    <cellStyle name="20% - Accent5 2" xfId="564" xr:uid="{00000000-0005-0000-0000-000033020000}"/>
    <cellStyle name="20% - Accent5 2 10" xfId="565" xr:uid="{00000000-0005-0000-0000-000034020000}"/>
    <cellStyle name="20% - Accent5 2 10 2" xfId="566" xr:uid="{00000000-0005-0000-0000-000035020000}"/>
    <cellStyle name="20% - Accent5 2 11" xfId="567" xr:uid="{00000000-0005-0000-0000-000036020000}"/>
    <cellStyle name="20% - Accent5 2 11 2" xfId="568" xr:uid="{00000000-0005-0000-0000-000037020000}"/>
    <cellStyle name="20% - Accent5 2 12" xfId="569" xr:uid="{00000000-0005-0000-0000-000038020000}"/>
    <cellStyle name="20% - Accent5 2 12 2" xfId="570" xr:uid="{00000000-0005-0000-0000-000039020000}"/>
    <cellStyle name="20% - Accent5 2 13" xfId="571" xr:uid="{00000000-0005-0000-0000-00003A020000}"/>
    <cellStyle name="20% - Accent5 2 13 2" xfId="572" xr:uid="{00000000-0005-0000-0000-00003B020000}"/>
    <cellStyle name="20% - Accent5 2 14" xfId="573" xr:uid="{00000000-0005-0000-0000-00003C020000}"/>
    <cellStyle name="20% - Accent5 2 14 2" xfId="574" xr:uid="{00000000-0005-0000-0000-00003D020000}"/>
    <cellStyle name="20% - Accent5 2 15" xfId="575" xr:uid="{00000000-0005-0000-0000-00003E020000}"/>
    <cellStyle name="20% - Accent5 2 15 2" xfId="576" xr:uid="{00000000-0005-0000-0000-00003F020000}"/>
    <cellStyle name="20% - Accent5 2 16" xfId="577" xr:uid="{00000000-0005-0000-0000-000040020000}"/>
    <cellStyle name="20% - Accent5 2 16 2" xfId="578" xr:uid="{00000000-0005-0000-0000-000041020000}"/>
    <cellStyle name="20% - Accent5 2 17" xfId="579" xr:uid="{00000000-0005-0000-0000-000042020000}"/>
    <cellStyle name="20% - Accent5 2 18" xfId="580" xr:uid="{00000000-0005-0000-0000-000043020000}"/>
    <cellStyle name="20% - Accent5 2 2" xfId="581" xr:uid="{00000000-0005-0000-0000-000044020000}"/>
    <cellStyle name="20% - Accent5 2 2 2" xfId="582" xr:uid="{00000000-0005-0000-0000-000045020000}"/>
    <cellStyle name="20% - Accent5 2 3" xfId="583" xr:uid="{00000000-0005-0000-0000-000046020000}"/>
    <cellStyle name="20% - Accent5 2 3 2" xfId="584" xr:uid="{00000000-0005-0000-0000-000047020000}"/>
    <cellStyle name="20% - Accent5 2 4" xfId="585" xr:uid="{00000000-0005-0000-0000-000048020000}"/>
    <cellStyle name="20% - Accent5 2 4 2" xfId="586" xr:uid="{00000000-0005-0000-0000-000049020000}"/>
    <cellStyle name="20% - Accent5 2 5" xfId="587" xr:uid="{00000000-0005-0000-0000-00004A020000}"/>
    <cellStyle name="20% - Accent5 2 5 2" xfId="588" xr:uid="{00000000-0005-0000-0000-00004B020000}"/>
    <cellStyle name="20% - Accent5 2 6" xfId="589" xr:uid="{00000000-0005-0000-0000-00004C020000}"/>
    <cellStyle name="20% - Accent5 2 6 2" xfId="590" xr:uid="{00000000-0005-0000-0000-00004D020000}"/>
    <cellStyle name="20% - Accent5 2 7" xfId="591" xr:uid="{00000000-0005-0000-0000-00004E020000}"/>
    <cellStyle name="20% - Accent5 2 7 2" xfId="592" xr:uid="{00000000-0005-0000-0000-00004F020000}"/>
    <cellStyle name="20% - Accent5 2 8" xfId="593" xr:uid="{00000000-0005-0000-0000-000050020000}"/>
    <cellStyle name="20% - Accent5 2 8 2" xfId="594" xr:uid="{00000000-0005-0000-0000-000051020000}"/>
    <cellStyle name="20% - Accent5 2 9" xfId="595" xr:uid="{00000000-0005-0000-0000-000052020000}"/>
    <cellStyle name="20% - Accent5 2 9 2" xfId="596" xr:uid="{00000000-0005-0000-0000-000053020000}"/>
    <cellStyle name="20% - Accent5 3" xfId="597" xr:uid="{00000000-0005-0000-0000-000054020000}"/>
    <cellStyle name="20% - Accent5 3 10" xfId="598" xr:uid="{00000000-0005-0000-0000-000055020000}"/>
    <cellStyle name="20% - Accent5 3 10 2" xfId="599" xr:uid="{00000000-0005-0000-0000-000056020000}"/>
    <cellStyle name="20% - Accent5 3 11" xfId="600" xr:uid="{00000000-0005-0000-0000-000057020000}"/>
    <cellStyle name="20% - Accent5 3 11 2" xfId="601" xr:uid="{00000000-0005-0000-0000-000058020000}"/>
    <cellStyle name="20% - Accent5 3 12" xfId="602" xr:uid="{00000000-0005-0000-0000-000059020000}"/>
    <cellStyle name="20% - Accent5 3 12 2" xfId="603" xr:uid="{00000000-0005-0000-0000-00005A020000}"/>
    <cellStyle name="20% - Accent5 3 13" xfId="604" xr:uid="{00000000-0005-0000-0000-00005B020000}"/>
    <cellStyle name="20% - Accent5 3 13 2" xfId="605" xr:uid="{00000000-0005-0000-0000-00005C020000}"/>
    <cellStyle name="20% - Accent5 3 14" xfId="606" xr:uid="{00000000-0005-0000-0000-00005D020000}"/>
    <cellStyle name="20% - Accent5 3 14 2" xfId="607" xr:uid="{00000000-0005-0000-0000-00005E020000}"/>
    <cellStyle name="20% - Accent5 3 15" xfId="608" xr:uid="{00000000-0005-0000-0000-00005F020000}"/>
    <cellStyle name="20% - Accent5 3 15 2" xfId="609" xr:uid="{00000000-0005-0000-0000-000060020000}"/>
    <cellStyle name="20% - Accent5 3 16" xfId="610" xr:uid="{00000000-0005-0000-0000-000061020000}"/>
    <cellStyle name="20% - Accent5 3 17" xfId="611" xr:uid="{00000000-0005-0000-0000-000062020000}"/>
    <cellStyle name="20% - Accent5 3 2" xfId="612" xr:uid="{00000000-0005-0000-0000-000063020000}"/>
    <cellStyle name="20% - Accent5 3 2 2" xfId="613" xr:uid="{00000000-0005-0000-0000-000064020000}"/>
    <cellStyle name="20% - Accent5 3 3" xfId="614" xr:uid="{00000000-0005-0000-0000-000065020000}"/>
    <cellStyle name="20% - Accent5 3 3 2" xfId="615" xr:uid="{00000000-0005-0000-0000-000066020000}"/>
    <cellStyle name="20% - Accent5 3 4" xfId="616" xr:uid="{00000000-0005-0000-0000-000067020000}"/>
    <cellStyle name="20% - Accent5 3 4 2" xfId="617" xr:uid="{00000000-0005-0000-0000-000068020000}"/>
    <cellStyle name="20% - Accent5 3 5" xfId="618" xr:uid="{00000000-0005-0000-0000-000069020000}"/>
    <cellStyle name="20% - Accent5 3 5 2" xfId="619" xr:uid="{00000000-0005-0000-0000-00006A020000}"/>
    <cellStyle name="20% - Accent5 3 6" xfId="620" xr:uid="{00000000-0005-0000-0000-00006B020000}"/>
    <cellStyle name="20% - Accent5 3 6 2" xfId="621" xr:uid="{00000000-0005-0000-0000-00006C020000}"/>
    <cellStyle name="20% - Accent5 3 7" xfId="622" xr:uid="{00000000-0005-0000-0000-00006D020000}"/>
    <cellStyle name="20% - Accent5 3 7 2" xfId="623" xr:uid="{00000000-0005-0000-0000-00006E020000}"/>
    <cellStyle name="20% - Accent5 3 8" xfId="624" xr:uid="{00000000-0005-0000-0000-00006F020000}"/>
    <cellStyle name="20% - Accent5 3 8 2" xfId="625" xr:uid="{00000000-0005-0000-0000-000070020000}"/>
    <cellStyle name="20% - Accent5 3 9" xfId="626" xr:uid="{00000000-0005-0000-0000-000071020000}"/>
    <cellStyle name="20% - Accent5 3 9 2" xfId="627" xr:uid="{00000000-0005-0000-0000-000072020000}"/>
    <cellStyle name="20% - Accent5 4" xfId="628" xr:uid="{00000000-0005-0000-0000-000073020000}"/>
    <cellStyle name="20% - Accent5 4 2" xfId="629" xr:uid="{00000000-0005-0000-0000-000074020000}"/>
    <cellStyle name="20% - Accent5 5" xfId="630" xr:uid="{00000000-0005-0000-0000-000075020000}"/>
    <cellStyle name="20% - Accent5 5 2" xfId="631" xr:uid="{00000000-0005-0000-0000-000076020000}"/>
    <cellStyle name="20% - Accent5 6" xfId="632" xr:uid="{00000000-0005-0000-0000-000077020000}"/>
    <cellStyle name="20% - Accent5 6 2" xfId="633" xr:uid="{00000000-0005-0000-0000-000078020000}"/>
    <cellStyle name="20% - Accent5 7" xfId="634" xr:uid="{00000000-0005-0000-0000-000079020000}"/>
    <cellStyle name="20% - Accent5 7 2" xfId="635" xr:uid="{00000000-0005-0000-0000-00007A020000}"/>
    <cellStyle name="20% - Accent5 8" xfId="636" xr:uid="{00000000-0005-0000-0000-00007B020000}"/>
    <cellStyle name="20% - Accent5 8 2" xfId="637" xr:uid="{00000000-0005-0000-0000-00007C020000}"/>
    <cellStyle name="20% - Accent5 9" xfId="638" xr:uid="{00000000-0005-0000-0000-00007D020000}"/>
    <cellStyle name="20% - Accent5 9 2" xfId="639" xr:uid="{00000000-0005-0000-0000-00007E020000}"/>
    <cellStyle name="20% - Accent6 10" xfId="640" xr:uid="{00000000-0005-0000-0000-00007F020000}"/>
    <cellStyle name="20% - Accent6 10 2" xfId="641" xr:uid="{00000000-0005-0000-0000-000080020000}"/>
    <cellStyle name="20% - Accent6 11" xfId="642" xr:uid="{00000000-0005-0000-0000-000081020000}"/>
    <cellStyle name="20% - Accent6 11 2" xfId="643" xr:uid="{00000000-0005-0000-0000-000082020000}"/>
    <cellStyle name="20% - Accent6 12" xfId="644" xr:uid="{00000000-0005-0000-0000-000083020000}"/>
    <cellStyle name="20% - Accent6 12 2" xfId="645" xr:uid="{00000000-0005-0000-0000-000084020000}"/>
    <cellStyle name="20% - Accent6 13" xfId="646" xr:uid="{00000000-0005-0000-0000-000085020000}"/>
    <cellStyle name="20% - Accent6 13 2" xfId="647" xr:uid="{00000000-0005-0000-0000-000086020000}"/>
    <cellStyle name="20% - Accent6 14" xfId="648" xr:uid="{00000000-0005-0000-0000-000087020000}"/>
    <cellStyle name="20% - Accent6 14 2" xfId="649" xr:uid="{00000000-0005-0000-0000-000088020000}"/>
    <cellStyle name="20% - Accent6 15" xfId="650" xr:uid="{00000000-0005-0000-0000-000089020000}"/>
    <cellStyle name="20% - Accent6 15 2" xfId="651" xr:uid="{00000000-0005-0000-0000-00008A020000}"/>
    <cellStyle name="20% - Accent6 16" xfId="652" xr:uid="{00000000-0005-0000-0000-00008B020000}"/>
    <cellStyle name="20% - Accent6 16 2" xfId="653" xr:uid="{00000000-0005-0000-0000-00008C020000}"/>
    <cellStyle name="20% - Accent6 17" xfId="654" xr:uid="{00000000-0005-0000-0000-00008D020000}"/>
    <cellStyle name="20% - Accent6 17 2" xfId="655" xr:uid="{00000000-0005-0000-0000-00008E020000}"/>
    <cellStyle name="20% - Accent6 18" xfId="656" xr:uid="{00000000-0005-0000-0000-00008F020000}"/>
    <cellStyle name="20% - Accent6 18 2" xfId="657" xr:uid="{00000000-0005-0000-0000-000090020000}"/>
    <cellStyle name="20% - Accent6 19" xfId="658" xr:uid="{00000000-0005-0000-0000-000091020000}"/>
    <cellStyle name="20% - Accent6 2" xfId="659" xr:uid="{00000000-0005-0000-0000-000092020000}"/>
    <cellStyle name="20% - Accent6 2 10" xfId="660" xr:uid="{00000000-0005-0000-0000-000093020000}"/>
    <cellStyle name="20% - Accent6 2 10 2" xfId="661" xr:uid="{00000000-0005-0000-0000-000094020000}"/>
    <cellStyle name="20% - Accent6 2 11" xfId="662" xr:uid="{00000000-0005-0000-0000-000095020000}"/>
    <cellStyle name="20% - Accent6 2 11 2" xfId="663" xr:uid="{00000000-0005-0000-0000-000096020000}"/>
    <cellStyle name="20% - Accent6 2 12" xfId="664" xr:uid="{00000000-0005-0000-0000-000097020000}"/>
    <cellStyle name="20% - Accent6 2 12 2" xfId="665" xr:uid="{00000000-0005-0000-0000-000098020000}"/>
    <cellStyle name="20% - Accent6 2 13" xfId="666" xr:uid="{00000000-0005-0000-0000-000099020000}"/>
    <cellStyle name="20% - Accent6 2 13 2" xfId="667" xr:uid="{00000000-0005-0000-0000-00009A020000}"/>
    <cellStyle name="20% - Accent6 2 14" xfId="668" xr:uid="{00000000-0005-0000-0000-00009B020000}"/>
    <cellStyle name="20% - Accent6 2 14 2" xfId="669" xr:uid="{00000000-0005-0000-0000-00009C020000}"/>
    <cellStyle name="20% - Accent6 2 15" xfId="670" xr:uid="{00000000-0005-0000-0000-00009D020000}"/>
    <cellStyle name="20% - Accent6 2 15 2" xfId="671" xr:uid="{00000000-0005-0000-0000-00009E020000}"/>
    <cellStyle name="20% - Accent6 2 16" xfId="672" xr:uid="{00000000-0005-0000-0000-00009F020000}"/>
    <cellStyle name="20% - Accent6 2 16 2" xfId="673" xr:uid="{00000000-0005-0000-0000-0000A0020000}"/>
    <cellStyle name="20% - Accent6 2 17" xfId="674" xr:uid="{00000000-0005-0000-0000-0000A1020000}"/>
    <cellStyle name="20% - Accent6 2 18" xfId="675" xr:uid="{00000000-0005-0000-0000-0000A2020000}"/>
    <cellStyle name="20% - Accent6 2 2" xfId="676" xr:uid="{00000000-0005-0000-0000-0000A3020000}"/>
    <cellStyle name="20% - Accent6 2 2 2" xfId="677" xr:uid="{00000000-0005-0000-0000-0000A4020000}"/>
    <cellStyle name="20% - Accent6 2 3" xfId="678" xr:uid="{00000000-0005-0000-0000-0000A5020000}"/>
    <cellStyle name="20% - Accent6 2 3 2" xfId="679" xr:uid="{00000000-0005-0000-0000-0000A6020000}"/>
    <cellStyle name="20% - Accent6 2 4" xfId="680" xr:uid="{00000000-0005-0000-0000-0000A7020000}"/>
    <cellStyle name="20% - Accent6 2 4 2" xfId="681" xr:uid="{00000000-0005-0000-0000-0000A8020000}"/>
    <cellStyle name="20% - Accent6 2 5" xfId="682" xr:uid="{00000000-0005-0000-0000-0000A9020000}"/>
    <cellStyle name="20% - Accent6 2 5 2" xfId="683" xr:uid="{00000000-0005-0000-0000-0000AA020000}"/>
    <cellStyle name="20% - Accent6 2 6" xfId="684" xr:uid="{00000000-0005-0000-0000-0000AB020000}"/>
    <cellStyle name="20% - Accent6 2 6 2" xfId="685" xr:uid="{00000000-0005-0000-0000-0000AC020000}"/>
    <cellStyle name="20% - Accent6 2 7" xfId="686" xr:uid="{00000000-0005-0000-0000-0000AD020000}"/>
    <cellStyle name="20% - Accent6 2 7 2" xfId="687" xr:uid="{00000000-0005-0000-0000-0000AE020000}"/>
    <cellStyle name="20% - Accent6 2 8" xfId="688" xr:uid="{00000000-0005-0000-0000-0000AF020000}"/>
    <cellStyle name="20% - Accent6 2 8 2" xfId="689" xr:uid="{00000000-0005-0000-0000-0000B0020000}"/>
    <cellStyle name="20% - Accent6 2 9" xfId="690" xr:uid="{00000000-0005-0000-0000-0000B1020000}"/>
    <cellStyle name="20% - Accent6 2 9 2" xfId="691" xr:uid="{00000000-0005-0000-0000-0000B2020000}"/>
    <cellStyle name="20% - Accent6 3" xfId="692" xr:uid="{00000000-0005-0000-0000-0000B3020000}"/>
    <cellStyle name="20% - Accent6 3 10" xfId="693" xr:uid="{00000000-0005-0000-0000-0000B4020000}"/>
    <cellStyle name="20% - Accent6 3 10 2" xfId="694" xr:uid="{00000000-0005-0000-0000-0000B5020000}"/>
    <cellStyle name="20% - Accent6 3 11" xfId="695" xr:uid="{00000000-0005-0000-0000-0000B6020000}"/>
    <cellStyle name="20% - Accent6 3 11 2" xfId="696" xr:uid="{00000000-0005-0000-0000-0000B7020000}"/>
    <cellStyle name="20% - Accent6 3 12" xfId="697" xr:uid="{00000000-0005-0000-0000-0000B8020000}"/>
    <cellStyle name="20% - Accent6 3 12 2" xfId="698" xr:uid="{00000000-0005-0000-0000-0000B9020000}"/>
    <cellStyle name="20% - Accent6 3 13" xfId="699" xr:uid="{00000000-0005-0000-0000-0000BA020000}"/>
    <cellStyle name="20% - Accent6 3 13 2" xfId="700" xr:uid="{00000000-0005-0000-0000-0000BB020000}"/>
    <cellStyle name="20% - Accent6 3 14" xfId="701" xr:uid="{00000000-0005-0000-0000-0000BC020000}"/>
    <cellStyle name="20% - Accent6 3 14 2" xfId="702" xr:uid="{00000000-0005-0000-0000-0000BD020000}"/>
    <cellStyle name="20% - Accent6 3 15" xfId="703" xr:uid="{00000000-0005-0000-0000-0000BE020000}"/>
    <cellStyle name="20% - Accent6 3 15 2" xfId="704" xr:uid="{00000000-0005-0000-0000-0000BF020000}"/>
    <cellStyle name="20% - Accent6 3 16" xfId="705" xr:uid="{00000000-0005-0000-0000-0000C0020000}"/>
    <cellStyle name="20% - Accent6 3 17" xfId="706" xr:uid="{00000000-0005-0000-0000-0000C1020000}"/>
    <cellStyle name="20% - Accent6 3 2" xfId="707" xr:uid="{00000000-0005-0000-0000-0000C2020000}"/>
    <cellStyle name="20% - Accent6 3 2 2" xfId="708" xr:uid="{00000000-0005-0000-0000-0000C3020000}"/>
    <cellStyle name="20% - Accent6 3 3" xfId="709" xr:uid="{00000000-0005-0000-0000-0000C4020000}"/>
    <cellStyle name="20% - Accent6 3 3 2" xfId="710" xr:uid="{00000000-0005-0000-0000-0000C5020000}"/>
    <cellStyle name="20% - Accent6 3 4" xfId="711" xr:uid="{00000000-0005-0000-0000-0000C6020000}"/>
    <cellStyle name="20% - Accent6 3 4 2" xfId="712" xr:uid="{00000000-0005-0000-0000-0000C7020000}"/>
    <cellStyle name="20% - Accent6 3 5" xfId="713" xr:uid="{00000000-0005-0000-0000-0000C8020000}"/>
    <cellStyle name="20% - Accent6 3 5 2" xfId="714" xr:uid="{00000000-0005-0000-0000-0000C9020000}"/>
    <cellStyle name="20% - Accent6 3 6" xfId="715" xr:uid="{00000000-0005-0000-0000-0000CA020000}"/>
    <cellStyle name="20% - Accent6 3 6 2" xfId="716" xr:uid="{00000000-0005-0000-0000-0000CB020000}"/>
    <cellStyle name="20% - Accent6 3 7" xfId="717" xr:uid="{00000000-0005-0000-0000-0000CC020000}"/>
    <cellStyle name="20% - Accent6 3 7 2" xfId="718" xr:uid="{00000000-0005-0000-0000-0000CD020000}"/>
    <cellStyle name="20% - Accent6 3 8" xfId="719" xr:uid="{00000000-0005-0000-0000-0000CE020000}"/>
    <cellStyle name="20% - Accent6 3 8 2" xfId="720" xr:uid="{00000000-0005-0000-0000-0000CF020000}"/>
    <cellStyle name="20% - Accent6 3 9" xfId="721" xr:uid="{00000000-0005-0000-0000-0000D0020000}"/>
    <cellStyle name="20% - Accent6 3 9 2" xfId="722" xr:uid="{00000000-0005-0000-0000-0000D1020000}"/>
    <cellStyle name="20% - Accent6 4" xfId="723" xr:uid="{00000000-0005-0000-0000-0000D2020000}"/>
    <cellStyle name="20% - Accent6 4 2" xfId="724" xr:uid="{00000000-0005-0000-0000-0000D3020000}"/>
    <cellStyle name="20% - Accent6 5" xfId="725" xr:uid="{00000000-0005-0000-0000-0000D4020000}"/>
    <cellStyle name="20% - Accent6 5 2" xfId="726" xr:uid="{00000000-0005-0000-0000-0000D5020000}"/>
    <cellStyle name="20% - Accent6 6" xfId="727" xr:uid="{00000000-0005-0000-0000-0000D6020000}"/>
    <cellStyle name="20% - Accent6 6 2" xfId="728" xr:uid="{00000000-0005-0000-0000-0000D7020000}"/>
    <cellStyle name="20% - Accent6 7" xfId="729" xr:uid="{00000000-0005-0000-0000-0000D8020000}"/>
    <cellStyle name="20% - Accent6 7 2" xfId="730" xr:uid="{00000000-0005-0000-0000-0000D9020000}"/>
    <cellStyle name="20% - Accent6 8" xfId="731" xr:uid="{00000000-0005-0000-0000-0000DA020000}"/>
    <cellStyle name="20% - Accent6 8 2" xfId="732" xr:uid="{00000000-0005-0000-0000-0000DB020000}"/>
    <cellStyle name="20% - Accent6 9" xfId="733" xr:uid="{00000000-0005-0000-0000-0000DC020000}"/>
    <cellStyle name="20% - Accent6 9 2" xfId="734" xr:uid="{00000000-0005-0000-0000-0000DD020000}"/>
    <cellStyle name="20% - Akzent1" xfId="735" xr:uid="{00000000-0005-0000-0000-0000DE020000}"/>
    <cellStyle name="20% - Akzent2" xfId="736" xr:uid="{00000000-0005-0000-0000-0000DF020000}"/>
    <cellStyle name="20% - Akzent3" xfId="737" xr:uid="{00000000-0005-0000-0000-0000E0020000}"/>
    <cellStyle name="20% - Akzent4" xfId="738" xr:uid="{00000000-0005-0000-0000-0000E1020000}"/>
    <cellStyle name="20% - Akzent5" xfId="739" xr:uid="{00000000-0005-0000-0000-0000E2020000}"/>
    <cellStyle name="20% - Akzent6" xfId="740" xr:uid="{00000000-0005-0000-0000-0000E3020000}"/>
    <cellStyle name="3mitP" xfId="741" xr:uid="{00000000-0005-0000-0000-0000E4020000}"/>
    <cellStyle name="3mitP 2" xfId="742" xr:uid="{00000000-0005-0000-0000-0000E5020000}"/>
    <cellStyle name="3mitP 2 2" xfId="743" xr:uid="{00000000-0005-0000-0000-0000E6020000}"/>
    <cellStyle name="40% - Accent1 10" xfId="744" xr:uid="{00000000-0005-0000-0000-0000E7020000}"/>
    <cellStyle name="40% - Accent1 10 2" xfId="745" xr:uid="{00000000-0005-0000-0000-0000E8020000}"/>
    <cellStyle name="40% - Accent1 11" xfId="746" xr:uid="{00000000-0005-0000-0000-0000E9020000}"/>
    <cellStyle name="40% - Accent1 11 2" xfId="747" xr:uid="{00000000-0005-0000-0000-0000EA020000}"/>
    <cellStyle name="40% - Accent1 12" xfId="748" xr:uid="{00000000-0005-0000-0000-0000EB020000}"/>
    <cellStyle name="40% - Accent1 12 2" xfId="749" xr:uid="{00000000-0005-0000-0000-0000EC020000}"/>
    <cellStyle name="40% - Accent1 13" xfId="750" xr:uid="{00000000-0005-0000-0000-0000ED020000}"/>
    <cellStyle name="40% - Accent1 13 2" xfId="751" xr:uid="{00000000-0005-0000-0000-0000EE020000}"/>
    <cellStyle name="40% - Accent1 14" xfId="752" xr:uid="{00000000-0005-0000-0000-0000EF020000}"/>
    <cellStyle name="40% - Accent1 14 2" xfId="753" xr:uid="{00000000-0005-0000-0000-0000F0020000}"/>
    <cellStyle name="40% - Accent1 15" xfId="754" xr:uid="{00000000-0005-0000-0000-0000F1020000}"/>
    <cellStyle name="40% - Accent1 15 2" xfId="755" xr:uid="{00000000-0005-0000-0000-0000F2020000}"/>
    <cellStyle name="40% - Accent1 16" xfId="756" xr:uid="{00000000-0005-0000-0000-0000F3020000}"/>
    <cellStyle name="40% - Accent1 16 2" xfId="757" xr:uid="{00000000-0005-0000-0000-0000F4020000}"/>
    <cellStyle name="40% - Accent1 17" xfId="758" xr:uid="{00000000-0005-0000-0000-0000F5020000}"/>
    <cellStyle name="40% - Accent1 17 2" xfId="759" xr:uid="{00000000-0005-0000-0000-0000F6020000}"/>
    <cellStyle name="40% - Accent1 18" xfId="760" xr:uid="{00000000-0005-0000-0000-0000F7020000}"/>
    <cellStyle name="40% - Accent1 18 2" xfId="761" xr:uid="{00000000-0005-0000-0000-0000F8020000}"/>
    <cellStyle name="40% - Accent1 19" xfId="762" xr:uid="{00000000-0005-0000-0000-0000F9020000}"/>
    <cellStyle name="40% - Accent1 2" xfId="763" xr:uid="{00000000-0005-0000-0000-0000FA020000}"/>
    <cellStyle name="40% - Accent1 2 10" xfId="764" xr:uid="{00000000-0005-0000-0000-0000FB020000}"/>
    <cellStyle name="40% - Accent1 2 10 2" xfId="765" xr:uid="{00000000-0005-0000-0000-0000FC020000}"/>
    <cellStyle name="40% - Accent1 2 11" xfId="766" xr:uid="{00000000-0005-0000-0000-0000FD020000}"/>
    <cellStyle name="40% - Accent1 2 11 2" xfId="767" xr:uid="{00000000-0005-0000-0000-0000FE020000}"/>
    <cellStyle name="40% - Accent1 2 12" xfId="768" xr:uid="{00000000-0005-0000-0000-0000FF020000}"/>
    <cellStyle name="40% - Accent1 2 12 2" xfId="769" xr:uid="{00000000-0005-0000-0000-000000030000}"/>
    <cellStyle name="40% - Accent1 2 13" xfId="770" xr:uid="{00000000-0005-0000-0000-000001030000}"/>
    <cellStyle name="40% - Accent1 2 13 2" xfId="771" xr:uid="{00000000-0005-0000-0000-000002030000}"/>
    <cellStyle name="40% - Accent1 2 14" xfId="772" xr:uid="{00000000-0005-0000-0000-000003030000}"/>
    <cellStyle name="40% - Accent1 2 14 2" xfId="773" xr:uid="{00000000-0005-0000-0000-000004030000}"/>
    <cellStyle name="40% - Accent1 2 15" xfId="774" xr:uid="{00000000-0005-0000-0000-000005030000}"/>
    <cellStyle name="40% - Accent1 2 15 2" xfId="775" xr:uid="{00000000-0005-0000-0000-000006030000}"/>
    <cellStyle name="40% - Accent1 2 16" xfId="776" xr:uid="{00000000-0005-0000-0000-000007030000}"/>
    <cellStyle name="40% - Accent1 2 16 2" xfId="777" xr:uid="{00000000-0005-0000-0000-000008030000}"/>
    <cellStyle name="40% - Accent1 2 17" xfId="778" xr:uid="{00000000-0005-0000-0000-000009030000}"/>
    <cellStyle name="40% - Accent1 2 18" xfId="779" xr:uid="{00000000-0005-0000-0000-00000A030000}"/>
    <cellStyle name="40% - Accent1 2 2" xfId="780" xr:uid="{00000000-0005-0000-0000-00000B030000}"/>
    <cellStyle name="40% - Accent1 2 2 2" xfId="781" xr:uid="{00000000-0005-0000-0000-00000C030000}"/>
    <cellStyle name="40% - Accent1 2 3" xfId="782" xr:uid="{00000000-0005-0000-0000-00000D030000}"/>
    <cellStyle name="40% - Accent1 2 3 2" xfId="783" xr:uid="{00000000-0005-0000-0000-00000E030000}"/>
    <cellStyle name="40% - Accent1 2 4" xfId="784" xr:uid="{00000000-0005-0000-0000-00000F030000}"/>
    <cellStyle name="40% - Accent1 2 4 2" xfId="785" xr:uid="{00000000-0005-0000-0000-000010030000}"/>
    <cellStyle name="40% - Accent1 2 5" xfId="786" xr:uid="{00000000-0005-0000-0000-000011030000}"/>
    <cellStyle name="40% - Accent1 2 5 2" xfId="787" xr:uid="{00000000-0005-0000-0000-000012030000}"/>
    <cellStyle name="40% - Accent1 2 6" xfId="788" xr:uid="{00000000-0005-0000-0000-000013030000}"/>
    <cellStyle name="40% - Accent1 2 6 2" xfId="789" xr:uid="{00000000-0005-0000-0000-000014030000}"/>
    <cellStyle name="40% - Accent1 2 7" xfId="790" xr:uid="{00000000-0005-0000-0000-000015030000}"/>
    <cellStyle name="40% - Accent1 2 7 2" xfId="791" xr:uid="{00000000-0005-0000-0000-000016030000}"/>
    <cellStyle name="40% - Accent1 2 8" xfId="792" xr:uid="{00000000-0005-0000-0000-000017030000}"/>
    <cellStyle name="40% - Accent1 2 8 2" xfId="793" xr:uid="{00000000-0005-0000-0000-000018030000}"/>
    <cellStyle name="40% - Accent1 2 9" xfId="794" xr:uid="{00000000-0005-0000-0000-000019030000}"/>
    <cellStyle name="40% - Accent1 2 9 2" xfId="795" xr:uid="{00000000-0005-0000-0000-00001A030000}"/>
    <cellStyle name="40% - Accent1 3" xfId="796" xr:uid="{00000000-0005-0000-0000-00001B030000}"/>
    <cellStyle name="40% - Accent1 3 10" xfId="797" xr:uid="{00000000-0005-0000-0000-00001C030000}"/>
    <cellStyle name="40% - Accent1 3 10 2" xfId="798" xr:uid="{00000000-0005-0000-0000-00001D030000}"/>
    <cellStyle name="40% - Accent1 3 11" xfId="799" xr:uid="{00000000-0005-0000-0000-00001E030000}"/>
    <cellStyle name="40% - Accent1 3 11 2" xfId="800" xr:uid="{00000000-0005-0000-0000-00001F030000}"/>
    <cellStyle name="40% - Accent1 3 12" xfId="801" xr:uid="{00000000-0005-0000-0000-000020030000}"/>
    <cellStyle name="40% - Accent1 3 12 2" xfId="802" xr:uid="{00000000-0005-0000-0000-000021030000}"/>
    <cellStyle name="40% - Accent1 3 13" xfId="803" xr:uid="{00000000-0005-0000-0000-000022030000}"/>
    <cellStyle name="40% - Accent1 3 13 2" xfId="804" xr:uid="{00000000-0005-0000-0000-000023030000}"/>
    <cellStyle name="40% - Accent1 3 14" xfId="805" xr:uid="{00000000-0005-0000-0000-000024030000}"/>
    <cellStyle name="40% - Accent1 3 14 2" xfId="806" xr:uid="{00000000-0005-0000-0000-000025030000}"/>
    <cellStyle name="40% - Accent1 3 15" xfId="807" xr:uid="{00000000-0005-0000-0000-000026030000}"/>
    <cellStyle name="40% - Accent1 3 15 2" xfId="808" xr:uid="{00000000-0005-0000-0000-000027030000}"/>
    <cellStyle name="40% - Accent1 3 16" xfId="809" xr:uid="{00000000-0005-0000-0000-000028030000}"/>
    <cellStyle name="40% - Accent1 3 17" xfId="810" xr:uid="{00000000-0005-0000-0000-000029030000}"/>
    <cellStyle name="40% - Accent1 3 2" xfId="811" xr:uid="{00000000-0005-0000-0000-00002A030000}"/>
    <cellStyle name="40% - Accent1 3 2 2" xfId="812" xr:uid="{00000000-0005-0000-0000-00002B030000}"/>
    <cellStyle name="40% - Accent1 3 3" xfId="813" xr:uid="{00000000-0005-0000-0000-00002C030000}"/>
    <cellStyle name="40% - Accent1 3 3 2" xfId="814" xr:uid="{00000000-0005-0000-0000-00002D030000}"/>
    <cellStyle name="40% - Accent1 3 4" xfId="815" xr:uid="{00000000-0005-0000-0000-00002E030000}"/>
    <cellStyle name="40% - Accent1 3 4 2" xfId="816" xr:uid="{00000000-0005-0000-0000-00002F030000}"/>
    <cellStyle name="40% - Accent1 3 5" xfId="817" xr:uid="{00000000-0005-0000-0000-000030030000}"/>
    <cellStyle name="40% - Accent1 3 5 2" xfId="818" xr:uid="{00000000-0005-0000-0000-000031030000}"/>
    <cellStyle name="40% - Accent1 3 6" xfId="819" xr:uid="{00000000-0005-0000-0000-000032030000}"/>
    <cellStyle name="40% - Accent1 3 6 2" xfId="820" xr:uid="{00000000-0005-0000-0000-000033030000}"/>
    <cellStyle name="40% - Accent1 3 7" xfId="821" xr:uid="{00000000-0005-0000-0000-000034030000}"/>
    <cellStyle name="40% - Accent1 3 7 2" xfId="822" xr:uid="{00000000-0005-0000-0000-000035030000}"/>
    <cellStyle name="40% - Accent1 3 8" xfId="823" xr:uid="{00000000-0005-0000-0000-000036030000}"/>
    <cellStyle name="40% - Accent1 3 8 2" xfId="824" xr:uid="{00000000-0005-0000-0000-000037030000}"/>
    <cellStyle name="40% - Accent1 3 9" xfId="825" xr:uid="{00000000-0005-0000-0000-000038030000}"/>
    <cellStyle name="40% - Accent1 3 9 2" xfId="826" xr:uid="{00000000-0005-0000-0000-000039030000}"/>
    <cellStyle name="40% - Accent1 4" xfId="827" xr:uid="{00000000-0005-0000-0000-00003A030000}"/>
    <cellStyle name="40% - Accent1 4 2" xfId="828" xr:uid="{00000000-0005-0000-0000-00003B030000}"/>
    <cellStyle name="40% - Accent1 5" xfId="829" xr:uid="{00000000-0005-0000-0000-00003C030000}"/>
    <cellStyle name="40% - Accent1 5 2" xfId="830" xr:uid="{00000000-0005-0000-0000-00003D030000}"/>
    <cellStyle name="40% - Accent1 6" xfId="831" xr:uid="{00000000-0005-0000-0000-00003E030000}"/>
    <cellStyle name="40% - Accent1 6 2" xfId="832" xr:uid="{00000000-0005-0000-0000-00003F030000}"/>
    <cellStyle name="40% - Accent1 7" xfId="833" xr:uid="{00000000-0005-0000-0000-000040030000}"/>
    <cellStyle name="40% - Accent1 7 2" xfId="834" xr:uid="{00000000-0005-0000-0000-000041030000}"/>
    <cellStyle name="40% - Accent1 8" xfId="835" xr:uid="{00000000-0005-0000-0000-000042030000}"/>
    <cellStyle name="40% - Accent1 8 2" xfId="836" xr:uid="{00000000-0005-0000-0000-000043030000}"/>
    <cellStyle name="40% - Accent1 9" xfId="837" xr:uid="{00000000-0005-0000-0000-000044030000}"/>
    <cellStyle name="40% - Accent1 9 2" xfId="838" xr:uid="{00000000-0005-0000-0000-000045030000}"/>
    <cellStyle name="40% - Accent2 10" xfId="839" xr:uid="{00000000-0005-0000-0000-000046030000}"/>
    <cellStyle name="40% - Accent2 10 2" xfId="840" xr:uid="{00000000-0005-0000-0000-000047030000}"/>
    <cellStyle name="40% - Accent2 11" xfId="841" xr:uid="{00000000-0005-0000-0000-000048030000}"/>
    <cellStyle name="40% - Accent2 11 2" xfId="842" xr:uid="{00000000-0005-0000-0000-000049030000}"/>
    <cellStyle name="40% - Accent2 12" xfId="843" xr:uid="{00000000-0005-0000-0000-00004A030000}"/>
    <cellStyle name="40% - Accent2 12 2" xfId="844" xr:uid="{00000000-0005-0000-0000-00004B030000}"/>
    <cellStyle name="40% - Accent2 13" xfId="845" xr:uid="{00000000-0005-0000-0000-00004C030000}"/>
    <cellStyle name="40% - Accent2 13 2" xfId="846" xr:uid="{00000000-0005-0000-0000-00004D030000}"/>
    <cellStyle name="40% - Accent2 14" xfId="847" xr:uid="{00000000-0005-0000-0000-00004E030000}"/>
    <cellStyle name="40% - Accent2 14 2" xfId="848" xr:uid="{00000000-0005-0000-0000-00004F030000}"/>
    <cellStyle name="40% - Accent2 15" xfId="849" xr:uid="{00000000-0005-0000-0000-000050030000}"/>
    <cellStyle name="40% - Accent2 15 2" xfId="850" xr:uid="{00000000-0005-0000-0000-000051030000}"/>
    <cellStyle name="40% - Accent2 16" xfId="851" xr:uid="{00000000-0005-0000-0000-000052030000}"/>
    <cellStyle name="40% - Accent2 16 2" xfId="852" xr:uid="{00000000-0005-0000-0000-000053030000}"/>
    <cellStyle name="40% - Accent2 17" xfId="853" xr:uid="{00000000-0005-0000-0000-000054030000}"/>
    <cellStyle name="40% - Accent2 17 2" xfId="854" xr:uid="{00000000-0005-0000-0000-000055030000}"/>
    <cellStyle name="40% - Accent2 18" xfId="855" xr:uid="{00000000-0005-0000-0000-000056030000}"/>
    <cellStyle name="40% - Accent2 18 2" xfId="856" xr:uid="{00000000-0005-0000-0000-000057030000}"/>
    <cellStyle name="40% - Accent2 19" xfId="857" xr:uid="{00000000-0005-0000-0000-000058030000}"/>
    <cellStyle name="40% - Accent2 2" xfId="858" xr:uid="{00000000-0005-0000-0000-000059030000}"/>
    <cellStyle name="40% - Accent2 2 10" xfId="859" xr:uid="{00000000-0005-0000-0000-00005A030000}"/>
    <cellStyle name="40% - Accent2 2 10 2" xfId="860" xr:uid="{00000000-0005-0000-0000-00005B030000}"/>
    <cellStyle name="40% - Accent2 2 11" xfId="861" xr:uid="{00000000-0005-0000-0000-00005C030000}"/>
    <cellStyle name="40% - Accent2 2 11 2" xfId="862" xr:uid="{00000000-0005-0000-0000-00005D030000}"/>
    <cellStyle name="40% - Accent2 2 12" xfId="863" xr:uid="{00000000-0005-0000-0000-00005E030000}"/>
    <cellStyle name="40% - Accent2 2 12 2" xfId="864" xr:uid="{00000000-0005-0000-0000-00005F030000}"/>
    <cellStyle name="40% - Accent2 2 13" xfId="865" xr:uid="{00000000-0005-0000-0000-000060030000}"/>
    <cellStyle name="40% - Accent2 2 13 2" xfId="866" xr:uid="{00000000-0005-0000-0000-000061030000}"/>
    <cellStyle name="40% - Accent2 2 14" xfId="867" xr:uid="{00000000-0005-0000-0000-000062030000}"/>
    <cellStyle name="40% - Accent2 2 14 2" xfId="868" xr:uid="{00000000-0005-0000-0000-000063030000}"/>
    <cellStyle name="40% - Accent2 2 15" xfId="869" xr:uid="{00000000-0005-0000-0000-000064030000}"/>
    <cellStyle name="40% - Accent2 2 15 2" xfId="870" xr:uid="{00000000-0005-0000-0000-000065030000}"/>
    <cellStyle name="40% - Accent2 2 16" xfId="871" xr:uid="{00000000-0005-0000-0000-000066030000}"/>
    <cellStyle name="40% - Accent2 2 16 2" xfId="872" xr:uid="{00000000-0005-0000-0000-000067030000}"/>
    <cellStyle name="40% - Accent2 2 17" xfId="873" xr:uid="{00000000-0005-0000-0000-000068030000}"/>
    <cellStyle name="40% - Accent2 2 18" xfId="874" xr:uid="{00000000-0005-0000-0000-000069030000}"/>
    <cellStyle name="40% - Accent2 2 2" xfId="875" xr:uid="{00000000-0005-0000-0000-00006A030000}"/>
    <cellStyle name="40% - Accent2 2 2 2" xfId="876" xr:uid="{00000000-0005-0000-0000-00006B030000}"/>
    <cellStyle name="40% - Accent2 2 3" xfId="877" xr:uid="{00000000-0005-0000-0000-00006C030000}"/>
    <cellStyle name="40% - Accent2 2 3 2" xfId="878" xr:uid="{00000000-0005-0000-0000-00006D030000}"/>
    <cellStyle name="40% - Accent2 2 4" xfId="879" xr:uid="{00000000-0005-0000-0000-00006E030000}"/>
    <cellStyle name="40% - Accent2 2 4 2" xfId="880" xr:uid="{00000000-0005-0000-0000-00006F030000}"/>
    <cellStyle name="40% - Accent2 2 5" xfId="881" xr:uid="{00000000-0005-0000-0000-000070030000}"/>
    <cellStyle name="40% - Accent2 2 5 2" xfId="882" xr:uid="{00000000-0005-0000-0000-000071030000}"/>
    <cellStyle name="40% - Accent2 2 6" xfId="883" xr:uid="{00000000-0005-0000-0000-000072030000}"/>
    <cellStyle name="40% - Accent2 2 6 2" xfId="884" xr:uid="{00000000-0005-0000-0000-000073030000}"/>
    <cellStyle name="40% - Accent2 2 7" xfId="885" xr:uid="{00000000-0005-0000-0000-000074030000}"/>
    <cellStyle name="40% - Accent2 2 7 2" xfId="886" xr:uid="{00000000-0005-0000-0000-000075030000}"/>
    <cellStyle name="40% - Accent2 2 8" xfId="887" xr:uid="{00000000-0005-0000-0000-000076030000}"/>
    <cellStyle name="40% - Accent2 2 8 2" xfId="888" xr:uid="{00000000-0005-0000-0000-000077030000}"/>
    <cellStyle name="40% - Accent2 2 9" xfId="889" xr:uid="{00000000-0005-0000-0000-000078030000}"/>
    <cellStyle name="40% - Accent2 2 9 2" xfId="890" xr:uid="{00000000-0005-0000-0000-000079030000}"/>
    <cellStyle name="40% - Accent2 3" xfId="891" xr:uid="{00000000-0005-0000-0000-00007A030000}"/>
    <cellStyle name="40% - Accent2 3 10" xfId="892" xr:uid="{00000000-0005-0000-0000-00007B030000}"/>
    <cellStyle name="40% - Accent2 3 10 2" xfId="893" xr:uid="{00000000-0005-0000-0000-00007C030000}"/>
    <cellStyle name="40% - Accent2 3 11" xfId="894" xr:uid="{00000000-0005-0000-0000-00007D030000}"/>
    <cellStyle name="40% - Accent2 3 11 2" xfId="895" xr:uid="{00000000-0005-0000-0000-00007E030000}"/>
    <cellStyle name="40% - Accent2 3 12" xfId="896" xr:uid="{00000000-0005-0000-0000-00007F030000}"/>
    <cellStyle name="40% - Accent2 3 12 2" xfId="897" xr:uid="{00000000-0005-0000-0000-000080030000}"/>
    <cellStyle name="40% - Accent2 3 13" xfId="898" xr:uid="{00000000-0005-0000-0000-000081030000}"/>
    <cellStyle name="40% - Accent2 3 13 2" xfId="899" xr:uid="{00000000-0005-0000-0000-000082030000}"/>
    <cellStyle name="40% - Accent2 3 14" xfId="900" xr:uid="{00000000-0005-0000-0000-000083030000}"/>
    <cellStyle name="40% - Accent2 3 14 2" xfId="901" xr:uid="{00000000-0005-0000-0000-000084030000}"/>
    <cellStyle name="40% - Accent2 3 15" xfId="902" xr:uid="{00000000-0005-0000-0000-000085030000}"/>
    <cellStyle name="40% - Accent2 3 15 2" xfId="903" xr:uid="{00000000-0005-0000-0000-000086030000}"/>
    <cellStyle name="40% - Accent2 3 16" xfId="904" xr:uid="{00000000-0005-0000-0000-000087030000}"/>
    <cellStyle name="40% - Accent2 3 17" xfId="905" xr:uid="{00000000-0005-0000-0000-000088030000}"/>
    <cellStyle name="40% - Accent2 3 2" xfId="906" xr:uid="{00000000-0005-0000-0000-000089030000}"/>
    <cellStyle name="40% - Accent2 3 2 2" xfId="907" xr:uid="{00000000-0005-0000-0000-00008A030000}"/>
    <cellStyle name="40% - Accent2 3 3" xfId="908" xr:uid="{00000000-0005-0000-0000-00008B030000}"/>
    <cellStyle name="40% - Accent2 3 3 2" xfId="909" xr:uid="{00000000-0005-0000-0000-00008C030000}"/>
    <cellStyle name="40% - Accent2 3 4" xfId="910" xr:uid="{00000000-0005-0000-0000-00008D030000}"/>
    <cellStyle name="40% - Accent2 3 4 2" xfId="911" xr:uid="{00000000-0005-0000-0000-00008E030000}"/>
    <cellStyle name="40% - Accent2 3 5" xfId="912" xr:uid="{00000000-0005-0000-0000-00008F030000}"/>
    <cellStyle name="40% - Accent2 3 5 2" xfId="913" xr:uid="{00000000-0005-0000-0000-000090030000}"/>
    <cellStyle name="40% - Accent2 3 6" xfId="914" xr:uid="{00000000-0005-0000-0000-000091030000}"/>
    <cellStyle name="40% - Accent2 3 6 2" xfId="915" xr:uid="{00000000-0005-0000-0000-000092030000}"/>
    <cellStyle name="40% - Accent2 3 7" xfId="916" xr:uid="{00000000-0005-0000-0000-000093030000}"/>
    <cellStyle name="40% - Accent2 3 7 2" xfId="917" xr:uid="{00000000-0005-0000-0000-000094030000}"/>
    <cellStyle name="40% - Accent2 3 8" xfId="918" xr:uid="{00000000-0005-0000-0000-000095030000}"/>
    <cellStyle name="40% - Accent2 3 8 2" xfId="919" xr:uid="{00000000-0005-0000-0000-000096030000}"/>
    <cellStyle name="40% - Accent2 3 9" xfId="920" xr:uid="{00000000-0005-0000-0000-000097030000}"/>
    <cellStyle name="40% - Accent2 3 9 2" xfId="921" xr:uid="{00000000-0005-0000-0000-000098030000}"/>
    <cellStyle name="40% - Accent2 4" xfId="922" xr:uid="{00000000-0005-0000-0000-000099030000}"/>
    <cellStyle name="40% - Accent2 4 2" xfId="923" xr:uid="{00000000-0005-0000-0000-00009A030000}"/>
    <cellStyle name="40% - Accent2 5" xfId="924" xr:uid="{00000000-0005-0000-0000-00009B030000}"/>
    <cellStyle name="40% - Accent2 5 2" xfId="925" xr:uid="{00000000-0005-0000-0000-00009C030000}"/>
    <cellStyle name="40% - Accent2 6" xfId="926" xr:uid="{00000000-0005-0000-0000-00009D030000}"/>
    <cellStyle name="40% - Accent2 6 2" xfId="927" xr:uid="{00000000-0005-0000-0000-00009E030000}"/>
    <cellStyle name="40% - Accent2 7" xfId="928" xr:uid="{00000000-0005-0000-0000-00009F030000}"/>
    <cellStyle name="40% - Accent2 7 2" xfId="929" xr:uid="{00000000-0005-0000-0000-0000A0030000}"/>
    <cellStyle name="40% - Accent2 8" xfId="930" xr:uid="{00000000-0005-0000-0000-0000A1030000}"/>
    <cellStyle name="40% - Accent2 8 2" xfId="931" xr:uid="{00000000-0005-0000-0000-0000A2030000}"/>
    <cellStyle name="40% - Accent2 9" xfId="932" xr:uid="{00000000-0005-0000-0000-0000A3030000}"/>
    <cellStyle name="40% - Accent2 9 2" xfId="933" xr:uid="{00000000-0005-0000-0000-0000A4030000}"/>
    <cellStyle name="40% - Accent3 10" xfId="934" xr:uid="{00000000-0005-0000-0000-0000A5030000}"/>
    <cellStyle name="40% - Accent3 10 2" xfId="935" xr:uid="{00000000-0005-0000-0000-0000A6030000}"/>
    <cellStyle name="40% - Accent3 11" xfId="936" xr:uid="{00000000-0005-0000-0000-0000A7030000}"/>
    <cellStyle name="40% - Accent3 11 2" xfId="937" xr:uid="{00000000-0005-0000-0000-0000A8030000}"/>
    <cellStyle name="40% - Accent3 12" xfId="938" xr:uid="{00000000-0005-0000-0000-0000A9030000}"/>
    <cellStyle name="40% - Accent3 12 2" xfId="939" xr:uid="{00000000-0005-0000-0000-0000AA030000}"/>
    <cellStyle name="40% - Accent3 13" xfId="940" xr:uid="{00000000-0005-0000-0000-0000AB030000}"/>
    <cellStyle name="40% - Accent3 13 2" xfId="941" xr:uid="{00000000-0005-0000-0000-0000AC030000}"/>
    <cellStyle name="40% - Accent3 14" xfId="942" xr:uid="{00000000-0005-0000-0000-0000AD030000}"/>
    <cellStyle name="40% - Accent3 14 2" xfId="943" xr:uid="{00000000-0005-0000-0000-0000AE030000}"/>
    <cellStyle name="40% - Accent3 15" xfId="944" xr:uid="{00000000-0005-0000-0000-0000AF030000}"/>
    <cellStyle name="40% - Accent3 15 2" xfId="945" xr:uid="{00000000-0005-0000-0000-0000B0030000}"/>
    <cellStyle name="40% - Accent3 16" xfId="946" xr:uid="{00000000-0005-0000-0000-0000B1030000}"/>
    <cellStyle name="40% - Accent3 16 2" xfId="947" xr:uid="{00000000-0005-0000-0000-0000B2030000}"/>
    <cellStyle name="40% - Accent3 17" xfId="948" xr:uid="{00000000-0005-0000-0000-0000B3030000}"/>
    <cellStyle name="40% - Accent3 17 2" xfId="949" xr:uid="{00000000-0005-0000-0000-0000B4030000}"/>
    <cellStyle name="40% - Accent3 18" xfId="950" xr:uid="{00000000-0005-0000-0000-0000B5030000}"/>
    <cellStyle name="40% - Accent3 18 2" xfId="951" xr:uid="{00000000-0005-0000-0000-0000B6030000}"/>
    <cellStyle name="40% - Accent3 19" xfId="952" xr:uid="{00000000-0005-0000-0000-0000B7030000}"/>
    <cellStyle name="40% - Accent3 2" xfId="953" xr:uid="{00000000-0005-0000-0000-0000B8030000}"/>
    <cellStyle name="40% - Accent3 2 10" xfId="954" xr:uid="{00000000-0005-0000-0000-0000B9030000}"/>
    <cellStyle name="40% - Accent3 2 10 2" xfId="955" xr:uid="{00000000-0005-0000-0000-0000BA030000}"/>
    <cellStyle name="40% - Accent3 2 11" xfId="956" xr:uid="{00000000-0005-0000-0000-0000BB030000}"/>
    <cellStyle name="40% - Accent3 2 11 2" xfId="957" xr:uid="{00000000-0005-0000-0000-0000BC030000}"/>
    <cellStyle name="40% - Accent3 2 12" xfId="958" xr:uid="{00000000-0005-0000-0000-0000BD030000}"/>
    <cellStyle name="40% - Accent3 2 12 2" xfId="959" xr:uid="{00000000-0005-0000-0000-0000BE030000}"/>
    <cellStyle name="40% - Accent3 2 13" xfId="960" xr:uid="{00000000-0005-0000-0000-0000BF030000}"/>
    <cellStyle name="40% - Accent3 2 13 2" xfId="961" xr:uid="{00000000-0005-0000-0000-0000C0030000}"/>
    <cellStyle name="40% - Accent3 2 14" xfId="962" xr:uid="{00000000-0005-0000-0000-0000C1030000}"/>
    <cellStyle name="40% - Accent3 2 14 2" xfId="963" xr:uid="{00000000-0005-0000-0000-0000C2030000}"/>
    <cellStyle name="40% - Accent3 2 15" xfId="964" xr:uid="{00000000-0005-0000-0000-0000C3030000}"/>
    <cellStyle name="40% - Accent3 2 15 2" xfId="965" xr:uid="{00000000-0005-0000-0000-0000C4030000}"/>
    <cellStyle name="40% - Accent3 2 16" xfId="966" xr:uid="{00000000-0005-0000-0000-0000C5030000}"/>
    <cellStyle name="40% - Accent3 2 16 2" xfId="967" xr:uid="{00000000-0005-0000-0000-0000C6030000}"/>
    <cellStyle name="40% - Accent3 2 17" xfId="968" xr:uid="{00000000-0005-0000-0000-0000C7030000}"/>
    <cellStyle name="40% - Accent3 2 18" xfId="969" xr:uid="{00000000-0005-0000-0000-0000C8030000}"/>
    <cellStyle name="40% - Accent3 2 2" xfId="970" xr:uid="{00000000-0005-0000-0000-0000C9030000}"/>
    <cellStyle name="40% - Accent3 2 2 2" xfId="971" xr:uid="{00000000-0005-0000-0000-0000CA030000}"/>
    <cellStyle name="40% - Accent3 2 3" xfId="972" xr:uid="{00000000-0005-0000-0000-0000CB030000}"/>
    <cellStyle name="40% - Accent3 2 3 2" xfId="973" xr:uid="{00000000-0005-0000-0000-0000CC030000}"/>
    <cellStyle name="40% - Accent3 2 4" xfId="974" xr:uid="{00000000-0005-0000-0000-0000CD030000}"/>
    <cellStyle name="40% - Accent3 2 4 2" xfId="975" xr:uid="{00000000-0005-0000-0000-0000CE030000}"/>
    <cellStyle name="40% - Accent3 2 5" xfId="976" xr:uid="{00000000-0005-0000-0000-0000CF030000}"/>
    <cellStyle name="40% - Accent3 2 5 2" xfId="977" xr:uid="{00000000-0005-0000-0000-0000D0030000}"/>
    <cellStyle name="40% - Accent3 2 6" xfId="978" xr:uid="{00000000-0005-0000-0000-0000D1030000}"/>
    <cellStyle name="40% - Accent3 2 6 2" xfId="979" xr:uid="{00000000-0005-0000-0000-0000D2030000}"/>
    <cellStyle name="40% - Accent3 2 7" xfId="980" xr:uid="{00000000-0005-0000-0000-0000D3030000}"/>
    <cellStyle name="40% - Accent3 2 7 2" xfId="981" xr:uid="{00000000-0005-0000-0000-0000D4030000}"/>
    <cellStyle name="40% - Accent3 2 8" xfId="982" xr:uid="{00000000-0005-0000-0000-0000D5030000}"/>
    <cellStyle name="40% - Accent3 2 8 2" xfId="983" xr:uid="{00000000-0005-0000-0000-0000D6030000}"/>
    <cellStyle name="40% - Accent3 2 9" xfId="984" xr:uid="{00000000-0005-0000-0000-0000D7030000}"/>
    <cellStyle name="40% - Accent3 2 9 2" xfId="985" xr:uid="{00000000-0005-0000-0000-0000D8030000}"/>
    <cellStyle name="40% - Accent3 3" xfId="986" xr:uid="{00000000-0005-0000-0000-0000D9030000}"/>
    <cellStyle name="40% - Accent3 3 10" xfId="987" xr:uid="{00000000-0005-0000-0000-0000DA030000}"/>
    <cellStyle name="40% - Accent3 3 10 2" xfId="988" xr:uid="{00000000-0005-0000-0000-0000DB030000}"/>
    <cellStyle name="40% - Accent3 3 11" xfId="989" xr:uid="{00000000-0005-0000-0000-0000DC030000}"/>
    <cellStyle name="40% - Accent3 3 11 2" xfId="990" xr:uid="{00000000-0005-0000-0000-0000DD030000}"/>
    <cellStyle name="40% - Accent3 3 12" xfId="991" xr:uid="{00000000-0005-0000-0000-0000DE030000}"/>
    <cellStyle name="40% - Accent3 3 12 2" xfId="992" xr:uid="{00000000-0005-0000-0000-0000DF030000}"/>
    <cellStyle name="40% - Accent3 3 13" xfId="993" xr:uid="{00000000-0005-0000-0000-0000E0030000}"/>
    <cellStyle name="40% - Accent3 3 13 2" xfId="994" xr:uid="{00000000-0005-0000-0000-0000E1030000}"/>
    <cellStyle name="40% - Accent3 3 14" xfId="995" xr:uid="{00000000-0005-0000-0000-0000E2030000}"/>
    <cellStyle name="40% - Accent3 3 14 2" xfId="996" xr:uid="{00000000-0005-0000-0000-0000E3030000}"/>
    <cellStyle name="40% - Accent3 3 15" xfId="997" xr:uid="{00000000-0005-0000-0000-0000E4030000}"/>
    <cellStyle name="40% - Accent3 3 15 2" xfId="998" xr:uid="{00000000-0005-0000-0000-0000E5030000}"/>
    <cellStyle name="40% - Accent3 3 16" xfId="999" xr:uid="{00000000-0005-0000-0000-0000E6030000}"/>
    <cellStyle name="40% - Accent3 3 17" xfId="1000" xr:uid="{00000000-0005-0000-0000-0000E7030000}"/>
    <cellStyle name="40% - Accent3 3 2" xfId="1001" xr:uid="{00000000-0005-0000-0000-0000E8030000}"/>
    <cellStyle name="40% - Accent3 3 2 2" xfId="1002" xr:uid="{00000000-0005-0000-0000-0000E9030000}"/>
    <cellStyle name="40% - Accent3 3 3" xfId="1003" xr:uid="{00000000-0005-0000-0000-0000EA030000}"/>
    <cellStyle name="40% - Accent3 3 3 2" xfId="1004" xr:uid="{00000000-0005-0000-0000-0000EB030000}"/>
    <cellStyle name="40% - Accent3 3 4" xfId="1005" xr:uid="{00000000-0005-0000-0000-0000EC030000}"/>
    <cellStyle name="40% - Accent3 3 4 2" xfId="1006" xr:uid="{00000000-0005-0000-0000-0000ED030000}"/>
    <cellStyle name="40% - Accent3 3 5" xfId="1007" xr:uid="{00000000-0005-0000-0000-0000EE030000}"/>
    <cellStyle name="40% - Accent3 3 5 2" xfId="1008" xr:uid="{00000000-0005-0000-0000-0000EF030000}"/>
    <cellStyle name="40% - Accent3 3 6" xfId="1009" xr:uid="{00000000-0005-0000-0000-0000F0030000}"/>
    <cellStyle name="40% - Accent3 3 6 2" xfId="1010" xr:uid="{00000000-0005-0000-0000-0000F1030000}"/>
    <cellStyle name="40% - Accent3 3 7" xfId="1011" xr:uid="{00000000-0005-0000-0000-0000F2030000}"/>
    <cellStyle name="40% - Accent3 3 7 2" xfId="1012" xr:uid="{00000000-0005-0000-0000-0000F3030000}"/>
    <cellStyle name="40% - Accent3 3 8" xfId="1013" xr:uid="{00000000-0005-0000-0000-0000F4030000}"/>
    <cellStyle name="40% - Accent3 3 8 2" xfId="1014" xr:uid="{00000000-0005-0000-0000-0000F5030000}"/>
    <cellStyle name="40% - Accent3 3 9" xfId="1015" xr:uid="{00000000-0005-0000-0000-0000F6030000}"/>
    <cellStyle name="40% - Accent3 3 9 2" xfId="1016" xr:uid="{00000000-0005-0000-0000-0000F7030000}"/>
    <cellStyle name="40% - Accent3 4" xfId="1017" xr:uid="{00000000-0005-0000-0000-0000F8030000}"/>
    <cellStyle name="40% - Accent3 4 2" xfId="1018" xr:uid="{00000000-0005-0000-0000-0000F9030000}"/>
    <cellStyle name="40% - Accent3 5" xfId="1019" xr:uid="{00000000-0005-0000-0000-0000FA030000}"/>
    <cellStyle name="40% - Accent3 5 2" xfId="1020" xr:uid="{00000000-0005-0000-0000-0000FB030000}"/>
    <cellStyle name="40% - Accent3 6" xfId="1021" xr:uid="{00000000-0005-0000-0000-0000FC030000}"/>
    <cellStyle name="40% - Accent3 6 2" xfId="1022" xr:uid="{00000000-0005-0000-0000-0000FD030000}"/>
    <cellStyle name="40% - Accent3 7" xfId="1023" xr:uid="{00000000-0005-0000-0000-0000FE030000}"/>
    <cellStyle name="40% - Accent3 7 2" xfId="1024" xr:uid="{00000000-0005-0000-0000-0000FF030000}"/>
    <cellStyle name="40% - Accent3 8" xfId="1025" xr:uid="{00000000-0005-0000-0000-000000040000}"/>
    <cellStyle name="40% - Accent3 8 2" xfId="1026" xr:uid="{00000000-0005-0000-0000-000001040000}"/>
    <cellStyle name="40% - Accent3 9" xfId="1027" xr:uid="{00000000-0005-0000-0000-000002040000}"/>
    <cellStyle name="40% - Accent3 9 2" xfId="1028" xr:uid="{00000000-0005-0000-0000-000003040000}"/>
    <cellStyle name="40% - Accent4 10" xfId="1029" xr:uid="{00000000-0005-0000-0000-000004040000}"/>
    <cellStyle name="40% - Accent4 10 2" xfId="1030" xr:uid="{00000000-0005-0000-0000-000005040000}"/>
    <cellStyle name="40% - Accent4 11" xfId="1031" xr:uid="{00000000-0005-0000-0000-000006040000}"/>
    <cellStyle name="40% - Accent4 11 2" xfId="1032" xr:uid="{00000000-0005-0000-0000-000007040000}"/>
    <cellStyle name="40% - Accent4 12" xfId="1033" xr:uid="{00000000-0005-0000-0000-000008040000}"/>
    <cellStyle name="40% - Accent4 12 2" xfId="1034" xr:uid="{00000000-0005-0000-0000-000009040000}"/>
    <cellStyle name="40% - Accent4 13" xfId="1035" xr:uid="{00000000-0005-0000-0000-00000A040000}"/>
    <cellStyle name="40% - Accent4 13 2" xfId="1036" xr:uid="{00000000-0005-0000-0000-00000B040000}"/>
    <cellStyle name="40% - Accent4 14" xfId="1037" xr:uid="{00000000-0005-0000-0000-00000C040000}"/>
    <cellStyle name="40% - Accent4 14 2" xfId="1038" xr:uid="{00000000-0005-0000-0000-00000D040000}"/>
    <cellStyle name="40% - Accent4 15" xfId="1039" xr:uid="{00000000-0005-0000-0000-00000E040000}"/>
    <cellStyle name="40% - Accent4 15 2" xfId="1040" xr:uid="{00000000-0005-0000-0000-00000F040000}"/>
    <cellStyle name="40% - Accent4 16" xfId="1041" xr:uid="{00000000-0005-0000-0000-000010040000}"/>
    <cellStyle name="40% - Accent4 16 2" xfId="1042" xr:uid="{00000000-0005-0000-0000-000011040000}"/>
    <cellStyle name="40% - Accent4 17" xfId="1043" xr:uid="{00000000-0005-0000-0000-000012040000}"/>
    <cellStyle name="40% - Accent4 17 2" xfId="1044" xr:uid="{00000000-0005-0000-0000-000013040000}"/>
    <cellStyle name="40% - Accent4 18" xfId="1045" xr:uid="{00000000-0005-0000-0000-000014040000}"/>
    <cellStyle name="40% - Accent4 18 2" xfId="1046" xr:uid="{00000000-0005-0000-0000-000015040000}"/>
    <cellStyle name="40% - Accent4 19" xfId="1047" xr:uid="{00000000-0005-0000-0000-000016040000}"/>
    <cellStyle name="40% - Accent4 2" xfId="1048" xr:uid="{00000000-0005-0000-0000-000017040000}"/>
    <cellStyle name="40% - Accent4 2 10" xfId="1049" xr:uid="{00000000-0005-0000-0000-000018040000}"/>
    <cellStyle name="40% - Accent4 2 10 2" xfId="1050" xr:uid="{00000000-0005-0000-0000-000019040000}"/>
    <cellStyle name="40% - Accent4 2 11" xfId="1051" xr:uid="{00000000-0005-0000-0000-00001A040000}"/>
    <cellStyle name="40% - Accent4 2 11 2" xfId="1052" xr:uid="{00000000-0005-0000-0000-00001B040000}"/>
    <cellStyle name="40% - Accent4 2 12" xfId="1053" xr:uid="{00000000-0005-0000-0000-00001C040000}"/>
    <cellStyle name="40% - Accent4 2 12 2" xfId="1054" xr:uid="{00000000-0005-0000-0000-00001D040000}"/>
    <cellStyle name="40% - Accent4 2 13" xfId="1055" xr:uid="{00000000-0005-0000-0000-00001E040000}"/>
    <cellStyle name="40% - Accent4 2 13 2" xfId="1056" xr:uid="{00000000-0005-0000-0000-00001F040000}"/>
    <cellStyle name="40% - Accent4 2 14" xfId="1057" xr:uid="{00000000-0005-0000-0000-000020040000}"/>
    <cellStyle name="40% - Accent4 2 14 2" xfId="1058" xr:uid="{00000000-0005-0000-0000-000021040000}"/>
    <cellStyle name="40% - Accent4 2 15" xfId="1059" xr:uid="{00000000-0005-0000-0000-000022040000}"/>
    <cellStyle name="40% - Accent4 2 15 2" xfId="1060" xr:uid="{00000000-0005-0000-0000-000023040000}"/>
    <cellStyle name="40% - Accent4 2 16" xfId="1061" xr:uid="{00000000-0005-0000-0000-000024040000}"/>
    <cellStyle name="40% - Accent4 2 16 2" xfId="1062" xr:uid="{00000000-0005-0000-0000-000025040000}"/>
    <cellStyle name="40% - Accent4 2 17" xfId="1063" xr:uid="{00000000-0005-0000-0000-000026040000}"/>
    <cellStyle name="40% - Accent4 2 18" xfId="1064" xr:uid="{00000000-0005-0000-0000-000027040000}"/>
    <cellStyle name="40% - Accent4 2 2" xfId="1065" xr:uid="{00000000-0005-0000-0000-000028040000}"/>
    <cellStyle name="40% - Accent4 2 2 2" xfId="1066" xr:uid="{00000000-0005-0000-0000-000029040000}"/>
    <cellStyle name="40% - Accent4 2 3" xfId="1067" xr:uid="{00000000-0005-0000-0000-00002A040000}"/>
    <cellStyle name="40% - Accent4 2 3 2" xfId="1068" xr:uid="{00000000-0005-0000-0000-00002B040000}"/>
    <cellStyle name="40% - Accent4 2 4" xfId="1069" xr:uid="{00000000-0005-0000-0000-00002C040000}"/>
    <cellStyle name="40% - Accent4 2 4 2" xfId="1070" xr:uid="{00000000-0005-0000-0000-00002D040000}"/>
    <cellStyle name="40% - Accent4 2 5" xfId="1071" xr:uid="{00000000-0005-0000-0000-00002E040000}"/>
    <cellStyle name="40% - Accent4 2 5 2" xfId="1072" xr:uid="{00000000-0005-0000-0000-00002F040000}"/>
    <cellStyle name="40% - Accent4 2 6" xfId="1073" xr:uid="{00000000-0005-0000-0000-000030040000}"/>
    <cellStyle name="40% - Accent4 2 6 2" xfId="1074" xr:uid="{00000000-0005-0000-0000-000031040000}"/>
    <cellStyle name="40% - Accent4 2 7" xfId="1075" xr:uid="{00000000-0005-0000-0000-000032040000}"/>
    <cellStyle name="40% - Accent4 2 7 2" xfId="1076" xr:uid="{00000000-0005-0000-0000-000033040000}"/>
    <cellStyle name="40% - Accent4 2 8" xfId="1077" xr:uid="{00000000-0005-0000-0000-000034040000}"/>
    <cellStyle name="40% - Accent4 2 8 2" xfId="1078" xr:uid="{00000000-0005-0000-0000-000035040000}"/>
    <cellStyle name="40% - Accent4 2 9" xfId="1079" xr:uid="{00000000-0005-0000-0000-000036040000}"/>
    <cellStyle name="40% - Accent4 2 9 2" xfId="1080" xr:uid="{00000000-0005-0000-0000-000037040000}"/>
    <cellStyle name="40% - Accent4 3" xfId="1081" xr:uid="{00000000-0005-0000-0000-000038040000}"/>
    <cellStyle name="40% - Accent4 3 10" xfId="1082" xr:uid="{00000000-0005-0000-0000-000039040000}"/>
    <cellStyle name="40% - Accent4 3 10 2" xfId="1083" xr:uid="{00000000-0005-0000-0000-00003A040000}"/>
    <cellStyle name="40% - Accent4 3 11" xfId="1084" xr:uid="{00000000-0005-0000-0000-00003B040000}"/>
    <cellStyle name="40% - Accent4 3 11 2" xfId="1085" xr:uid="{00000000-0005-0000-0000-00003C040000}"/>
    <cellStyle name="40% - Accent4 3 12" xfId="1086" xr:uid="{00000000-0005-0000-0000-00003D040000}"/>
    <cellStyle name="40% - Accent4 3 12 2" xfId="1087" xr:uid="{00000000-0005-0000-0000-00003E040000}"/>
    <cellStyle name="40% - Accent4 3 13" xfId="1088" xr:uid="{00000000-0005-0000-0000-00003F040000}"/>
    <cellStyle name="40% - Accent4 3 13 2" xfId="1089" xr:uid="{00000000-0005-0000-0000-000040040000}"/>
    <cellStyle name="40% - Accent4 3 14" xfId="1090" xr:uid="{00000000-0005-0000-0000-000041040000}"/>
    <cellStyle name="40% - Accent4 3 14 2" xfId="1091" xr:uid="{00000000-0005-0000-0000-000042040000}"/>
    <cellStyle name="40% - Accent4 3 15" xfId="1092" xr:uid="{00000000-0005-0000-0000-000043040000}"/>
    <cellStyle name="40% - Accent4 3 15 2" xfId="1093" xr:uid="{00000000-0005-0000-0000-000044040000}"/>
    <cellStyle name="40% - Accent4 3 16" xfId="1094" xr:uid="{00000000-0005-0000-0000-000045040000}"/>
    <cellStyle name="40% - Accent4 3 17" xfId="1095" xr:uid="{00000000-0005-0000-0000-000046040000}"/>
    <cellStyle name="40% - Accent4 3 2" xfId="1096" xr:uid="{00000000-0005-0000-0000-000047040000}"/>
    <cellStyle name="40% - Accent4 3 2 2" xfId="1097" xr:uid="{00000000-0005-0000-0000-000048040000}"/>
    <cellStyle name="40% - Accent4 3 3" xfId="1098" xr:uid="{00000000-0005-0000-0000-000049040000}"/>
    <cellStyle name="40% - Accent4 3 3 2" xfId="1099" xr:uid="{00000000-0005-0000-0000-00004A040000}"/>
    <cellStyle name="40% - Accent4 3 4" xfId="1100" xr:uid="{00000000-0005-0000-0000-00004B040000}"/>
    <cellStyle name="40% - Accent4 3 4 2" xfId="1101" xr:uid="{00000000-0005-0000-0000-00004C040000}"/>
    <cellStyle name="40% - Accent4 3 5" xfId="1102" xr:uid="{00000000-0005-0000-0000-00004D040000}"/>
    <cellStyle name="40% - Accent4 3 5 2" xfId="1103" xr:uid="{00000000-0005-0000-0000-00004E040000}"/>
    <cellStyle name="40% - Accent4 3 6" xfId="1104" xr:uid="{00000000-0005-0000-0000-00004F040000}"/>
    <cellStyle name="40% - Accent4 3 6 2" xfId="1105" xr:uid="{00000000-0005-0000-0000-000050040000}"/>
    <cellStyle name="40% - Accent4 3 7" xfId="1106" xr:uid="{00000000-0005-0000-0000-000051040000}"/>
    <cellStyle name="40% - Accent4 3 7 2" xfId="1107" xr:uid="{00000000-0005-0000-0000-000052040000}"/>
    <cellStyle name="40% - Accent4 3 8" xfId="1108" xr:uid="{00000000-0005-0000-0000-000053040000}"/>
    <cellStyle name="40% - Accent4 3 8 2" xfId="1109" xr:uid="{00000000-0005-0000-0000-000054040000}"/>
    <cellStyle name="40% - Accent4 3 9" xfId="1110" xr:uid="{00000000-0005-0000-0000-000055040000}"/>
    <cellStyle name="40% - Accent4 3 9 2" xfId="1111" xr:uid="{00000000-0005-0000-0000-000056040000}"/>
    <cellStyle name="40% - Accent4 4" xfId="1112" xr:uid="{00000000-0005-0000-0000-000057040000}"/>
    <cellStyle name="40% - Accent4 4 2" xfId="1113" xr:uid="{00000000-0005-0000-0000-000058040000}"/>
    <cellStyle name="40% - Accent4 5" xfId="1114" xr:uid="{00000000-0005-0000-0000-000059040000}"/>
    <cellStyle name="40% - Accent4 5 2" xfId="1115" xr:uid="{00000000-0005-0000-0000-00005A040000}"/>
    <cellStyle name="40% - Accent4 6" xfId="1116" xr:uid="{00000000-0005-0000-0000-00005B040000}"/>
    <cellStyle name="40% - Accent4 6 2" xfId="1117" xr:uid="{00000000-0005-0000-0000-00005C040000}"/>
    <cellStyle name="40% - Accent4 7" xfId="1118" xr:uid="{00000000-0005-0000-0000-00005D040000}"/>
    <cellStyle name="40% - Accent4 7 2" xfId="1119" xr:uid="{00000000-0005-0000-0000-00005E040000}"/>
    <cellStyle name="40% - Accent4 8" xfId="1120" xr:uid="{00000000-0005-0000-0000-00005F040000}"/>
    <cellStyle name="40% - Accent4 8 2" xfId="1121" xr:uid="{00000000-0005-0000-0000-000060040000}"/>
    <cellStyle name="40% - Accent4 9" xfId="1122" xr:uid="{00000000-0005-0000-0000-000061040000}"/>
    <cellStyle name="40% - Accent4 9 2" xfId="1123" xr:uid="{00000000-0005-0000-0000-000062040000}"/>
    <cellStyle name="40% - Accent5 10" xfId="1124" xr:uid="{00000000-0005-0000-0000-000063040000}"/>
    <cellStyle name="40% - Accent5 10 2" xfId="1125" xr:uid="{00000000-0005-0000-0000-000064040000}"/>
    <cellStyle name="40% - Accent5 11" xfId="1126" xr:uid="{00000000-0005-0000-0000-000065040000}"/>
    <cellStyle name="40% - Accent5 11 2" xfId="1127" xr:uid="{00000000-0005-0000-0000-000066040000}"/>
    <cellStyle name="40% - Accent5 12" xfId="1128" xr:uid="{00000000-0005-0000-0000-000067040000}"/>
    <cellStyle name="40% - Accent5 12 2" xfId="1129" xr:uid="{00000000-0005-0000-0000-000068040000}"/>
    <cellStyle name="40% - Accent5 13" xfId="1130" xr:uid="{00000000-0005-0000-0000-000069040000}"/>
    <cellStyle name="40% - Accent5 13 2" xfId="1131" xr:uid="{00000000-0005-0000-0000-00006A040000}"/>
    <cellStyle name="40% - Accent5 14" xfId="1132" xr:uid="{00000000-0005-0000-0000-00006B040000}"/>
    <cellStyle name="40% - Accent5 14 2" xfId="1133" xr:uid="{00000000-0005-0000-0000-00006C040000}"/>
    <cellStyle name="40% - Accent5 15" xfId="1134" xr:uid="{00000000-0005-0000-0000-00006D040000}"/>
    <cellStyle name="40% - Accent5 15 2" xfId="1135" xr:uid="{00000000-0005-0000-0000-00006E040000}"/>
    <cellStyle name="40% - Accent5 16" xfId="1136" xr:uid="{00000000-0005-0000-0000-00006F040000}"/>
    <cellStyle name="40% - Accent5 16 2" xfId="1137" xr:uid="{00000000-0005-0000-0000-000070040000}"/>
    <cellStyle name="40% - Accent5 17" xfId="1138" xr:uid="{00000000-0005-0000-0000-000071040000}"/>
    <cellStyle name="40% - Accent5 17 2" xfId="1139" xr:uid="{00000000-0005-0000-0000-000072040000}"/>
    <cellStyle name="40% - Accent5 18" xfId="1140" xr:uid="{00000000-0005-0000-0000-000073040000}"/>
    <cellStyle name="40% - Accent5 18 2" xfId="1141" xr:uid="{00000000-0005-0000-0000-000074040000}"/>
    <cellStyle name="40% - Accent5 19" xfId="1142" xr:uid="{00000000-0005-0000-0000-000075040000}"/>
    <cellStyle name="40% - Accent5 2" xfId="1143" xr:uid="{00000000-0005-0000-0000-000076040000}"/>
    <cellStyle name="40% - Accent5 2 10" xfId="1144" xr:uid="{00000000-0005-0000-0000-000077040000}"/>
    <cellStyle name="40% - Accent5 2 10 2" xfId="1145" xr:uid="{00000000-0005-0000-0000-000078040000}"/>
    <cellStyle name="40% - Accent5 2 11" xfId="1146" xr:uid="{00000000-0005-0000-0000-000079040000}"/>
    <cellStyle name="40% - Accent5 2 11 2" xfId="1147" xr:uid="{00000000-0005-0000-0000-00007A040000}"/>
    <cellStyle name="40% - Accent5 2 12" xfId="1148" xr:uid="{00000000-0005-0000-0000-00007B040000}"/>
    <cellStyle name="40% - Accent5 2 12 2" xfId="1149" xr:uid="{00000000-0005-0000-0000-00007C040000}"/>
    <cellStyle name="40% - Accent5 2 13" xfId="1150" xr:uid="{00000000-0005-0000-0000-00007D040000}"/>
    <cellStyle name="40% - Accent5 2 13 2" xfId="1151" xr:uid="{00000000-0005-0000-0000-00007E040000}"/>
    <cellStyle name="40% - Accent5 2 14" xfId="1152" xr:uid="{00000000-0005-0000-0000-00007F040000}"/>
    <cellStyle name="40% - Accent5 2 14 2" xfId="1153" xr:uid="{00000000-0005-0000-0000-000080040000}"/>
    <cellStyle name="40% - Accent5 2 15" xfId="1154" xr:uid="{00000000-0005-0000-0000-000081040000}"/>
    <cellStyle name="40% - Accent5 2 15 2" xfId="1155" xr:uid="{00000000-0005-0000-0000-000082040000}"/>
    <cellStyle name="40% - Accent5 2 16" xfId="1156" xr:uid="{00000000-0005-0000-0000-000083040000}"/>
    <cellStyle name="40% - Accent5 2 16 2" xfId="1157" xr:uid="{00000000-0005-0000-0000-000084040000}"/>
    <cellStyle name="40% - Accent5 2 17" xfId="1158" xr:uid="{00000000-0005-0000-0000-000085040000}"/>
    <cellStyle name="40% - Accent5 2 18" xfId="1159" xr:uid="{00000000-0005-0000-0000-000086040000}"/>
    <cellStyle name="40% - Accent5 2 2" xfId="1160" xr:uid="{00000000-0005-0000-0000-000087040000}"/>
    <cellStyle name="40% - Accent5 2 2 2" xfId="1161" xr:uid="{00000000-0005-0000-0000-000088040000}"/>
    <cellStyle name="40% - Accent5 2 3" xfId="1162" xr:uid="{00000000-0005-0000-0000-000089040000}"/>
    <cellStyle name="40% - Accent5 2 3 2" xfId="1163" xr:uid="{00000000-0005-0000-0000-00008A040000}"/>
    <cellStyle name="40% - Accent5 2 4" xfId="1164" xr:uid="{00000000-0005-0000-0000-00008B040000}"/>
    <cellStyle name="40% - Accent5 2 4 2" xfId="1165" xr:uid="{00000000-0005-0000-0000-00008C040000}"/>
    <cellStyle name="40% - Accent5 2 5" xfId="1166" xr:uid="{00000000-0005-0000-0000-00008D040000}"/>
    <cellStyle name="40% - Accent5 2 5 2" xfId="1167" xr:uid="{00000000-0005-0000-0000-00008E040000}"/>
    <cellStyle name="40% - Accent5 2 6" xfId="1168" xr:uid="{00000000-0005-0000-0000-00008F040000}"/>
    <cellStyle name="40% - Accent5 2 6 2" xfId="1169" xr:uid="{00000000-0005-0000-0000-000090040000}"/>
    <cellStyle name="40% - Accent5 2 7" xfId="1170" xr:uid="{00000000-0005-0000-0000-000091040000}"/>
    <cellStyle name="40% - Accent5 2 7 2" xfId="1171" xr:uid="{00000000-0005-0000-0000-000092040000}"/>
    <cellStyle name="40% - Accent5 2 8" xfId="1172" xr:uid="{00000000-0005-0000-0000-000093040000}"/>
    <cellStyle name="40% - Accent5 2 8 2" xfId="1173" xr:uid="{00000000-0005-0000-0000-000094040000}"/>
    <cellStyle name="40% - Accent5 2 9" xfId="1174" xr:uid="{00000000-0005-0000-0000-000095040000}"/>
    <cellStyle name="40% - Accent5 2 9 2" xfId="1175" xr:uid="{00000000-0005-0000-0000-000096040000}"/>
    <cellStyle name="40% - Accent5 3" xfId="1176" xr:uid="{00000000-0005-0000-0000-000097040000}"/>
    <cellStyle name="40% - Accent5 3 10" xfId="1177" xr:uid="{00000000-0005-0000-0000-000098040000}"/>
    <cellStyle name="40% - Accent5 3 10 2" xfId="1178" xr:uid="{00000000-0005-0000-0000-000099040000}"/>
    <cellStyle name="40% - Accent5 3 11" xfId="1179" xr:uid="{00000000-0005-0000-0000-00009A040000}"/>
    <cellStyle name="40% - Accent5 3 11 2" xfId="1180" xr:uid="{00000000-0005-0000-0000-00009B040000}"/>
    <cellStyle name="40% - Accent5 3 12" xfId="1181" xr:uid="{00000000-0005-0000-0000-00009C040000}"/>
    <cellStyle name="40% - Accent5 3 12 2" xfId="1182" xr:uid="{00000000-0005-0000-0000-00009D040000}"/>
    <cellStyle name="40% - Accent5 3 13" xfId="1183" xr:uid="{00000000-0005-0000-0000-00009E040000}"/>
    <cellStyle name="40% - Accent5 3 13 2" xfId="1184" xr:uid="{00000000-0005-0000-0000-00009F040000}"/>
    <cellStyle name="40% - Accent5 3 14" xfId="1185" xr:uid="{00000000-0005-0000-0000-0000A0040000}"/>
    <cellStyle name="40% - Accent5 3 14 2" xfId="1186" xr:uid="{00000000-0005-0000-0000-0000A1040000}"/>
    <cellStyle name="40% - Accent5 3 15" xfId="1187" xr:uid="{00000000-0005-0000-0000-0000A2040000}"/>
    <cellStyle name="40% - Accent5 3 15 2" xfId="1188" xr:uid="{00000000-0005-0000-0000-0000A3040000}"/>
    <cellStyle name="40% - Accent5 3 16" xfId="1189" xr:uid="{00000000-0005-0000-0000-0000A4040000}"/>
    <cellStyle name="40% - Accent5 3 17" xfId="1190" xr:uid="{00000000-0005-0000-0000-0000A5040000}"/>
    <cellStyle name="40% - Accent5 3 2" xfId="1191" xr:uid="{00000000-0005-0000-0000-0000A6040000}"/>
    <cellStyle name="40% - Accent5 3 2 2" xfId="1192" xr:uid="{00000000-0005-0000-0000-0000A7040000}"/>
    <cellStyle name="40% - Accent5 3 3" xfId="1193" xr:uid="{00000000-0005-0000-0000-0000A8040000}"/>
    <cellStyle name="40% - Accent5 3 3 2" xfId="1194" xr:uid="{00000000-0005-0000-0000-0000A9040000}"/>
    <cellStyle name="40% - Accent5 3 4" xfId="1195" xr:uid="{00000000-0005-0000-0000-0000AA040000}"/>
    <cellStyle name="40% - Accent5 3 4 2" xfId="1196" xr:uid="{00000000-0005-0000-0000-0000AB040000}"/>
    <cellStyle name="40% - Accent5 3 5" xfId="1197" xr:uid="{00000000-0005-0000-0000-0000AC040000}"/>
    <cellStyle name="40% - Accent5 3 5 2" xfId="1198" xr:uid="{00000000-0005-0000-0000-0000AD040000}"/>
    <cellStyle name="40% - Accent5 3 6" xfId="1199" xr:uid="{00000000-0005-0000-0000-0000AE040000}"/>
    <cellStyle name="40% - Accent5 3 6 2" xfId="1200" xr:uid="{00000000-0005-0000-0000-0000AF040000}"/>
    <cellStyle name="40% - Accent5 3 7" xfId="1201" xr:uid="{00000000-0005-0000-0000-0000B0040000}"/>
    <cellStyle name="40% - Accent5 3 7 2" xfId="1202" xr:uid="{00000000-0005-0000-0000-0000B1040000}"/>
    <cellStyle name="40% - Accent5 3 8" xfId="1203" xr:uid="{00000000-0005-0000-0000-0000B2040000}"/>
    <cellStyle name="40% - Accent5 3 8 2" xfId="1204" xr:uid="{00000000-0005-0000-0000-0000B3040000}"/>
    <cellStyle name="40% - Accent5 3 9" xfId="1205" xr:uid="{00000000-0005-0000-0000-0000B4040000}"/>
    <cellStyle name="40% - Accent5 3 9 2" xfId="1206" xr:uid="{00000000-0005-0000-0000-0000B5040000}"/>
    <cellStyle name="40% - Accent5 4" xfId="1207" xr:uid="{00000000-0005-0000-0000-0000B6040000}"/>
    <cellStyle name="40% - Accent5 4 2" xfId="1208" xr:uid="{00000000-0005-0000-0000-0000B7040000}"/>
    <cellStyle name="40% - Accent5 5" xfId="1209" xr:uid="{00000000-0005-0000-0000-0000B8040000}"/>
    <cellStyle name="40% - Accent5 5 2" xfId="1210" xr:uid="{00000000-0005-0000-0000-0000B9040000}"/>
    <cellStyle name="40% - Accent5 6" xfId="1211" xr:uid="{00000000-0005-0000-0000-0000BA040000}"/>
    <cellStyle name="40% - Accent5 6 2" xfId="1212" xr:uid="{00000000-0005-0000-0000-0000BB040000}"/>
    <cellStyle name="40% - Accent5 7" xfId="1213" xr:uid="{00000000-0005-0000-0000-0000BC040000}"/>
    <cellStyle name="40% - Accent5 7 2" xfId="1214" xr:uid="{00000000-0005-0000-0000-0000BD040000}"/>
    <cellStyle name="40% - Accent5 8" xfId="1215" xr:uid="{00000000-0005-0000-0000-0000BE040000}"/>
    <cellStyle name="40% - Accent5 8 2" xfId="1216" xr:uid="{00000000-0005-0000-0000-0000BF040000}"/>
    <cellStyle name="40% - Accent5 9" xfId="1217" xr:uid="{00000000-0005-0000-0000-0000C0040000}"/>
    <cellStyle name="40% - Accent5 9 2" xfId="1218" xr:uid="{00000000-0005-0000-0000-0000C1040000}"/>
    <cellStyle name="40% - Accent6 10" xfId="1219" xr:uid="{00000000-0005-0000-0000-0000C2040000}"/>
    <cellStyle name="40% - Accent6 10 2" xfId="1220" xr:uid="{00000000-0005-0000-0000-0000C3040000}"/>
    <cellStyle name="40% - Accent6 11" xfId="1221" xr:uid="{00000000-0005-0000-0000-0000C4040000}"/>
    <cellStyle name="40% - Accent6 11 2" xfId="1222" xr:uid="{00000000-0005-0000-0000-0000C5040000}"/>
    <cellStyle name="40% - Accent6 12" xfId="1223" xr:uid="{00000000-0005-0000-0000-0000C6040000}"/>
    <cellStyle name="40% - Accent6 12 2" xfId="1224" xr:uid="{00000000-0005-0000-0000-0000C7040000}"/>
    <cellStyle name="40% - Accent6 13" xfId="1225" xr:uid="{00000000-0005-0000-0000-0000C8040000}"/>
    <cellStyle name="40% - Accent6 13 2" xfId="1226" xr:uid="{00000000-0005-0000-0000-0000C9040000}"/>
    <cellStyle name="40% - Accent6 14" xfId="1227" xr:uid="{00000000-0005-0000-0000-0000CA040000}"/>
    <cellStyle name="40% - Accent6 14 2" xfId="1228" xr:uid="{00000000-0005-0000-0000-0000CB040000}"/>
    <cellStyle name="40% - Accent6 15" xfId="1229" xr:uid="{00000000-0005-0000-0000-0000CC040000}"/>
    <cellStyle name="40% - Accent6 15 2" xfId="1230" xr:uid="{00000000-0005-0000-0000-0000CD040000}"/>
    <cellStyle name="40% - Accent6 16" xfId="1231" xr:uid="{00000000-0005-0000-0000-0000CE040000}"/>
    <cellStyle name="40% - Accent6 16 2" xfId="1232" xr:uid="{00000000-0005-0000-0000-0000CF040000}"/>
    <cellStyle name="40% - Accent6 17" xfId="1233" xr:uid="{00000000-0005-0000-0000-0000D0040000}"/>
    <cellStyle name="40% - Accent6 17 2" xfId="1234" xr:uid="{00000000-0005-0000-0000-0000D1040000}"/>
    <cellStyle name="40% - Accent6 18" xfId="1235" xr:uid="{00000000-0005-0000-0000-0000D2040000}"/>
    <cellStyle name="40% - Accent6 18 2" xfId="1236" xr:uid="{00000000-0005-0000-0000-0000D3040000}"/>
    <cellStyle name="40% - Accent6 19" xfId="1237" xr:uid="{00000000-0005-0000-0000-0000D4040000}"/>
    <cellStyle name="40% - Accent6 2" xfId="1238" xr:uid="{00000000-0005-0000-0000-0000D5040000}"/>
    <cellStyle name="40% - Accent6 2 10" xfId="1239" xr:uid="{00000000-0005-0000-0000-0000D6040000}"/>
    <cellStyle name="40% - Accent6 2 10 2" xfId="1240" xr:uid="{00000000-0005-0000-0000-0000D7040000}"/>
    <cellStyle name="40% - Accent6 2 11" xfId="1241" xr:uid="{00000000-0005-0000-0000-0000D8040000}"/>
    <cellStyle name="40% - Accent6 2 11 2" xfId="1242" xr:uid="{00000000-0005-0000-0000-0000D9040000}"/>
    <cellStyle name="40% - Accent6 2 12" xfId="1243" xr:uid="{00000000-0005-0000-0000-0000DA040000}"/>
    <cellStyle name="40% - Accent6 2 12 2" xfId="1244" xr:uid="{00000000-0005-0000-0000-0000DB040000}"/>
    <cellStyle name="40% - Accent6 2 13" xfId="1245" xr:uid="{00000000-0005-0000-0000-0000DC040000}"/>
    <cellStyle name="40% - Accent6 2 13 2" xfId="1246" xr:uid="{00000000-0005-0000-0000-0000DD040000}"/>
    <cellStyle name="40% - Accent6 2 14" xfId="1247" xr:uid="{00000000-0005-0000-0000-0000DE040000}"/>
    <cellStyle name="40% - Accent6 2 14 2" xfId="1248" xr:uid="{00000000-0005-0000-0000-0000DF040000}"/>
    <cellStyle name="40% - Accent6 2 15" xfId="1249" xr:uid="{00000000-0005-0000-0000-0000E0040000}"/>
    <cellStyle name="40% - Accent6 2 15 2" xfId="1250" xr:uid="{00000000-0005-0000-0000-0000E1040000}"/>
    <cellStyle name="40% - Accent6 2 16" xfId="1251" xr:uid="{00000000-0005-0000-0000-0000E2040000}"/>
    <cellStyle name="40% - Accent6 2 16 2" xfId="1252" xr:uid="{00000000-0005-0000-0000-0000E3040000}"/>
    <cellStyle name="40% - Accent6 2 17" xfId="1253" xr:uid="{00000000-0005-0000-0000-0000E4040000}"/>
    <cellStyle name="40% - Accent6 2 18" xfId="1254" xr:uid="{00000000-0005-0000-0000-0000E5040000}"/>
    <cellStyle name="40% - Accent6 2 2" xfId="1255" xr:uid="{00000000-0005-0000-0000-0000E6040000}"/>
    <cellStyle name="40% - Accent6 2 2 2" xfId="1256" xr:uid="{00000000-0005-0000-0000-0000E7040000}"/>
    <cellStyle name="40% - Accent6 2 3" xfId="1257" xr:uid="{00000000-0005-0000-0000-0000E8040000}"/>
    <cellStyle name="40% - Accent6 2 3 2" xfId="1258" xr:uid="{00000000-0005-0000-0000-0000E9040000}"/>
    <cellStyle name="40% - Accent6 2 4" xfId="1259" xr:uid="{00000000-0005-0000-0000-0000EA040000}"/>
    <cellStyle name="40% - Accent6 2 4 2" xfId="1260" xr:uid="{00000000-0005-0000-0000-0000EB040000}"/>
    <cellStyle name="40% - Accent6 2 5" xfId="1261" xr:uid="{00000000-0005-0000-0000-0000EC040000}"/>
    <cellStyle name="40% - Accent6 2 5 2" xfId="1262" xr:uid="{00000000-0005-0000-0000-0000ED040000}"/>
    <cellStyle name="40% - Accent6 2 6" xfId="1263" xr:uid="{00000000-0005-0000-0000-0000EE040000}"/>
    <cellStyle name="40% - Accent6 2 6 2" xfId="1264" xr:uid="{00000000-0005-0000-0000-0000EF040000}"/>
    <cellStyle name="40% - Accent6 2 7" xfId="1265" xr:uid="{00000000-0005-0000-0000-0000F0040000}"/>
    <cellStyle name="40% - Accent6 2 7 2" xfId="1266" xr:uid="{00000000-0005-0000-0000-0000F1040000}"/>
    <cellStyle name="40% - Accent6 2 8" xfId="1267" xr:uid="{00000000-0005-0000-0000-0000F2040000}"/>
    <cellStyle name="40% - Accent6 2 8 2" xfId="1268" xr:uid="{00000000-0005-0000-0000-0000F3040000}"/>
    <cellStyle name="40% - Accent6 2 9" xfId="1269" xr:uid="{00000000-0005-0000-0000-0000F4040000}"/>
    <cellStyle name="40% - Accent6 2 9 2" xfId="1270" xr:uid="{00000000-0005-0000-0000-0000F5040000}"/>
    <cellStyle name="40% - Accent6 3" xfId="1271" xr:uid="{00000000-0005-0000-0000-0000F6040000}"/>
    <cellStyle name="40% - Accent6 3 10" xfId="1272" xr:uid="{00000000-0005-0000-0000-0000F7040000}"/>
    <cellStyle name="40% - Accent6 3 10 2" xfId="1273" xr:uid="{00000000-0005-0000-0000-0000F8040000}"/>
    <cellStyle name="40% - Accent6 3 11" xfId="1274" xr:uid="{00000000-0005-0000-0000-0000F9040000}"/>
    <cellStyle name="40% - Accent6 3 11 2" xfId="1275" xr:uid="{00000000-0005-0000-0000-0000FA040000}"/>
    <cellStyle name="40% - Accent6 3 12" xfId="1276" xr:uid="{00000000-0005-0000-0000-0000FB040000}"/>
    <cellStyle name="40% - Accent6 3 12 2" xfId="1277" xr:uid="{00000000-0005-0000-0000-0000FC040000}"/>
    <cellStyle name="40% - Accent6 3 13" xfId="1278" xr:uid="{00000000-0005-0000-0000-0000FD040000}"/>
    <cellStyle name="40% - Accent6 3 13 2" xfId="1279" xr:uid="{00000000-0005-0000-0000-0000FE040000}"/>
    <cellStyle name="40% - Accent6 3 14" xfId="1280" xr:uid="{00000000-0005-0000-0000-0000FF040000}"/>
    <cellStyle name="40% - Accent6 3 14 2" xfId="1281" xr:uid="{00000000-0005-0000-0000-000000050000}"/>
    <cellStyle name="40% - Accent6 3 15" xfId="1282" xr:uid="{00000000-0005-0000-0000-000001050000}"/>
    <cellStyle name="40% - Accent6 3 15 2" xfId="1283" xr:uid="{00000000-0005-0000-0000-000002050000}"/>
    <cellStyle name="40% - Accent6 3 16" xfId="1284" xr:uid="{00000000-0005-0000-0000-000003050000}"/>
    <cellStyle name="40% - Accent6 3 17" xfId="1285" xr:uid="{00000000-0005-0000-0000-000004050000}"/>
    <cellStyle name="40% - Accent6 3 2" xfId="1286" xr:uid="{00000000-0005-0000-0000-000005050000}"/>
    <cellStyle name="40% - Accent6 3 2 2" xfId="1287" xr:uid="{00000000-0005-0000-0000-000006050000}"/>
    <cellStyle name="40% - Accent6 3 3" xfId="1288" xr:uid="{00000000-0005-0000-0000-000007050000}"/>
    <cellStyle name="40% - Accent6 3 3 2" xfId="1289" xr:uid="{00000000-0005-0000-0000-000008050000}"/>
    <cellStyle name="40% - Accent6 3 4" xfId="1290" xr:uid="{00000000-0005-0000-0000-000009050000}"/>
    <cellStyle name="40% - Accent6 3 4 2" xfId="1291" xr:uid="{00000000-0005-0000-0000-00000A050000}"/>
    <cellStyle name="40% - Accent6 3 5" xfId="1292" xr:uid="{00000000-0005-0000-0000-00000B050000}"/>
    <cellStyle name="40% - Accent6 3 5 2" xfId="1293" xr:uid="{00000000-0005-0000-0000-00000C050000}"/>
    <cellStyle name="40% - Accent6 3 6" xfId="1294" xr:uid="{00000000-0005-0000-0000-00000D050000}"/>
    <cellStyle name="40% - Accent6 3 6 2" xfId="1295" xr:uid="{00000000-0005-0000-0000-00000E050000}"/>
    <cellStyle name="40% - Accent6 3 7" xfId="1296" xr:uid="{00000000-0005-0000-0000-00000F050000}"/>
    <cellStyle name="40% - Accent6 3 7 2" xfId="1297" xr:uid="{00000000-0005-0000-0000-000010050000}"/>
    <cellStyle name="40% - Accent6 3 8" xfId="1298" xr:uid="{00000000-0005-0000-0000-000011050000}"/>
    <cellStyle name="40% - Accent6 3 8 2" xfId="1299" xr:uid="{00000000-0005-0000-0000-000012050000}"/>
    <cellStyle name="40% - Accent6 3 9" xfId="1300" xr:uid="{00000000-0005-0000-0000-000013050000}"/>
    <cellStyle name="40% - Accent6 3 9 2" xfId="1301" xr:uid="{00000000-0005-0000-0000-000014050000}"/>
    <cellStyle name="40% - Accent6 4" xfId="1302" xr:uid="{00000000-0005-0000-0000-000015050000}"/>
    <cellStyle name="40% - Accent6 4 2" xfId="1303" xr:uid="{00000000-0005-0000-0000-000016050000}"/>
    <cellStyle name="40% - Accent6 5" xfId="1304" xr:uid="{00000000-0005-0000-0000-000017050000}"/>
    <cellStyle name="40% - Accent6 5 2" xfId="1305" xr:uid="{00000000-0005-0000-0000-000018050000}"/>
    <cellStyle name="40% - Accent6 6" xfId="1306" xr:uid="{00000000-0005-0000-0000-000019050000}"/>
    <cellStyle name="40% - Accent6 6 2" xfId="1307" xr:uid="{00000000-0005-0000-0000-00001A050000}"/>
    <cellStyle name="40% - Accent6 7" xfId="1308" xr:uid="{00000000-0005-0000-0000-00001B050000}"/>
    <cellStyle name="40% - Accent6 7 2" xfId="1309" xr:uid="{00000000-0005-0000-0000-00001C050000}"/>
    <cellStyle name="40% - Accent6 8" xfId="1310" xr:uid="{00000000-0005-0000-0000-00001D050000}"/>
    <cellStyle name="40% - Accent6 8 2" xfId="1311" xr:uid="{00000000-0005-0000-0000-00001E050000}"/>
    <cellStyle name="40% - Accent6 9" xfId="1312" xr:uid="{00000000-0005-0000-0000-00001F050000}"/>
    <cellStyle name="40% - Accent6 9 2" xfId="1313" xr:uid="{00000000-0005-0000-0000-000020050000}"/>
    <cellStyle name="40% - Akzent1" xfId="1314" xr:uid="{00000000-0005-0000-0000-000021050000}"/>
    <cellStyle name="40% - Akzent2" xfId="1315" xr:uid="{00000000-0005-0000-0000-000022050000}"/>
    <cellStyle name="40% - Akzent3" xfId="1316" xr:uid="{00000000-0005-0000-0000-000023050000}"/>
    <cellStyle name="40% - Akzent4" xfId="1317" xr:uid="{00000000-0005-0000-0000-000024050000}"/>
    <cellStyle name="40% - Akzent5" xfId="1318" xr:uid="{00000000-0005-0000-0000-000025050000}"/>
    <cellStyle name="40% - Akzent6" xfId="1319" xr:uid="{00000000-0005-0000-0000-000026050000}"/>
    <cellStyle name="60% - Accent1 2" xfId="1320" xr:uid="{00000000-0005-0000-0000-000027050000}"/>
    <cellStyle name="60% - Accent1 3" xfId="1321" xr:uid="{00000000-0005-0000-0000-000028050000}"/>
    <cellStyle name="60% - Accent2 2" xfId="1322" xr:uid="{00000000-0005-0000-0000-000029050000}"/>
    <cellStyle name="60% - Accent2 3" xfId="1323" xr:uid="{00000000-0005-0000-0000-00002A050000}"/>
    <cellStyle name="60% - Accent3 2" xfId="1324" xr:uid="{00000000-0005-0000-0000-00002B050000}"/>
    <cellStyle name="60% - Accent3 3" xfId="1325" xr:uid="{00000000-0005-0000-0000-00002C050000}"/>
    <cellStyle name="60% - Accent4 2" xfId="1326" xr:uid="{00000000-0005-0000-0000-00002D050000}"/>
    <cellStyle name="60% - Accent4 3" xfId="1327" xr:uid="{00000000-0005-0000-0000-00002E050000}"/>
    <cellStyle name="60% - Accent5 2" xfId="1328" xr:uid="{00000000-0005-0000-0000-00002F050000}"/>
    <cellStyle name="60% - Accent5 3" xfId="1329" xr:uid="{00000000-0005-0000-0000-000030050000}"/>
    <cellStyle name="60% - Accent6 2" xfId="1330" xr:uid="{00000000-0005-0000-0000-000031050000}"/>
    <cellStyle name="60% - Accent6 3" xfId="1331" xr:uid="{00000000-0005-0000-0000-000032050000}"/>
    <cellStyle name="60% - Akzent1" xfId="1332" xr:uid="{00000000-0005-0000-0000-000033050000}"/>
    <cellStyle name="60% - Akzent2" xfId="1333" xr:uid="{00000000-0005-0000-0000-000034050000}"/>
    <cellStyle name="60% - Akzent3" xfId="1334" xr:uid="{00000000-0005-0000-0000-000035050000}"/>
    <cellStyle name="60% - Akzent4" xfId="1335" xr:uid="{00000000-0005-0000-0000-000036050000}"/>
    <cellStyle name="60% - Akzent5" xfId="1336" xr:uid="{00000000-0005-0000-0000-000037050000}"/>
    <cellStyle name="60% - Akzent6" xfId="1337" xr:uid="{00000000-0005-0000-0000-000038050000}"/>
    <cellStyle name="6mitP 2 2" xfId="1338" xr:uid="{00000000-0005-0000-0000-000039050000}"/>
    <cellStyle name="6mitP_R13_Fs-j32" xfId="1339" xr:uid="{00000000-0005-0000-0000-00003A050000}"/>
    <cellStyle name="9mitP 2 2" xfId="1340" xr:uid="{00000000-0005-0000-0000-00003B050000}"/>
    <cellStyle name="9mitP_R14_J33" xfId="1341" xr:uid="{00000000-0005-0000-0000-00003C050000}"/>
    <cellStyle name="Accent1 2" xfId="1342" xr:uid="{00000000-0005-0000-0000-00003D050000}"/>
    <cellStyle name="Accent1 3" xfId="1343" xr:uid="{00000000-0005-0000-0000-00003E050000}"/>
    <cellStyle name="Accent2 2" xfId="1344" xr:uid="{00000000-0005-0000-0000-00003F050000}"/>
    <cellStyle name="Accent2 3" xfId="1345" xr:uid="{00000000-0005-0000-0000-000040050000}"/>
    <cellStyle name="Accent3 2" xfId="1346" xr:uid="{00000000-0005-0000-0000-000041050000}"/>
    <cellStyle name="Accent3 3" xfId="1347" xr:uid="{00000000-0005-0000-0000-000042050000}"/>
    <cellStyle name="Accent4 2" xfId="1348" xr:uid="{00000000-0005-0000-0000-000043050000}"/>
    <cellStyle name="Accent4 3" xfId="1349" xr:uid="{00000000-0005-0000-0000-000044050000}"/>
    <cellStyle name="Accent5 2" xfId="1350" xr:uid="{00000000-0005-0000-0000-000045050000}"/>
    <cellStyle name="Accent5 3" xfId="1351" xr:uid="{00000000-0005-0000-0000-000046050000}"/>
    <cellStyle name="Accent6 2" xfId="1352" xr:uid="{00000000-0005-0000-0000-000047050000}"/>
    <cellStyle name="Accent6 3" xfId="1353" xr:uid="{00000000-0005-0000-0000-000048050000}"/>
    <cellStyle name="Akzent1" xfId="1354" xr:uid="{00000000-0005-0000-0000-000049050000}"/>
    <cellStyle name="Akzent2" xfId="1355" xr:uid="{00000000-0005-0000-0000-00004A050000}"/>
    <cellStyle name="Akzent3" xfId="1356" xr:uid="{00000000-0005-0000-0000-00004B050000}"/>
    <cellStyle name="Akzent4" xfId="1357" xr:uid="{00000000-0005-0000-0000-00004C050000}"/>
    <cellStyle name="Akzent5" xfId="1358" xr:uid="{00000000-0005-0000-0000-00004D050000}"/>
    <cellStyle name="Akzent6" xfId="1359" xr:uid="{00000000-0005-0000-0000-00004E050000}"/>
    <cellStyle name="ANCLAS,REZONES Y SUS PARTES,DE FUNDICION,DE HIERRO O DE ACERO" xfId="1360" xr:uid="{00000000-0005-0000-0000-00004F050000}"/>
    <cellStyle name="ANCLAS,REZONES Y SUS PARTES,DE FUNDICION,DE HIERRO O DE ACERO 10" xfId="1361" xr:uid="{00000000-0005-0000-0000-000050050000}"/>
    <cellStyle name="ANCLAS,REZONES Y SUS PARTES,DE FUNDICION,DE HIERRO O DE ACERO 10 2" xfId="1362" xr:uid="{00000000-0005-0000-0000-000051050000}"/>
    <cellStyle name="ANCLAS,REZONES Y SUS PARTES,DE FUNDICION,DE HIERRO O DE ACERO 10 2 2" xfId="1363" xr:uid="{00000000-0005-0000-0000-000052050000}"/>
    <cellStyle name="ANCLAS,REZONES Y SUS PARTES,DE FUNDICION,DE HIERRO O DE ACERO 10 3" xfId="1364" xr:uid="{00000000-0005-0000-0000-000053050000}"/>
    <cellStyle name="ANCLAS,REZONES Y SUS PARTES,DE FUNDICION,DE HIERRO O DE ACERO 10 4" xfId="1365" xr:uid="{00000000-0005-0000-0000-000054050000}"/>
    <cellStyle name="ANCLAS,REZONES Y SUS PARTES,DE FUNDICION,DE HIERRO O DE ACERO 100" xfId="1366" xr:uid="{00000000-0005-0000-0000-000055050000}"/>
    <cellStyle name="ANCLAS,REZONES Y SUS PARTES,DE FUNDICION,DE HIERRO O DE ACERO 101" xfId="1367" xr:uid="{00000000-0005-0000-0000-000056050000}"/>
    <cellStyle name="ANCLAS,REZONES Y SUS PARTES,DE FUNDICION,DE HIERRO O DE ACERO 102" xfId="1368" xr:uid="{00000000-0005-0000-0000-000057050000}"/>
    <cellStyle name="ANCLAS,REZONES Y SUS PARTES,DE FUNDICION,DE HIERRO O DE ACERO 11" xfId="1369" xr:uid="{00000000-0005-0000-0000-000058050000}"/>
    <cellStyle name="ANCLAS,REZONES Y SUS PARTES,DE FUNDICION,DE HIERRO O DE ACERO 12" xfId="1370" xr:uid="{00000000-0005-0000-0000-000059050000}"/>
    <cellStyle name="ANCLAS,REZONES Y SUS PARTES,DE FUNDICION,DE HIERRO O DE ACERO 13" xfId="1371" xr:uid="{00000000-0005-0000-0000-00005A050000}"/>
    <cellStyle name="ANCLAS,REZONES Y SUS PARTES,DE FUNDICION,DE HIERRO O DE ACERO 14" xfId="1372" xr:uid="{00000000-0005-0000-0000-00005B050000}"/>
    <cellStyle name="ANCLAS,REZONES Y SUS PARTES,DE FUNDICION,DE HIERRO O DE ACERO 15" xfId="1373" xr:uid="{00000000-0005-0000-0000-00005C050000}"/>
    <cellStyle name="ANCLAS,REZONES Y SUS PARTES,DE FUNDICION,DE HIERRO O DE ACERO 16" xfId="1374" xr:uid="{00000000-0005-0000-0000-00005D050000}"/>
    <cellStyle name="ANCLAS,REZONES Y SUS PARTES,DE FUNDICION,DE HIERRO O DE ACERO 17" xfId="1375" xr:uid="{00000000-0005-0000-0000-00005E050000}"/>
    <cellStyle name="ANCLAS,REZONES Y SUS PARTES,DE FUNDICION,DE HIERRO O DE ACERO 18" xfId="1376" xr:uid="{00000000-0005-0000-0000-00005F050000}"/>
    <cellStyle name="ANCLAS,REZONES Y SUS PARTES,DE FUNDICION,DE HIERRO O DE ACERO 19" xfId="1377" xr:uid="{00000000-0005-0000-0000-000060050000}"/>
    <cellStyle name="ANCLAS,REZONES Y SUS PARTES,DE FUNDICION,DE HIERRO O DE ACERO 2" xfId="1378" xr:uid="{00000000-0005-0000-0000-000061050000}"/>
    <cellStyle name="ANCLAS,REZONES Y SUS PARTES,DE FUNDICION,DE HIERRO O DE ACERO 2 10" xfId="1379" xr:uid="{00000000-0005-0000-0000-000062050000}"/>
    <cellStyle name="ANCLAS,REZONES Y SUS PARTES,DE FUNDICION,DE HIERRO O DE ACERO 2 11" xfId="1380" xr:uid="{00000000-0005-0000-0000-000063050000}"/>
    <cellStyle name="ANCLAS,REZONES Y SUS PARTES,DE FUNDICION,DE HIERRO O DE ACERO 2 12" xfId="1381" xr:uid="{00000000-0005-0000-0000-000064050000}"/>
    <cellStyle name="ANCLAS,REZONES Y SUS PARTES,DE FUNDICION,DE HIERRO O DE ACERO 2 13" xfId="1382" xr:uid="{00000000-0005-0000-0000-000065050000}"/>
    <cellStyle name="ANCLAS,REZONES Y SUS PARTES,DE FUNDICION,DE HIERRO O DE ACERO 2 14" xfId="1383" xr:uid="{00000000-0005-0000-0000-000066050000}"/>
    <cellStyle name="ANCLAS,REZONES Y SUS PARTES,DE FUNDICION,DE HIERRO O DE ACERO 2 15" xfId="1384" xr:uid="{00000000-0005-0000-0000-000067050000}"/>
    <cellStyle name="ANCLAS,REZONES Y SUS PARTES,DE FUNDICION,DE HIERRO O DE ACERO 2 16" xfId="1385" xr:uid="{00000000-0005-0000-0000-000068050000}"/>
    <cellStyle name="ANCLAS,REZONES Y SUS PARTES,DE FUNDICION,DE HIERRO O DE ACERO 2 17" xfId="1386" xr:uid="{00000000-0005-0000-0000-000069050000}"/>
    <cellStyle name="ANCLAS,REZONES Y SUS PARTES,DE FUNDICION,DE HIERRO O DE ACERO 2 18" xfId="1387" xr:uid="{00000000-0005-0000-0000-00006A050000}"/>
    <cellStyle name="ANCLAS,REZONES Y SUS PARTES,DE FUNDICION,DE HIERRO O DE ACERO 2 19" xfId="1388" xr:uid="{00000000-0005-0000-0000-00006B050000}"/>
    <cellStyle name="ANCLAS,REZONES Y SUS PARTES,DE FUNDICION,DE HIERRO O DE ACERO 2 2" xfId="1389" xr:uid="{00000000-0005-0000-0000-00006C050000}"/>
    <cellStyle name="ANCLAS,REZONES Y SUS PARTES,DE FUNDICION,DE HIERRO O DE ACERO 2 20" xfId="1390" xr:uid="{00000000-0005-0000-0000-00006D050000}"/>
    <cellStyle name="ANCLAS,REZONES Y SUS PARTES,DE FUNDICION,DE HIERRO O DE ACERO 2 3" xfId="1391" xr:uid="{00000000-0005-0000-0000-00006E050000}"/>
    <cellStyle name="ANCLAS,REZONES Y SUS PARTES,DE FUNDICION,DE HIERRO O DE ACERO 2 4" xfId="1392" xr:uid="{00000000-0005-0000-0000-00006F050000}"/>
    <cellStyle name="ANCLAS,REZONES Y SUS PARTES,DE FUNDICION,DE HIERRO O DE ACERO 2 5" xfId="1393" xr:uid="{00000000-0005-0000-0000-000070050000}"/>
    <cellStyle name="ANCLAS,REZONES Y SUS PARTES,DE FUNDICION,DE HIERRO O DE ACERO 2 6" xfId="1394" xr:uid="{00000000-0005-0000-0000-000071050000}"/>
    <cellStyle name="ANCLAS,REZONES Y SUS PARTES,DE FUNDICION,DE HIERRO O DE ACERO 2 7" xfId="1395" xr:uid="{00000000-0005-0000-0000-000072050000}"/>
    <cellStyle name="ANCLAS,REZONES Y SUS PARTES,DE FUNDICION,DE HIERRO O DE ACERO 2 8" xfId="1396" xr:uid="{00000000-0005-0000-0000-000073050000}"/>
    <cellStyle name="ANCLAS,REZONES Y SUS PARTES,DE FUNDICION,DE HIERRO O DE ACERO 2 9" xfId="1397" xr:uid="{00000000-0005-0000-0000-000074050000}"/>
    <cellStyle name="ANCLAS,REZONES Y SUS PARTES,DE FUNDICION,DE HIERRO O DE ACERO 20" xfId="1398" xr:uid="{00000000-0005-0000-0000-000075050000}"/>
    <cellStyle name="ANCLAS,REZONES Y SUS PARTES,DE FUNDICION,DE HIERRO O DE ACERO 21" xfId="1399" xr:uid="{00000000-0005-0000-0000-000076050000}"/>
    <cellStyle name="ANCLAS,REZONES Y SUS PARTES,DE FUNDICION,DE HIERRO O DE ACERO 22" xfId="1400" xr:uid="{00000000-0005-0000-0000-000077050000}"/>
    <cellStyle name="ANCLAS,REZONES Y SUS PARTES,DE FUNDICION,DE HIERRO O DE ACERO 23" xfId="1401" xr:uid="{00000000-0005-0000-0000-000078050000}"/>
    <cellStyle name="ANCLAS,REZONES Y SUS PARTES,DE FUNDICION,DE HIERRO O DE ACERO 24" xfId="1402" xr:uid="{00000000-0005-0000-0000-000079050000}"/>
    <cellStyle name="ANCLAS,REZONES Y SUS PARTES,DE FUNDICION,DE HIERRO O DE ACERO 25" xfId="1403" xr:uid="{00000000-0005-0000-0000-00007A050000}"/>
    <cellStyle name="ANCLAS,REZONES Y SUS PARTES,DE FUNDICION,DE HIERRO O DE ACERO 26" xfId="1404" xr:uid="{00000000-0005-0000-0000-00007B050000}"/>
    <cellStyle name="ANCLAS,REZONES Y SUS PARTES,DE FUNDICION,DE HIERRO O DE ACERO 27" xfId="1405" xr:uid="{00000000-0005-0000-0000-00007C050000}"/>
    <cellStyle name="ANCLAS,REZONES Y SUS PARTES,DE FUNDICION,DE HIERRO O DE ACERO 28" xfId="1406" xr:uid="{00000000-0005-0000-0000-00007D050000}"/>
    <cellStyle name="ANCLAS,REZONES Y SUS PARTES,DE FUNDICION,DE HIERRO O DE ACERO 29" xfId="1407" xr:uid="{00000000-0005-0000-0000-00007E050000}"/>
    <cellStyle name="ANCLAS,REZONES Y SUS PARTES,DE FUNDICION,DE HIERRO O DE ACERO 3" xfId="1408" xr:uid="{00000000-0005-0000-0000-00007F050000}"/>
    <cellStyle name="ANCLAS,REZONES Y SUS PARTES,DE FUNDICION,DE HIERRO O DE ACERO 3 2" xfId="1409" xr:uid="{00000000-0005-0000-0000-000080050000}"/>
    <cellStyle name="ANCLAS,REZONES Y SUS PARTES,DE FUNDICION,DE HIERRO O DE ACERO 3 2 2" xfId="1410" xr:uid="{00000000-0005-0000-0000-000081050000}"/>
    <cellStyle name="ANCLAS,REZONES Y SUS PARTES,DE FUNDICION,DE HIERRO O DE ACERO 3 3" xfId="1411" xr:uid="{00000000-0005-0000-0000-000082050000}"/>
    <cellStyle name="ANCLAS,REZONES Y SUS PARTES,DE FUNDICION,DE HIERRO O DE ACERO 3 4" xfId="1412" xr:uid="{00000000-0005-0000-0000-000083050000}"/>
    <cellStyle name="ANCLAS,REZONES Y SUS PARTES,DE FUNDICION,DE HIERRO O DE ACERO 3 5" xfId="1413" xr:uid="{00000000-0005-0000-0000-000084050000}"/>
    <cellStyle name="ANCLAS,REZONES Y SUS PARTES,DE FUNDICION,DE HIERRO O DE ACERO 3 6" xfId="1414" xr:uid="{00000000-0005-0000-0000-000085050000}"/>
    <cellStyle name="ANCLAS,REZONES Y SUS PARTES,DE FUNDICION,DE HIERRO O DE ACERO 30" xfId="1415" xr:uid="{00000000-0005-0000-0000-000086050000}"/>
    <cellStyle name="ANCLAS,REZONES Y SUS PARTES,DE FUNDICION,DE HIERRO O DE ACERO 31" xfId="1416" xr:uid="{00000000-0005-0000-0000-000087050000}"/>
    <cellStyle name="ANCLAS,REZONES Y SUS PARTES,DE FUNDICION,DE HIERRO O DE ACERO 32" xfId="1417" xr:uid="{00000000-0005-0000-0000-000088050000}"/>
    <cellStyle name="ANCLAS,REZONES Y SUS PARTES,DE FUNDICION,DE HIERRO O DE ACERO 33" xfId="1418" xr:uid="{00000000-0005-0000-0000-000089050000}"/>
    <cellStyle name="ANCLAS,REZONES Y SUS PARTES,DE FUNDICION,DE HIERRO O DE ACERO 34" xfId="1419" xr:uid="{00000000-0005-0000-0000-00008A050000}"/>
    <cellStyle name="ANCLAS,REZONES Y SUS PARTES,DE FUNDICION,DE HIERRO O DE ACERO 35" xfId="1420" xr:uid="{00000000-0005-0000-0000-00008B050000}"/>
    <cellStyle name="ANCLAS,REZONES Y SUS PARTES,DE FUNDICION,DE HIERRO O DE ACERO 36" xfId="1421" xr:uid="{00000000-0005-0000-0000-00008C050000}"/>
    <cellStyle name="ANCLAS,REZONES Y SUS PARTES,DE FUNDICION,DE HIERRO O DE ACERO 37" xfId="1422" xr:uid="{00000000-0005-0000-0000-00008D050000}"/>
    <cellStyle name="ANCLAS,REZONES Y SUS PARTES,DE FUNDICION,DE HIERRO O DE ACERO 38" xfId="1423" xr:uid="{00000000-0005-0000-0000-00008E050000}"/>
    <cellStyle name="ANCLAS,REZONES Y SUS PARTES,DE FUNDICION,DE HIERRO O DE ACERO 39" xfId="1424" xr:uid="{00000000-0005-0000-0000-00008F050000}"/>
    <cellStyle name="ANCLAS,REZONES Y SUS PARTES,DE FUNDICION,DE HIERRO O DE ACERO 4" xfId="1425" xr:uid="{00000000-0005-0000-0000-000090050000}"/>
    <cellStyle name="ANCLAS,REZONES Y SUS PARTES,DE FUNDICION,DE HIERRO O DE ACERO 4 2" xfId="1426" xr:uid="{00000000-0005-0000-0000-000091050000}"/>
    <cellStyle name="ANCLAS,REZONES Y SUS PARTES,DE FUNDICION,DE HIERRO O DE ACERO 4 2 2" xfId="1427" xr:uid="{00000000-0005-0000-0000-000092050000}"/>
    <cellStyle name="ANCLAS,REZONES Y SUS PARTES,DE FUNDICION,DE HIERRO O DE ACERO 4 3" xfId="1428" xr:uid="{00000000-0005-0000-0000-000093050000}"/>
    <cellStyle name="ANCLAS,REZONES Y SUS PARTES,DE FUNDICION,DE HIERRO O DE ACERO 4 4" xfId="1429" xr:uid="{00000000-0005-0000-0000-000094050000}"/>
    <cellStyle name="ANCLAS,REZONES Y SUS PARTES,DE FUNDICION,DE HIERRO O DE ACERO 4 5" xfId="1430" xr:uid="{00000000-0005-0000-0000-000095050000}"/>
    <cellStyle name="ANCLAS,REZONES Y SUS PARTES,DE FUNDICION,DE HIERRO O DE ACERO 4 6" xfId="1431" xr:uid="{00000000-0005-0000-0000-000096050000}"/>
    <cellStyle name="ANCLAS,REZONES Y SUS PARTES,DE FUNDICION,DE HIERRO O DE ACERO 40" xfId="1432" xr:uid="{00000000-0005-0000-0000-000097050000}"/>
    <cellStyle name="ANCLAS,REZONES Y SUS PARTES,DE FUNDICION,DE HIERRO O DE ACERO 41" xfId="1433" xr:uid="{00000000-0005-0000-0000-000098050000}"/>
    <cellStyle name="ANCLAS,REZONES Y SUS PARTES,DE FUNDICION,DE HIERRO O DE ACERO 42" xfId="1434" xr:uid="{00000000-0005-0000-0000-000099050000}"/>
    <cellStyle name="ANCLAS,REZONES Y SUS PARTES,DE FUNDICION,DE HIERRO O DE ACERO 43" xfId="1435" xr:uid="{00000000-0005-0000-0000-00009A050000}"/>
    <cellStyle name="ANCLAS,REZONES Y SUS PARTES,DE FUNDICION,DE HIERRO O DE ACERO 44" xfId="1436" xr:uid="{00000000-0005-0000-0000-00009B050000}"/>
    <cellStyle name="ANCLAS,REZONES Y SUS PARTES,DE FUNDICION,DE HIERRO O DE ACERO 45" xfId="1437" xr:uid="{00000000-0005-0000-0000-00009C050000}"/>
    <cellStyle name="ANCLAS,REZONES Y SUS PARTES,DE FUNDICION,DE HIERRO O DE ACERO 46" xfId="1438" xr:uid="{00000000-0005-0000-0000-00009D050000}"/>
    <cellStyle name="ANCLAS,REZONES Y SUS PARTES,DE FUNDICION,DE HIERRO O DE ACERO 47" xfId="1439" xr:uid="{00000000-0005-0000-0000-00009E050000}"/>
    <cellStyle name="ANCLAS,REZONES Y SUS PARTES,DE FUNDICION,DE HIERRO O DE ACERO 48" xfId="1440" xr:uid="{00000000-0005-0000-0000-00009F050000}"/>
    <cellStyle name="ANCLAS,REZONES Y SUS PARTES,DE FUNDICION,DE HIERRO O DE ACERO 49" xfId="1441" xr:uid="{00000000-0005-0000-0000-0000A0050000}"/>
    <cellStyle name="ANCLAS,REZONES Y SUS PARTES,DE FUNDICION,DE HIERRO O DE ACERO 5" xfId="1442" xr:uid="{00000000-0005-0000-0000-0000A1050000}"/>
    <cellStyle name="ANCLAS,REZONES Y SUS PARTES,DE FUNDICION,DE HIERRO O DE ACERO 5 2" xfId="1443" xr:uid="{00000000-0005-0000-0000-0000A2050000}"/>
    <cellStyle name="ANCLAS,REZONES Y SUS PARTES,DE FUNDICION,DE HIERRO O DE ACERO 5 2 2" xfId="1444" xr:uid="{00000000-0005-0000-0000-0000A3050000}"/>
    <cellStyle name="ANCLAS,REZONES Y SUS PARTES,DE FUNDICION,DE HIERRO O DE ACERO 5 3" xfId="1445" xr:uid="{00000000-0005-0000-0000-0000A4050000}"/>
    <cellStyle name="ANCLAS,REZONES Y SUS PARTES,DE FUNDICION,DE HIERRO O DE ACERO 5 4" xfId="1446" xr:uid="{00000000-0005-0000-0000-0000A5050000}"/>
    <cellStyle name="ANCLAS,REZONES Y SUS PARTES,DE FUNDICION,DE HIERRO O DE ACERO 5 5" xfId="1447" xr:uid="{00000000-0005-0000-0000-0000A6050000}"/>
    <cellStyle name="ANCLAS,REZONES Y SUS PARTES,DE FUNDICION,DE HIERRO O DE ACERO 5 6" xfId="1448" xr:uid="{00000000-0005-0000-0000-0000A7050000}"/>
    <cellStyle name="ANCLAS,REZONES Y SUS PARTES,DE FUNDICION,DE HIERRO O DE ACERO 50" xfId="1449" xr:uid="{00000000-0005-0000-0000-0000A8050000}"/>
    <cellStyle name="ANCLAS,REZONES Y SUS PARTES,DE FUNDICION,DE HIERRO O DE ACERO 51" xfId="1450" xr:uid="{00000000-0005-0000-0000-0000A9050000}"/>
    <cellStyle name="ANCLAS,REZONES Y SUS PARTES,DE FUNDICION,DE HIERRO O DE ACERO 52" xfId="1451" xr:uid="{00000000-0005-0000-0000-0000AA050000}"/>
    <cellStyle name="ANCLAS,REZONES Y SUS PARTES,DE FUNDICION,DE HIERRO O DE ACERO 53" xfId="1452" xr:uid="{00000000-0005-0000-0000-0000AB050000}"/>
    <cellStyle name="ANCLAS,REZONES Y SUS PARTES,DE FUNDICION,DE HIERRO O DE ACERO 54" xfId="1453" xr:uid="{00000000-0005-0000-0000-0000AC050000}"/>
    <cellStyle name="ANCLAS,REZONES Y SUS PARTES,DE FUNDICION,DE HIERRO O DE ACERO 55" xfId="1454" xr:uid="{00000000-0005-0000-0000-0000AD050000}"/>
    <cellStyle name="ANCLAS,REZONES Y SUS PARTES,DE FUNDICION,DE HIERRO O DE ACERO 56" xfId="1455" xr:uid="{00000000-0005-0000-0000-0000AE050000}"/>
    <cellStyle name="ANCLAS,REZONES Y SUS PARTES,DE FUNDICION,DE HIERRO O DE ACERO 57" xfId="1456" xr:uid="{00000000-0005-0000-0000-0000AF050000}"/>
    <cellStyle name="ANCLAS,REZONES Y SUS PARTES,DE FUNDICION,DE HIERRO O DE ACERO 58" xfId="1457" xr:uid="{00000000-0005-0000-0000-0000B0050000}"/>
    <cellStyle name="ANCLAS,REZONES Y SUS PARTES,DE FUNDICION,DE HIERRO O DE ACERO 59" xfId="1458" xr:uid="{00000000-0005-0000-0000-0000B1050000}"/>
    <cellStyle name="ANCLAS,REZONES Y SUS PARTES,DE FUNDICION,DE HIERRO O DE ACERO 6" xfId="1459" xr:uid="{00000000-0005-0000-0000-0000B2050000}"/>
    <cellStyle name="ANCLAS,REZONES Y SUS PARTES,DE FUNDICION,DE HIERRO O DE ACERO 6 2" xfId="1460" xr:uid="{00000000-0005-0000-0000-0000B3050000}"/>
    <cellStyle name="ANCLAS,REZONES Y SUS PARTES,DE FUNDICION,DE HIERRO O DE ACERO 6 2 2" xfId="1461" xr:uid="{00000000-0005-0000-0000-0000B4050000}"/>
    <cellStyle name="ANCLAS,REZONES Y SUS PARTES,DE FUNDICION,DE HIERRO O DE ACERO 6 3" xfId="1462" xr:uid="{00000000-0005-0000-0000-0000B5050000}"/>
    <cellStyle name="ANCLAS,REZONES Y SUS PARTES,DE FUNDICION,DE HIERRO O DE ACERO 6 4" xfId="1463" xr:uid="{00000000-0005-0000-0000-0000B6050000}"/>
    <cellStyle name="ANCLAS,REZONES Y SUS PARTES,DE FUNDICION,DE HIERRO O DE ACERO 6 5" xfId="1464" xr:uid="{00000000-0005-0000-0000-0000B7050000}"/>
    <cellStyle name="ANCLAS,REZONES Y SUS PARTES,DE FUNDICION,DE HIERRO O DE ACERO 6 6" xfId="1465" xr:uid="{00000000-0005-0000-0000-0000B8050000}"/>
    <cellStyle name="ANCLAS,REZONES Y SUS PARTES,DE FUNDICION,DE HIERRO O DE ACERO 60" xfId="1466" xr:uid="{00000000-0005-0000-0000-0000B9050000}"/>
    <cellStyle name="ANCLAS,REZONES Y SUS PARTES,DE FUNDICION,DE HIERRO O DE ACERO 61" xfId="1467" xr:uid="{00000000-0005-0000-0000-0000BA050000}"/>
    <cellStyle name="ANCLAS,REZONES Y SUS PARTES,DE FUNDICION,DE HIERRO O DE ACERO 62" xfId="1468" xr:uid="{00000000-0005-0000-0000-0000BB050000}"/>
    <cellStyle name="ANCLAS,REZONES Y SUS PARTES,DE FUNDICION,DE HIERRO O DE ACERO 63" xfId="1469" xr:uid="{00000000-0005-0000-0000-0000BC050000}"/>
    <cellStyle name="ANCLAS,REZONES Y SUS PARTES,DE FUNDICION,DE HIERRO O DE ACERO 64" xfId="1470" xr:uid="{00000000-0005-0000-0000-0000BD050000}"/>
    <cellStyle name="ANCLAS,REZONES Y SUS PARTES,DE FUNDICION,DE HIERRO O DE ACERO 65" xfId="1471" xr:uid="{00000000-0005-0000-0000-0000BE050000}"/>
    <cellStyle name="ANCLAS,REZONES Y SUS PARTES,DE FUNDICION,DE HIERRO O DE ACERO 66" xfId="1472" xr:uid="{00000000-0005-0000-0000-0000BF050000}"/>
    <cellStyle name="ANCLAS,REZONES Y SUS PARTES,DE FUNDICION,DE HIERRO O DE ACERO 67" xfId="1473" xr:uid="{00000000-0005-0000-0000-0000C0050000}"/>
    <cellStyle name="ANCLAS,REZONES Y SUS PARTES,DE FUNDICION,DE HIERRO O DE ACERO 68" xfId="1474" xr:uid="{00000000-0005-0000-0000-0000C1050000}"/>
    <cellStyle name="ANCLAS,REZONES Y SUS PARTES,DE FUNDICION,DE HIERRO O DE ACERO 69" xfId="1475" xr:uid="{00000000-0005-0000-0000-0000C2050000}"/>
    <cellStyle name="ANCLAS,REZONES Y SUS PARTES,DE FUNDICION,DE HIERRO O DE ACERO 7" xfId="1476" xr:uid="{00000000-0005-0000-0000-0000C3050000}"/>
    <cellStyle name="ANCLAS,REZONES Y SUS PARTES,DE FUNDICION,DE HIERRO O DE ACERO 7 2" xfId="1477" xr:uid="{00000000-0005-0000-0000-0000C4050000}"/>
    <cellStyle name="ANCLAS,REZONES Y SUS PARTES,DE FUNDICION,DE HIERRO O DE ACERO 7 2 2" xfId="1478" xr:uid="{00000000-0005-0000-0000-0000C5050000}"/>
    <cellStyle name="ANCLAS,REZONES Y SUS PARTES,DE FUNDICION,DE HIERRO O DE ACERO 7 3" xfId="1479" xr:uid="{00000000-0005-0000-0000-0000C6050000}"/>
    <cellStyle name="ANCLAS,REZONES Y SUS PARTES,DE FUNDICION,DE HIERRO O DE ACERO 7 4" xfId="1480" xr:uid="{00000000-0005-0000-0000-0000C7050000}"/>
    <cellStyle name="ANCLAS,REZONES Y SUS PARTES,DE FUNDICION,DE HIERRO O DE ACERO 7 5" xfId="1481" xr:uid="{00000000-0005-0000-0000-0000C8050000}"/>
    <cellStyle name="ANCLAS,REZONES Y SUS PARTES,DE FUNDICION,DE HIERRO O DE ACERO 7 6" xfId="1482" xr:uid="{00000000-0005-0000-0000-0000C9050000}"/>
    <cellStyle name="ANCLAS,REZONES Y SUS PARTES,DE FUNDICION,DE HIERRO O DE ACERO 70" xfId="1483" xr:uid="{00000000-0005-0000-0000-0000CA050000}"/>
    <cellStyle name="ANCLAS,REZONES Y SUS PARTES,DE FUNDICION,DE HIERRO O DE ACERO 71" xfId="1484" xr:uid="{00000000-0005-0000-0000-0000CB050000}"/>
    <cellStyle name="ANCLAS,REZONES Y SUS PARTES,DE FUNDICION,DE HIERRO O DE ACERO 72" xfId="1485" xr:uid="{00000000-0005-0000-0000-0000CC050000}"/>
    <cellStyle name="ANCLAS,REZONES Y SUS PARTES,DE FUNDICION,DE HIERRO O DE ACERO 73" xfId="1486" xr:uid="{00000000-0005-0000-0000-0000CD050000}"/>
    <cellStyle name="ANCLAS,REZONES Y SUS PARTES,DE FUNDICION,DE HIERRO O DE ACERO 74" xfId="1487" xr:uid="{00000000-0005-0000-0000-0000CE050000}"/>
    <cellStyle name="ANCLAS,REZONES Y SUS PARTES,DE FUNDICION,DE HIERRO O DE ACERO 75" xfId="1488" xr:uid="{00000000-0005-0000-0000-0000CF050000}"/>
    <cellStyle name="ANCLAS,REZONES Y SUS PARTES,DE FUNDICION,DE HIERRO O DE ACERO 76" xfId="1489" xr:uid="{00000000-0005-0000-0000-0000D0050000}"/>
    <cellStyle name="ANCLAS,REZONES Y SUS PARTES,DE FUNDICION,DE HIERRO O DE ACERO 77" xfId="1490" xr:uid="{00000000-0005-0000-0000-0000D1050000}"/>
    <cellStyle name="ANCLAS,REZONES Y SUS PARTES,DE FUNDICION,DE HIERRO O DE ACERO 78" xfId="1491" xr:uid="{00000000-0005-0000-0000-0000D2050000}"/>
    <cellStyle name="ANCLAS,REZONES Y SUS PARTES,DE FUNDICION,DE HIERRO O DE ACERO 79" xfId="1492" xr:uid="{00000000-0005-0000-0000-0000D3050000}"/>
    <cellStyle name="ANCLAS,REZONES Y SUS PARTES,DE FUNDICION,DE HIERRO O DE ACERO 8" xfId="1493" xr:uid="{00000000-0005-0000-0000-0000D4050000}"/>
    <cellStyle name="ANCLAS,REZONES Y SUS PARTES,DE FUNDICION,DE HIERRO O DE ACERO 8 2" xfId="1494" xr:uid="{00000000-0005-0000-0000-0000D5050000}"/>
    <cellStyle name="ANCLAS,REZONES Y SUS PARTES,DE FUNDICION,DE HIERRO O DE ACERO 8 2 2" xfId="1495" xr:uid="{00000000-0005-0000-0000-0000D6050000}"/>
    <cellStyle name="ANCLAS,REZONES Y SUS PARTES,DE FUNDICION,DE HIERRO O DE ACERO 8 3" xfId="1496" xr:uid="{00000000-0005-0000-0000-0000D7050000}"/>
    <cellStyle name="ANCLAS,REZONES Y SUS PARTES,DE FUNDICION,DE HIERRO O DE ACERO 8 4" xfId="1497" xr:uid="{00000000-0005-0000-0000-0000D8050000}"/>
    <cellStyle name="ANCLAS,REZONES Y SUS PARTES,DE FUNDICION,DE HIERRO O DE ACERO 8 5" xfId="1498" xr:uid="{00000000-0005-0000-0000-0000D9050000}"/>
    <cellStyle name="ANCLAS,REZONES Y SUS PARTES,DE FUNDICION,DE HIERRO O DE ACERO 8 6" xfId="1499" xr:uid="{00000000-0005-0000-0000-0000DA050000}"/>
    <cellStyle name="ANCLAS,REZONES Y SUS PARTES,DE FUNDICION,DE HIERRO O DE ACERO 80" xfId="1500" xr:uid="{00000000-0005-0000-0000-0000DB050000}"/>
    <cellStyle name="ANCLAS,REZONES Y SUS PARTES,DE FUNDICION,DE HIERRO O DE ACERO 81" xfId="1501" xr:uid="{00000000-0005-0000-0000-0000DC050000}"/>
    <cellStyle name="ANCLAS,REZONES Y SUS PARTES,DE FUNDICION,DE HIERRO O DE ACERO 82" xfId="1502" xr:uid="{00000000-0005-0000-0000-0000DD050000}"/>
    <cellStyle name="ANCLAS,REZONES Y SUS PARTES,DE FUNDICION,DE HIERRO O DE ACERO 83" xfId="1503" xr:uid="{00000000-0005-0000-0000-0000DE050000}"/>
    <cellStyle name="ANCLAS,REZONES Y SUS PARTES,DE FUNDICION,DE HIERRO O DE ACERO 84" xfId="1504" xr:uid="{00000000-0005-0000-0000-0000DF050000}"/>
    <cellStyle name="ANCLAS,REZONES Y SUS PARTES,DE FUNDICION,DE HIERRO O DE ACERO 85" xfId="1505" xr:uid="{00000000-0005-0000-0000-0000E0050000}"/>
    <cellStyle name="ANCLAS,REZONES Y SUS PARTES,DE FUNDICION,DE HIERRO O DE ACERO 86" xfId="1506" xr:uid="{00000000-0005-0000-0000-0000E1050000}"/>
    <cellStyle name="ANCLAS,REZONES Y SUS PARTES,DE FUNDICION,DE HIERRO O DE ACERO 87" xfId="1507" xr:uid="{00000000-0005-0000-0000-0000E2050000}"/>
    <cellStyle name="ANCLAS,REZONES Y SUS PARTES,DE FUNDICION,DE HIERRO O DE ACERO 88" xfId="1508" xr:uid="{00000000-0005-0000-0000-0000E3050000}"/>
    <cellStyle name="ANCLAS,REZONES Y SUS PARTES,DE FUNDICION,DE HIERRO O DE ACERO 89" xfId="1509" xr:uid="{00000000-0005-0000-0000-0000E4050000}"/>
    <cellStyle name="ANCLAS,REZONES Y SUS PARTES,DE FUNDICION,DE HIERRO O DE ACERO 9" xfId="1510" xr:uid="{00000000-0005-0000-0000-0000E5050000}"/>
    <cellStyle name="ANCLAS,REZONES Y SUS PARTES,DE FUNDICION,DE HIERRO O DE ACERO 90" xfId="1511" xr:uid="{00000000-0005-0000-0000-0000E6050000}"/>
    <cellStyle name="ANCLAS,REZONES Y SUS PARTES,DE FUNDICION,DE HIERRO O DE ACERO 91" xfId="1512" xr:uid="{00000000-0005-0000-0000-0000E7050000}"/>
    <cellStyle name="ANCLAS,REZONES Y SUS PARTES,DE FUNDICION,DE HIERRO O DE ACERO 92" xfId="1513" xr:uid="{00000000-0005-0000-0000-0000E8050000}"/>
    <cellStyle name="ANCLAS,REZONES Y SUS PARTES,DE FUNDICION,DE HIERRO O DE ACERO 93" xfId="1514" xr:uid="{00000000-0005-0000-0000-0000E9050000}"/>
    <cellStyle name="ANCLAS,REZONES Y SUS PARTES,DE FUNDICION,DE HIERRO O DE ACERO 94" xfId="1515" xr:uid="{00000000-0005-0000-0000-0000EA050000}"/>
    <cellStyle name="ANCLAS,REZONES Y SUS PARTES,DE FUNDICION,DE HIERRO O DE ACERO 95" xfId="1516" xr:uid="{00000000-0005-0000-0000-0000EB050000}"/>
    <cellStyle name="ANCLAS,REZONES Y SUS PARTES,DE FUNDICION,DE HIERRO O DE ACERO 96" xfId="1517" xr:uid="{00000000-0005-0000-0000-0000EC050000}"/>
    <cellStyle name="ANCLAS,REZONES Y SUS PARTES,DE FUNDICION,DE HIERRO O DE ACERO 97" xfId="1518" xr:uid="{00000000-0005-0000-0000-0000ED050000}"/>
    <cellStyle name="ANCLAS,REZONES Y SUS PARTES,DE FUNDICION,DE HIERRO O DE ACERO 97 2" xfId="1519" xr:uid="{00000000-0005-0000-0000-0000EE050000}"/>
    <cellStyle name="ANCLAS,REZONES Y SUS PARTES,DE FUNDICION,DE HIERRO O DE ACERO 98" xfId="1520" xr:uid="{00000000-0005-0000-0000-0000EF050000}"/>
    <cellStyle name="ANCLAS,REZONES Y SUS PARTES,DE FUNDICION,DE HIERRO O DE ACERO 99" xfId="1521" xr:uid="{00000000-0005-0000-0000-0000F0050000}"/>
    <cellStyle name="Ausgabe" xfId="1522" xr:uid="{00000000-0005-0000-0000-0000F1050000}"/>
    <cellStyle name="Bad 2" xfId="1523" xr:uid="{00000000-0005-0000-0000-0000F2050000}"/>
    <cellStyle name="Bad 3" xfId="1524" xr:uid="{00000000-0005-0000-0000-0000F3050000}"/>
    <cellStyle name="Berechnung" xfId="1525" xr:uid="{00000000-0005-0000-0000-0000F4050000}"/>
    <cellStyle name="Body line" xfId="1526" xr:uid="{00000000-0005-0000-0000-0000F5050000}"/>
    <cellStyle name="Calculation 2" xfId="1527" xr:uid="{00000000-0005-0000-0000-0000F6050000}"/>
    <cellStyle name="Calculation 3" xfId="1528" xr:uid="{00000000-0005-0000-0000-0000F7050000}"/>
    <cellStyle name="Check Cell 2" xfId="1529" xr:uid="{00000000-0005-0000-0000-0000F8050000}"/>
    <cellStyle name="Check Cell 3" xfId="1530" xr:uid="{00000000-0005-0000-0000-0000F9050000}"/>
    <cellStyle name="Comma 2" xfId="1531" xr:uid="{00000000-0005-0000-0000-0000FA050000}"/>
    <cellStyle name="Comma 2 2" xfId="1532" xr:uid="{00000000-0005-0000-0000-0000FB050000}"/>
    <cellStyle name="Comma 2 3" xfId="1533" xr:uid="{00000000-0005-0000-0000-0000FC050000}"/>
    <cellStyle name="Comma 3" xfId="1534" xr:uid="{00000000-0005-0000-0000-0000FD050000}"/>
    <cellStyle name="Comma 3 2" xfId="1535" xr:uid="{00000000-0005-0000-0000-0000FE050000}"/>
    <cellStyle name="Comma 3 3" xfId="1536" xr:uid="{00000000-0005-0000-0000-0000FF050000}"/>
    <cellStyle name="Comma 4" xfId="1537" xr:uid="{00000000-0005-0000-0000-000000060000}"/>
    <cellStyle name="Comma 4 2" xfId="1538" xr:uid="{00000000-0005-0000-0000-000001060000}"/>
    <cellStyle name="Comma 5" xfId="1539" xr:uid="{00000000-0005-0000-0000-000002060000}"/>
    <cellStyle name="ConditionalStyle_1" xfId="1540" xr:uid="{00000000-0005-0000-0000-000003060000}"/>
    <cellStyle name="DataPilot Category" xfId="1541" xr:uid="{00000000-0005-0000-0000-000004060000}"/>
    <cellStyle name="DataPilot Corner" xfId="1542" xr:uid="{00000000-0005-0000-0000-000005060000}"/>
    <cellStyle name="DataPilot Field" xfId="1543" xr:uid="{00000000-0005-0000-0000-000006060000}"/>
    <cellStyle name="Datum" xfId="1544" xr:uid="{00000000-0005-0000-0000-000007060000}"/>
    <cellStyle name="Eingabe" xfId="1545" xr:uid="{00000000-0005-0000-0000-000008060000}"/>
    <cellStyle name="Ergebnis" xfId="1546" xr:uid="{00000000-0005-0000-0000-000009060000}"/>
    <cellStyle name="Erklärender Text" xfId="1547" xr:uid="{00000000-0005-0000-0000-00000A060000}"/>
    <cellStyle name="Euro" xfId="1548" xr:uid="{00000000-0005-0000-0000-00000B060000}"/>
    <cellStyle name="Excel Built-in Normal" xfId="1549" xr:uid="{00000000-0005-0000-0000-00000C060000}"/>
    <cellStyle name="Explanatory Text 2" xfId="1550" xr:uid="{00000000-0005-0000-0000-00000D060000}"/>
    <cellStyle name="Explanatory Text 3" xfId="1551" xr:uid="{00000000-0005-0000-0000-00000E060000}"/>
    <cellStyle name="Fest" xfId="1552" xr:uid="{00000000-0005-0000-0000-00000F060000}"/>
    <cellStyle name="Fest0" xfId="1553" xr:uid="{00000000-0005-0000-0000-000010060000}"/>
    <cellStyle name="Fest2" xfId="1554" xr:uid="{00000000-0005-0000-0000-000011060000}"/>
    <cellStyle name="Gesamt" xfId="1555" xr:uid="{00000000-0005-0000-0000-000012060000}"/>
    <cellStyle name="Good 2" xfId="1556" xr:uid="{00000000-0005-0000-0000-000013060000}"/>
    <cellStyle name="Good 3" xfId="1557" xr:uid="{00000000-0005-0000-0000-000014060000}"/>
    <cellStyle name="Good 4" xfId="1558" xr:uid="{00000000-0005-0000-0000-000015060000}"/>
    <cellStyle name="Good 5" xfId="1559" xr:uid="{00000000-0005-0000-0000-000016060000}"/>
    <cellStyle name="Gut" xfId="1560" xr:uid="{00000000-0005-0000-0000-000017060000}"/>
    <cellStyle name="Heading 1 2" xfId="1561" xr:uid="{00000000-0005-0000-0000-000018060000}"/>
    <cellStyle name="Heading 1 3" xfId="1562" xr:uid="{00000000-0005-0000-0000-000019060000}"/>
    <cellStyle name="Heading 2 2" xfId="1563" xr:uid="{00000000-0005-0000-0000-00001A060000}"/>
    <cellStyle name="Heading 2 3" xfId="1564" xr:uid="{00000000-0005-0000-0000-00001B060000}"/>
    <cellStyle name="Heading 3 2" xfId="1565" xr:uid="{00000000-0005-0000-0000-00001C060000}"/>
    <cellStyle name="Heading 3 3" xfId="1566" xr:uid="{00000000-0005-0000-0000-00001D060000}"/>
    <cellStyle name="Heading 4 2" xfId="1567" xr:uid="{00000000-0005-0000-0000-00001E060000}"/>
    <cellStyle name="Heading 4 3" xfId="1568" xr:uid="{00000000-0005-0000-0000-00001F060000}"/>
    <cellStyle name="Hipervínculo" xfId="5236" builtinId="8"/>
    <cellStyle name="Hyperlink 10" xfId="1569" xr:uid="{00000000-0005-0000-0000-000020060000}"/>
    <cellStyle name="Hyperlink 2" xfId="1570" xr:uid="{00000000-0005-0000-0000-000021060000}"/>
    <cellStyle name="Hyperlink 2 2" xfId="1571" xr:uid="{00000000-0005-0000-0000-000022060000}"/>
    <cellStyle name="Hyperlink 2 2 2" xfId="1572" xr:uid="{00000000-0005-0000-0000-000023060000}"/>
    <cellStyle name="Hyperlink 2 3" xfId="1573" xr:uid="{00000000-0005-0000-0000-000024060000}"/>
    <cellStyle name="Hyperlink 2 4" xfId="1574" xr:uid="{00000000-0005-0000-0000-000025060000}"/>
    <cellStyle name="Hyperlink 3" xfId="1575" xr:uid="{00000000-0005-0000-0000-000026060000}"/>
    <cellStyle name="Hyperlink 3 2" xfId="1576" xr:uid="{00000000-0005-0000-0000-000027060000}"/>
    <cellStyle name="Hyperlink 4" xfId="1577" xr:uid="{00000000-0005-0000-0000-000028060000}"/>
    <cellStyle name="Hyperlink 5" xfId="1578" xr:uid="{00000000-0005-0000-0000-000029060000}"/>
    <cellStyle name="Hyperlink 6" xfId="1579" xr:uid="{00000000-0005-0000-0000-00002A060000}"/>
    <cellStyle name="Hyperlink 7" xfId="1580" xr:uid="{00000000-0005-0000-0000-00002B060000}"/>
    <cellStyle name="Hyperlink 8" xfId="1581" xr:uid="{00000000-0005-0000-0000-00002C060000}"/>
    <cellStyle name="Hyperlink 9" xfId="1582" xr:uid="{00000000-0005-0000-0000-00002D060000}"/>
    <cellStyle name="Input 2" xfId="1583" xr:uid="{00000000-0005-0000-0000-00002E060000}"/>
    <cellStyle name="Input 3" xfId="1584" xr:uid="{00000000-0005-0000-0000-00002F060000}"/>
    <cellStyle name="KeineLinie" xfId="1585" xr:uid="{00000000-0005-0000-0000-000030060000}"/>
    <cellStyle name="Komma0" xfId="1586" xr:uid="{00000000-0005-0000-0000-000031060000}"/>
    <cellStyle name="Komma0 2" xfId="1587" xr:uid="{00000000-0005-0000-0000-000032060000}"/>
    <cellStyle name="Komma1" xfId="1588" xr:uid="{00000000-0005-0000-0000-000033060000}"/>
    <cellStyle name="Komma2" xfId="1589" xr:uid="{00000000-0005-0000-0000-000034060000}"/>
    <cellStyle name="Komma3" xfId="1590" xr:uid="{00000000-0005-0000-0000-000035060000}"/>
    <cellStyle name="LinieHorizontal" xfId="1591" xr:uid="{00000000-0005-0000-0000-000036060000}"/>
    <cellStyle name="LinieLinks" xfId="1592" xr:uid="{00000000-0005-0000-0000-000037060000}"/>
    <cellStyle name="LinieRechts" xfId="1593" xr:uid="{00000000-0005-0000-0000-000038060000}"/>
    <cellStyle name="LinieVertikal" xfId="1594" xr:uid="{00000000-0005-0000-0000-000039060000}"/>
    <cellStyle name="Linked Cell 2" xfId="1595" xr:uid="{00000000-0005-0000-0000-00003A060000}"/>
    <cellStyle name="Linked Cell 3" xfId="1596" xr:uid="{00000000-0005-0000-0000-00003B060000}"/>
    <cellStyle name="n0" xfId="1597" xr:uid="{00000000-0005-0000-0000-00003C060000}"/>
    <cellStyle name="n1" xfId="1598" xr:uid="{00000000-0005-0000-0000-00003D060000}"/>
    <cellStyle name="n2" xfId="1599" xr:uid="{00000000-0005-0000-0000-00003E060000}"/>
    <cellStyle name="Neutral 2" xfId="1600" xr:uid="{00000000-0005-0000-0000-00003F060000}"/>
    <cellStyle name="Neutral 3" xfId="1601" xr:uid="{00000000-0005-0000-0000-000040060000}"/>
    <cellStyle name="Neutral 4" xfId="1602" xr:uid="{00000000-0005-0000-0000-000041060000}"/>
    <cellStyle name="Neutral 5" xfId="1603" xr:uid="{00000000-0005-0000-0000-000042060000}"/>
    <cellStyle name="Normal" xfId="0" builtinId="0"/>
    <cellStyle name="Normal 10" xfId="1604" xr:uid="{00000000-0005-0000-0000-000044060000}"/>
    <cellStyle name="Normal 10 10" xfId="1605" xr:uid="{00000000-0005-0000-0000-000045060000}"/>
    <cellStyle name="Normal 10 11" xfId="1606" xr:uid="{00000000-0005-0000-0000-000046060000}"/>
    <cellStyle name="Normal 10 12" xfId="1607" xr:uid="{00000000-0005-0000-0000-000047060000}"/>
    <cellStyle name="Normal 10 13" xfId="1608" xr:uid="{00000000-0005-0000-0000-000048060000}"/>
    <cellStyle name="Normal 10 14" xfId="1609" xr:uid="{00000000-0005-0000-0000-000049060000}"/>
    <cellStyle name="Normal 10 15" xfId="1610" xr:uid="{00000000-0005-0000-0000-00004A060000}"/>
    <cellStyle name="Normal 10 16" xfId="1611" xr:uid="{00000000-0005-0000-0000-00004B060000}"/>
    <cellStyle name="Normal 10 17" xfId="1612" xr:uid="{00000000-0005-0000-0000-00004C060000}"/>
    <cellStyle name="Normal 10 18" xfId="1613" xr:uid="{00000000-0005-0000-0000-00004D060000}"/>
    <cellStyle name="Normal 10 19" xfId="1614" xr:uid="{00000000-0005-0000-0000-00004E060000}"/>
    <cellStyle name="Normal 10 2" xfId="1615" xr:uid="{00000000-0005-0000-0000-00004F060000}"/>
    <cellStyle name="Normal 10 2 2" xfId="1616" xr:uid="{00000000-0005-0000-0000-000050060000}"/>
    <cellStyle name="Normal 10 2 2 2" xfId="1617" xr:uid="{00000000-0005-0000-0000-000051060000}"/>
    <cellStyle name="Normal 10 2 3" xfId="1618" xr:uid="{00000000-0005-0000-0000-000052060000}"/>
    <cellStyle name="Normal 10 2 4" xfId="1619" xr:uid="{00000000-0005-0000-0000-000053060000}"/>
    <cellStyle name="Normal 10 2 5" xfId="1620" xr:uid="{00000000-0005-0000-0000-000054060000}"/>
    <cellStyle name="Normal 10 2 6" xfId="1621" xr:uid="{00000000-0005-0000-0000-000055060000}"/>
    <cellStyle name="Normal 10 20" xfId="1622" xr:uid="{00000000-0005-0000-0000-000056060000}"/>
    <cellStyle name="Normal 10 20 2" xfId="1623" xr:uid="{00000000-0005-0000-0000-000057060000}"/>
    <cellStyle name="Normal 10 21" xfId="1624" xr:uid="{00000000-0005-0000-0000-000058060000}"/>
    <cellStyle name="Normal 10 21 2" xfId="1625" xr:uid="{00000000-0005-0000-0000-000059060000}"/>
    <cellStyle name="Normal 10 22" xfId="1626" xr:uid="{00000000-0005-0000-0000-00005A060000}"/>
    <cellStyle name="Normal 10 22 2" xfId="1627" xr:uid="{00000000-0005-0000-0000-00005B060000}"/>
    <cellStyle name="Normal 10 23" xfId="1628" xr:uid="{00000000-0005-0000-0000-00005C060000}"/>
    <cellStyle name="Normal 10 23 2" xfId="1629" xr:uid="{00000000-0005-0000-0000-00005D060000}"/>
    <cellStyle name="Normal 10 24" xfId="1630" xr:uid="{00000000-0005-0000-0000-00005E060000}"/>
    <cellStyle name="Normal 10 24 2" xfId="1631" xr:uid="{00000000-0005-0000-0000-00005F060000}"/>
    <cellStyle name="Normal 10 25" xfId="1632" xr:uid="{00000000-0005-0000-0000-000060060000}"/>
    <cellStyle name="Normal 10 25 2" xfId="1633" xr:uid="{00000000-0005-0000-0000-000061060000}"/>
    <cellStyle name="Normal 10 26" xfId="1634" xr:uid="{00000000-0005-0000-0000-000062060000}"/>
    <cellStyle name="Normal 10 26 2" xfId="1635" xr:uid="{00000000-0005-0000-0000-000063060000}"/>
    <cellStyle name="Normal 10 27" xfId="1636" xr:uid="{00000000-0005-0000-0000-000064060000}"/>
    <cellStyle name="Normal 10 27 2" xfId="1637" xr:uid="{00000000-0005-0000-0000-000065060000}"/>
    <cellStyle name="Normal 10 28" xfId="1638" xr:uid="{00000000-0005-0000-0000-000066060000}"/>
    <cellStyle name="Normal 10 28 2" xfId="1639" xr:uid="{00000000-0005-0000-0000-000067060000}"/>
    <cellStyle name="Normal 10 29" xfId="1640" xr:uid="{00000000-0005-0000-0000-000068060000}"/>
    <cellStyle name="Normal 10 29 2" xfId="1641" xr:uid="{00000000-0005-0000-0000-000069060000}"/>
    <cellStyle name="Normal 10 3" xfId="1642" xr:uid="{00000000-0005-0000-0000-00006A060000}"/>
    <cellStyle name="Normal 10 30" xfId="1643" xr:uid="{00000000-0005-0000-0000-00006B060000}"/>
    <cellStyle name="Normal 10 30 2" xfId="1644" xr:uid="{00000000-0005-0000-0000-00006C060000}"/>
    <cellStyle name="Normal 10 31" xfId="1645" xr:uid="{00000000-0005-0000-0000-00006D060000}"/>
    <cellStyle name="Normal 10 31 2" xfId="1646" xr:uid="{00000000-0005-0000-0000-00006E060000}"/>
    <cellStyle name="Normal 10 32" xfId="1647" xr:uid="{00000000-0005-0000-0000-00006F060000}"/>
    <cellStyle name="Normal 10 32 2" xfId="1648" xr:uid="{00000000-0005-0000-0000-000070060000}"/>
    <cellStyle name="Normal 10 33" xfId="1649" xr:uid="{00000000-0005-0000-0000-000071060000}"/>
    <cellStyle name="Normal 10 33 2" xfId="1650" xr:uid="{00000000-0005-0000-0000-000072060000}"/>
    <cellStyle name="Normal 10 34" xfId="1651" xr:uid="{00000000-0005-0000-0000-000073060000}"/>
    <cellStyle name="Normal 10 34 2" xfId="1652" xr:uid="{00000000-0005-0000-0000-000074060000}"/>
    <cellStyle name="Normal 10 35" xfId="1653" xr:uid="{00000000-0005-0000-0000-000075060000}"/>
    <cellStyle name="Normal 10 36" xfId="1654" xr:uid="{00000000-0005-0000-0000-000076060000}"/>
    <cellStyle name="Normal 10 37" xfId="1655" xr:uid="{00000000-0005-0000-0000-000077060000}"/>
    <cellStyle name="Normal 10 38" xfId="1656" xr:uid="{00000000-0005-0000-0000-000078060000}"/>
    <cellStyle name="Normal 10 4" xfId="1657" xr:uid="{00000000-0005-0000-0000-000079060000}"/>
    <cellStyle name="Normal 10 5" xfId="1658" xr:uid="{00000000-0005-0000-0000-00007A060000}"/>
    <cellStyle name="Normal 10 6" xfId="1659" xr:uid="{00000000-0005-0000-0000-00007B060000}"/>
    <cellStyle name="Normal 10 7" xfId="1660" xr:uid="{00000000-0005-0000-0000-00007C060000}"/>
    <cellStyle name="Normal 10 8" xfId="1661" xr:uid="{00000000-0005-0000-0000-00007D060000}"/>
    <cellStyle name="Normal 10 9" xfId="1662" xr:uid="{00000000-0005-0000-0000-00007E060000}"/>
    <cellStyle name="Normal 11" xfId="1663" xr:uid="{00000000-0005-0000-0000-00007F060000}"/>
    <cellStyle name="Normal 11 10" xfId="1664" xr:uid="{00000000-0005-0000-0000-000080060000}"/>
    <cellStyle name="Normal 11 11" xfId="1665" xr:uid="{00000000-0005-0000-0000-000081060000}"/>
    <cellStyle name="Normal 11 12" xfId="1666" xr:uid="{00000000-0005-0000-0000-000082060000}"/>
    <cellStyle name="Normal 11 13" xfId="1667" xr:uid="{00000000-0005-0000-0000-000083060000}"/>
    <cellStyle name="Normal 11 14" xfId="1668" xr:uid="{00000000-0005-0000-0000-000084060000}"/>
    <cellStyle name="Normal 11 15" xfId="1669" xr:uid="{00000000-0005-0000-0000-000085060000}"/>
    <cellStyle name="Normal 11 16" xfId="1670" xr:uid="{00000000-0005-0000-0000-000086060000}"/>
    <cellStyle name="Normal 11 17" xfId="1671" xr:uid="{00000000-0005-0000-0000-000087060000}"/>
    <cellStyle name="Normal 11 18" xfId="1672" xr:uid="{00000000-0005-0000-0000-000088060000}"/>
    <cellStyle name="Normal 11 19" xfId="1673" xr:uid="{00000000-0005-0000-0000-000089060000}"/>
    <cellStyle name="Normal 11 2" xfId="1674" xr:uid="{00000000-0005-0000-0000-00008A060000}"/>
    <cellStyle name="Normal 11 20" xfId="1675" xr:uid="{00000000-0005-0000-0000-00008B060000}"/>
    <cellStyle name="Normal 11 20 2" xfId="1676" xr:uid="{00000000-0005-0000-0000-00008C060000}"/>
    <cellStyle name="Normal 11 21" xfId="1677" xr:uid="{00000000-0005-0000-0000-00008D060000}"/>
    <cellStyle name="Normal 11 21 2" xfId="1678" xr:uid="{00000000-0005-0000-0000-00008E060000}"/>
    <cellStyle name="Normal 11 22" xfId="1679" xr:uid="{00000000-0005-0000-0000-00008F060000}"/>
    <cellStyle name="Normal 11 22 2" xfId="1680" xr:uid="{00000000-0005-0000-0000-000090060000}"/>
    <cellStyle name="Normal 11 23" xfId="1681" xr:uid="{00000000-0005-0000-0000-000091060000}"/>
    <cellStyle name="Normal 11 23 2" xfId="1682" xr:uid="{00000000-0005-0000-0000-000092060000}"/>
    <cellStyle name="Normal 11 24" xfId="1683" xr:uid="{00000000-0005-0000-0000-000093060000}"/>
    <cellStyle name="Normal 11 24 2" xfId="1684" xr:uid="{00000000-0005-0000-0000-000094060000}"/>
    <cellStyle name="Normal 11 25" xfId="1685" xr:uid="{00000000-0005-0000-0000-000095060000}"/>
    <cellStyle name="Normal 11 25 2" xfId="1686" xr:uid="{00000000-0005-0000-0000-000096060000}"/>
    <cellStyle name="Normal 11 26" xfId="1687" xr:uid="{00000000-0005-0000-0000-000097060000}"/>
    <cellStyle name="Normal 11 26 2" xfId="1688" xr:uid="{00000000-0005-0000-0000-000098060000}"/>
    <cellStyle name="Normal 11 27" xfId="1689" xr:uid="{00000000-0005-0000-0000-000099060000}"/>
    <cellStyle name="Normal 11 27 2" xfId="1690" xr:uid="{00000000-0005-0000-0000-00009A060000}"/>
    <cellStyle name="Normal 11 28" xfId="1691" xr:uid="{00000000-0005-0000-0000-00009B060000}"/>
    <cellStyle name="Normal 11 28 2" xfId="1692" xr:uid="{00000000-0005-0000-0000-00009C060000}"/>
    <cellStyle name="Normal 11 29" xfId="1693" xr:uid="{00000000-0005-0000-0000-00009D060000}"/>
    <cellStyle name="Normal 11 29 2" xfId="1694" xr:uid="{00000000-0005-0000-0000-00009E060000}"/>
    <cellStyle name="Normal 11 3" xfId="1695" xr:uid="{00000000-0005-0000-0000-00009F060000}"/>
    <cellStyle name="Normal 11 30" xfId="1696" xr:uid="{00000000-0005-0000-0000-0000A0060000}"/>
    <cellStyle name="Normal 11 30 2" xfId="1697" xr:uid="{00000000-0005-0000-0000-0000A1060000}"/>
    <cellStyle name="Normal 11 31" xfId="1698" xr:uid="{00000000-0005-0000-0000-0000A2060000}"/>
    <cellStyle name="Normal 11 31 2" xfId="1699" xr:uid="{00000000-0005-0000-0000-0000A3060000}"/>
    <cellStyle name="Normal 11 32" xfId="1700" xr:uid="{00000000-0005-0000-0000-0000A4060000}"/>
    <cellStyle name="Normal 11 32 2" xfId="1701" xr:uid="{00000000-0005-0000-0000-0000A5060000}"/>
    <cellStyle name="Normal 11 33" xfId="1702" xr:uid="{00000000-0005-0000-0000-0000A6060000}"/>
    <cellStyle name="Normal 11 33 2" xfId="1703" xr:uid="{00000000-0005-0000-0000-0000A7060000}"/>
    <cellStyle name="Normal 11 34" xfId="1704" xr:uid="{00000000-0005-0000-0000-0000A8060000}"/>
    <cellStyle name="Normal 11 34 2" xfId="1705" xr:uid="{00000000-0005-0000-0000-0000A9060000}"/>
    <cellStyle name="Normal 11 35" xfId="1706" xr:uid="{00000000-0005-0000-0000-0000AA060000}"/>
    <cellStyle name="Normal 11 4" xfId="1707" xr:uid="{00000000-0005-0000-0000-0000AB060000}"/>
    <cellStyle name="Normal 11 5" xfId="1708" xr:uid="{00000000-0005-0000-0000-0000AC060000}"/>
    <cellStyle name="Normal 11 6" xfId="1709" xr:uid="{00000000-0005-0000-0000-0000AD060000}"/>
    <cellStyle name="Normal 11 7" xfId="1710" xr:uid="{00000000-0005-0000-0000-0000AE060000}"/>
    <cellStyle name="Normal 11 8" xfId="1711" xr:uid="{00000000-0005-0000-0000-0000AF060000}"/>
    <cellStyle name="Normal 11 9" xfId="1712" xr:uid="{00000000-0005-0000-0000-0000B0060000}"/>
    <cellStyle name="Normal 12" xfId="1713" xr:uid="{00000000-0005-0000-0000-0000B1060000}"/>
    <cellStyle name="Normal 12 10" xfId="1714" xr:uid="{00000000-0005-0000-0000-0000B2060000}"/>
    <cellStyle name="Normal 12 11" xfId="1715" xr:uid="{00000000-0005-0000-0000-0000B3060000}"/>
    <cellStyle name="Normal 12 12" xfId="1716" xr:uid="{00000000-0005-0000-0000-0000B4060000}"/>
    <cellStyle name="Normal 12 13" xfId="1717" xr:uid="{00000000-0005-0000-0000-0000B5060000}"/>
    <cellStyle name="Normal 12 14" xfId="1718" xr:uid="{00000000-0005-0000-0000-0000B6060000}"/>
    <cellStyle name="Normal 12 15" xfId="1719" xr:uid="{00000000-0005-0000-0000-0000B7060000}"/>
    <cellStyle name="Normal 12 16" xfId="1720" xr:uid="{00000000-0005-0000-0000-0000B8060000}"/>
    <cellStyle name="Normal 12 17" xfId="1721" xr:uid="{00000000-0005-0000-0000-0000B9060000}"/>
    <cellStyle name="Normal 12 18" xfId="1722" xr:uid="{00000000-0005-0000-0000-0000BA060000}"/>
    <cellStyle name="Normal 12 19" xfId="1723" xr:uid="{00000000-0005-0000-0000-0000BB060000}"/>
    <cellStyle name="Normal 12 2" xfId="1724" xr:uid="{00000000-0005-0000-0000-0000BC060000}"/>
    <cellStyle name="Normal 12 20" xfId="1725" xr:uid="{00000000-0005-0000-0000-0000BD060000}"/>
    <cellStyle name="Normal 12 20 2" xfId="1726" xr:uid="{00000000-0005-0000-0000-0000BE060000}"/>
    <cellStyle name="Normal 12 21" xfId="1727" xr:uid="{00000000-0005-0000-0000-0000BF060000}"/>
    <cellStyle name="Normal 12 21 2" xfId="1728" xr:uid="{00000000-0005-0000-0000-0000C0060000}"/>
    <cellStyle name="Normal 12 22" xfId="1729" xr:uid="{00000000-0005-0000-0000-0000C1060000}"/>
    <cellStyle name="Normal 12 22 2" xfId="1730" xr:uid="{00000000-0005-0000-0000-0000C2060000}"/>
    <cellStyle name="Normal 12 23" xfId="1731" xr:uid="{00000000-0005-0000-0000-0000C3060000}"/>
    <cellStyle name="Normal 12 23 2" xfId="1732" xr:uid="{00000000-0005-0000-0000-0000C4060000}"/>
    <cellStyle name="Normal 12 24" xfId="1733" xr:uid="{00000000-0005-0000-0000-0000C5060000}"/>
    <cellStyle name="Normal 12 24 2" xfId="1734" xr:uid="{00000000-0005-0000-0000-0000C6060000}"/>
    <cellStyle name="Normal 12 25" xfId="1735" xr:uid="{00000000-0005-0000-0000-0000C7060000}"/>
    <cellStyle name="Normal 12 25 2" xfId="1736" xr:uid="{00000000-0005-0000-0000-0000C8060000}"/>
    <cellStyle name="Normal 12 26" xfId="1737" xr:uid="{00000000-0005-0000-0000-0000C9060000}"/>
    <cellStyle name="Normal 12 26 2" xfId="1738" xr:uid="{00000000-0005-0000-0000-0000CA060000}"/>
    <cellStyle name="Normal 12 27" xfId="1739" xr:uid="{00000000-0005-0000-0000-0000CB060000}"/>
    <cellStyle name="Normal 12 27 2" xfId="1740" xr:uid="{00000000-0005-0000-0000-0000CC060000}"/>
    <cellStyle name="Normal 12 28" xfId="1741" xr:uid="{00000000-0005-0000-0000-0000CD060000}"/>
    <cellStyle name="Normal 12 28 2" xfId="1742" xr:uid="{00000000-0005-0000-0000-0000CE060000}"/>
    <cellStyle name="Normal 12 29" xfId="1743" xr:uid="{00000000-0005-0000-0000-0000CF060000}"/>
    <cellStyle name="Normal 12 29 2" xfId="1744" xr:uid="{00000000-0005-0000-0000-0000D0060000}"/>
    <cellStyle name="Normal 12 3" xfId="1745" xr:uid="{00000000-0005-0000-0000-0000D1060000}"/>
    <cellStyle name="Normal 12 30" xfId="1746" xr:uid="{00000000-0005-0000-0000-0000D2060000}"/>
    <cellStyle name="Normal 12 30 2" xfId="1747" xr:uid="{00000000-0005-0000-0000-0000D3060000}"/>
    <cellStyle name="Normal 12 31" xfId="1748" xr:uid="{00000000-0005-0000-0000-0000D4060000}"/>
    <cellStyle name="Normal 12 31 2" xfId="1749" xr:uid="{00000000-0005-0000-0000-0000D5060000}"/>
    <cellStyle name="Normal 12 32" xfId="1750" xr:uid="{00000000-0005-0000-0000-0000D6060000}"/>
    <cellStyle name="Normal 12 32 2" xfId="1751" xr:uid="{00000000-0005-0000-0000-0000D7060000}"/>
    <cellStyle name="Normal 12 33" xfId="1752" xr:uid="{00000000-0005-0000-0000-0000D8060000}"/>
    <cellStyle name="Normal 12 33 2" xfId="1753" xr:uid="{00000000-0005-0000-0000-0000D9060000}"/>
    <cellStyle name="Normal 12 34" xfId="1754" xr:uid="{00000000-0005-0000-0000-0000DA060000}"/>
    <cellStyle name="Normal 12 34 2" xfId="1755" xr:uid="{00000000-0005-0000-0000-0000DB060000}"/>
    <cellStyle name="Normal 12 35" xfId="1756" xr:uid="{00000000-0005-0000-0000-0000DC060000}"/>
    <cellStyle name="Normal 12 4" xfId="1757" xr:uid="{00000000-0005-0000-0000-0000DD060000}"/>
    <cellStyle name="Normal 12 5" xfId="1758" xr:uid="{00000000-0005-0000-0000-0000DE060000}"/>
    <cellStyle name="Normal 12 6" xfId="1759" xr:uid="{00000000-0005-0000-0000-0000DF060000}"/>
    <cellStyle name="Normal 12 7" xfId="1760" xr:uid="{00000000-0005-0000-0000-0000E0060000}"/>
    <cellStyle name="Normal 12 8" xfId="1761" xr:uid="{00000000-0005-0000-0000-0000E1060000}"/>
    <cellStyle name="Normal 12 9" xfId="1762" xr:uid="{00000000-0005-0000-0000-0000E2060000}"/>
    <cellStyle name="Normal 13" xfId="1763" xr:uid="{00000000-0005-0000-0000-0000E3060000}"/>
    <cellStyle name="Normal 13 10" xfId="1764" xr:uid="{00000000-0005-0000-0000-0000E4060000}"/>
    <cellStyle name="Normal 13 11" xfId="1765" xr:uid="{00000000-0005-0000-0000-0000E5060000}"/>
    <cellStyle name="Normal 13 12" xfId="1766" xr:uid="{00000000-0005-0000-0000-0000E6060000}"/>
    <cellStyle name="Normal 13 13" xfId="1767" xr:uid="{00000000-0005-0000-0000-0000E7060000}"/>
    <cellStyle name="Normal 13 14" xfId="1768" xr:uid="{00000000-0005-0000-0000-0000E8060000}"/>
    <cellStyle name="Normal 13 15" xfId="1769" xr:uid="{00000000-0005-0000-0000-0000E9060000}"/>
    <cellStyle name="Normal 13 16" xfId="1770" xr:uid="{00000000-0005-0000-0000-0000EA060000}"/>
    <cellStyle name="Normal 13 17" xfId="1771" xr:uid="{00000000-0005-0000-0000-0000EB060000}"/>
    <cellStyle name="Normal 13 18" xfId="1772" xr:uid="{00000000-0005-0000-0000-0000EC060000}"/>
    <cellStyle name="Normal 13 19" xfId="1773" xr:uid="{00000000-0005-0000-0000-0000ED060000}"/>
    <cellStyle name="Normal 13 2" xfId="1774" xr:uid="{00000000-0005-0000-0000-0000EE060000}"/>
    <cellStyle name="Normal 13 20" xfId="1775" xr:uid="{00000000-0005-0000-0000-0000EF060000}"/>
    <cellStyle name="Normal 13 21" xfId="1776" xr:uid="{00000000-0005-0000-0000-0000F0060000}"/>
    <cellStyle name="Normal 13 3" xfId="1777" xr:uid="{00000000-0005-0000-0000-0000F1060000}"/>
    <cellStyle name="Normal 13 4" xfId="1778" xr:uid="{00000000-0005-0000-0000-0000F2060000}"/>
    <cellStyle name="Normal 13 5" xfId="1779" xr:uid="{00000000-0005-0000-0000-0000F3060000}"/>
    <cellStyle name="Normal 13 6" xfId="1780" xr:uid="{00000000-0005-0000-0000-0000F4060000}"/>
    <cellStyle name="Normal 13 7" xfId="1781" xr:uid="{00000000-0005-0000-0000-0000F5060000}"/>
    <cellStyle name="Normal 13 8" xfId="1782" xr:uid="{00000000-0005-0000-0000-0000F6060000}"/>
    <cellStyle name="Normal 13 9" xfId="1783" xr:uid="{00000000-0005-0000-0000-0000F7060000}"/>
    <cellStyle name="Normal 14" xfId="1784" xr:uid="{00000000-0005-0000-0000-0000F8060000}"/>
    <cellStyle name="Normal 14 10" xfId="1785" xr:uid="{00000000-0005-0000-0000-0000F9060000}"/>
    <cellStyle name="Normal 14 11" xfId="1786" xr:uid="{00000000-0005-0000-0000-0000FA060000}"/>
    <cellStyle name="Normal 14 12" xfId="1787" xr:uid="{00000000-0005-0000-0000-0000FB060000}"/>
    <cellStyle name="Normal 14 13" xfId="1788" xr:uid="{00000000-0005-0000-0000-0000FC060000}"/>
    <cellStyle name="Normal 14 14" xfId="1789" xr:uid="{00000000-0005-0000-0000-0000FD060000}"/>
    <cellStyle name="Normal 14 15" xfId="1790" xr:uid="{00000000-0005-0000-0000-0000FE060000}"/>
    <cellStyle name="Normal 14 16" xfId="1791" xr:uid="{00000000-0005-0000-0000-0000FF060000}"/>
    <cellStyle name="Normal 14 17" xfId="1792" xr:uid="{00000000-0005-0000-0000-000000070000}"/>
    <cellStyle name="Normal 14 18" xfId="1793" xr:uid="{00000000-0005-0000-0000-000001070000}"/>
    <cellStyle name="Normal 14 19" xfId="1794" xr:uid="{00000000-0005-0000-0000-000002070000}"/>
    <cellStyle name="Normal 14 2" xfId="1795" xr:uid="{00000000-0005-0000-0000-000003070000}"/>
    <cellStyle name="Normal 14 20" xfId="1796" xr:uid="{00000000-0005-0000-0000-000004070000}"/>
    <cellStyle name="Normal 14 20 2" xfId="1797" xr:uid="{00000000-0005-0000-0000-000005070000}"/>
    <cellStyle name="Normal 14 21" xfId="1798" xr:uid="{00000000-0005-0000-0000-000006070000}"/>
    <cellStyle name="Normal 14 21 2" xfId="1799" xr:uid="{00000000-0005-0000-0000-000007070000}"/>
    <cellStyle name="Normal 14 22" xfId="1800" xr:uid="{00000000-0005-0000-0000-000008070000}"/>
    <cellStyle name="Normal 14 22 2" xfId="1801" xr:uid="{00000000-0005-0000-0000-000009070000}"/>
    <cellStyle name="Normal 14 23" xfId="1802" xr:uid="{00000000-0005-0000-0000-00000A070000}"/>
    <cellStyle name="Normal 14 23 2" xfId="1803" xr:uid="{00000000-0005-0000-0000-00000B070000}"/>
    <cellStyle name="Normal 14 24" xfId="1804" xr:uid="{00000000-0005-0000-0000-00000C070000}"/>
    <cellStyle name="Normal 14 24 2" xfId="1805" xr:uid="{00000000-0005-0000-0000-00000D070000}"/>
    <cellStyle name="Normal 14 25" xfId="1806" xr:uid="{00000000-0005-0000-0000-00000E070000}"/>
    <cellStyle name="Normal 14 25 2" xfId="1807" xr:uid="{00000000-0005-0000-0000-00000F070000}"/>
    <cellStyle name="Normal 14 26" xfId="1808" xr:uid="{00000000-0005-0000-0000-000010070000}"/>
    <cellStyle name="Normal 14 26 2" xfId="1809" xr:uid="{00000000-0005-0000-0000-000011070000}"/>
    <cellStyle name="Normal 14 27" xfId="1810" xr:uid="{00000000-0005-0000-0000-000012070000}"/>
    <cellStyle name="Normal 14 27 2" xfId="1811" xr:uid="{00000000-0005-0000-0000-000013070000}"/>
    <cellStyle name="Normal 14 28" xfId="1812" xr:uid="{00000000-0005-0000-0000-000014070000}"/>
    <cellStyle name="Normal 14 28 2" xfId="1813" xr:uid="{00000000-0005-0000-0000-000015070000}"/>
    <cellStyle name="Normal 14 29" xfId="1814" xr:uid="{00000000-0005-0000-0000-000016070000}"/>
    <cellStyle name="Normal 14 29 2" xfId="1815" xr:uid="{00000000-0005-0000-0000-000017070000}"/>
    <cellStyle name="Normal 14 3" xfId="1816" xr:uid="{00000000-0005-0000-0000-000018070000}"/>
    <cellStyle name="Normal 14 30" xfId="1817" xr:uid="{00000000-0005-0000-0000-000019070000}"/>
    <cellStyle name="Normal 14 30 2" xfId="1818" xr:uid="{00000000-0005-0000-0000-00001A070000}"/>
    <cellStyle name="Normal 14 31" xfId="1819" xr:uid="{00000000-0005-0000-0000-00001B070000}"/>
    <cellStyle name="Normal 14 31 2" xfId="1820" xr:uid="{00000000-0005-0000-0000-00001C070000}"/>
    <cellStyle name="Normal 14 32" xfId="1821" xr:uid="{00000000-0005-0000-0000-00001D070000}"/>
    <cellStyle name="Normal 14 32 2" xfId="1822" xr:uid="{00000000-0005-0000-0000-00001E070000}"/>
    <cellStyle name="Normal 14 33" xfId="1823" xr:uid="{00000000-0005-0000-0000-00001F070000}"/>
    <cellStyle name="Normal 14 33 2" xfId="1824" xr:uid="{00000000-0005-0000-0000-000020070000}"/>
    <cellStyle name="Normal 14 34" xfId="1825" xr:uid="{00000000-0005-0000-0000-000021070000}"/>
    <cellStyle name="Normal 14 34 2" xfId="1826" xr:uid="{00000000-0005-0000-0000-000022070000}"/>
    <cellStyle name="Normal 14 35" xfId="1827" xr:uid="{00000000-0005-0000-0000-000023070000}"/>
    <cellStyle name="Normal 14 4" xfId="1828" xr:uid="{00000000-0005-0000-0000-000024070000}"/>
    <cellStyle name="Normal 14 5" xfId="1829" xr:uid="{00000000-0005-0000-0000-000025070000}"/>
    <cellStyle name="Normal 14 6" xfId="1830" xr:uid="{00000000-0005-0000-0000-000026070000}"/>
    <cellStyle name="Normal 14 7" xfId="1831" xr:uid="{00000000-0005-0000-0000-000027070000}"/>
    <cellStyle name="Normal 14 8" xfId="1832" xr:uid="{00000000-0005-0000-0000-000028070000}"/>
    <cellStyle name="Normal 14 9" xfId="1833" xr:uid="{00000000-0005-0000-0000-000029070000}"/>
    <cellStyle name="Normal 15" xfId="1834" xr:uid="{00000000-0005-0000-0000-00002A070000}"/>
    <cellStyle name="Normal 15 10" xfId="1835" xr:uid="{00000000-0005-0000-0000-00002B070000}"/>
    <cellStyle name="Normal 15 10 2" xfId="1836" xr:uid="{00000000-0005-0000-0000-00002C070000}"/>
    <cellStyle name="Normal 15 11" xfId="1837" xr:uid="{00000000-0005-0000-0000-00002D070000}"/>
    <cellStyle name="Normal 15 11 2" xfId="1838" xr:uid="{00000000-0005-0000-0000-00002E070000}"/>
    <cellStyle name="Normal 15 12" xfId="1839" xr:uid="{00000000-0005-0000-0000-00002F070000}"/>
    <cellStyle name="Normal 15 12 2" xfId="1840" xr:uid="{00000000-0005-0000-0000-000030070000}"/>
    <cellStyle name="Normal 15 13" xfId="1841" xr:uid="{00000000-0005-0000-0000-000031070000}"/>
    <cellStyle name="Normal 15 13 2" xfId="1842" xr:uid="{00000000-0005-0000-0000-000032070000}"/>
    <cellStyle name="Normal 15 14" xfId="1843" xr:uid="{00000000-0005-0000-0000-000033070000}"/>
    <cellStyle name="Normal 15 14 2" xfId="1844" xr:uid="{00000000-0005-0000-0000-000034070000}"/>
    <cellStyle name="Normal 15 15" xfId="1845" xr:uid="{00000000-0005-0000-0000-000035070000}"/>
    <cellStyle name="Normal 15 15 2" xfId="1846" xr:uid="{00000000-0005-0000-0000-000036070000}"/>
    <cellStyle name="Normal 15 16" xfId="1847" xr:uid="{00000000-0005-0000-0000-000037070000}"/>
    <cellStyle name="Normal 15 16 2" xfId="1848" xr:uid="{00000000-0005-0000-0000-000038070000}"/>
    <cellStyle name="Normal 15 17" xfId="1849" xr:uid="{00000000-0005-0000-0000-000039070000}"/>
    <cellStyle name="Normal 15 2" xfId="1850" xr:uid="{00000000-0005-0000-0000-00003A070000}"/>
    <cellStyle name="Normal 15 2 2" xfId="1851" xr:uid="{00000000-0005-0000-0000-00003B070000}"/>
    <cellStyle name="Normal 15 3" xfId="1852" xr:uid="{00000000-0005-0000-0000-00003C070000}"/>
    <cellStyle name="Normal 15 3 2" xfId="1853" xr:uid="{00000000-0005-0000-0000-00003D070000}"/>
    <cellStyle name="Normal 15 4" xfId="1854" xr:uid="{00000000-0005-0000-0000-00003E070000}"/>
    <cellStyle name="Normal 15 4 2" xfId="1855" xr:uid="{00000000-0005-0000-0000-00003F070000}"/>
    <cellStyle name="Normal 15 5" xfId="1856" xr:uid="{00000000-0005-0000-0000-000040070000}"/>
    <cellStyle name="Normal 15 5 2" xfId="1857" xr:uid="{00000000-0005-0000-0000-000041070000}"/>
    <cellStyle name="Normal 15 6" xfId="1858" xr:uid="{00000000-0005-0000-0000-000042070000}"/>
    <cellStyle name="Normal 15 6 2" xfId="1859" xr:uid="{00000000-0005-0000-0000-000043070000}"/>
    <cellStyle name="Normal 15 7" xfId="1860" xr:uid="{00000000-0005-0000-0000-000044070000}"/>
    <cellStyle name="Normal 15 7 2" xfId="1861" xr:uid="{00000000-0005-0000-0000-000045070000}"/>
    <cellStyle name="Normal 15 8" xfId="1862" xr:uid="{00000000-0005-0000-0000-000046070000}"/>
    <cellStyle name="Normal 15 8 2" xfId="1863" xr:uid="{00000000-0005-0000-0000-000047070000}"/>
    <cellStyle name="Normal 15 9" xfId="1864" xr:uid="{00000000-0005-0000-0000-000048070000}"/>
    <cellStyle name="Normal 15 9 2" xfId="1865" xr:uid="{00000000-0005-0000-0000-000049070000}"/>
    <cellStyle name="Normal 16" xfId="1866" xr:uid="{00000000-0005-0000-0000-00004A070000}"/>
    <cellStyle name="Normal 16 10" xfId="1867" xr:uid="{00000000-0005-0000-0000-00004B070000}"/>
    <cellStyle name="Normal 16 11" xfId="1868" xr:uid="{00000000-0005-0000-0000-00004C070000}"/>
    <cellStyle name="Normal 16 12" xfId="1869" xr:uid="{00000000-0005-0000-0000-00004D070000}"/>
    <cellStyle name="Normal 16 13" xfId="1870" xr:uid="{00000000-0005-0000-0000-00004E070000}"/>
    <cellStyle name="Normal 16 14" xfId="1871" xr:uid="{00000000-0005-0000-0000-00004F070000}"/>
    <cellStyle name="Normal 16 15" xfId="1872" xr:uid="{00000000-0005-0000-0000-000050070000}"/>
    <cellStyle name="Normal 16 16" xfId="1873" xr:uid="{00000000-0005-0000-0000-000051070000}"/>
    <cellStyle name="Normal 16 17" xfId="1874" xr:uid="{00000000-0005-0000-0000-000052070000}"/>
    <cellStyle name="Normal 16 18" xfId="1875" xr:uid="{00000000-0005-0000-0000-000053070000}"/>
    <cellStyle name="Normal 16 19" xfId="1876" xr:uid="{00000000-0005-0000-0000-000054070000}"/>
    <cellStyle name="Normal 16 2" xfId="1877" xr:uid="{00000000-0005-0000-0000-000055070000}"/>
    <cellStyle name="Normal 16 3" xfId="1878" xr:uid="{00000000-0005-0000-0000-000056070000}"/>
    <cellStyle name="Normal 16 4" xfId="1879" xr:uid="{00000000-0005-0000-0000-000057070000}"/>
    <cellStyle name="Normal 16 5" xfId="1880" xr:uid="{00000000-0005-0000-0000-000058070000}"/>
    <cellStyle name="Normal 16 6" xfId="1881" xr:uid="{00000000-0005-0000-0000-000059070000}"/>
    <cellStyle name="Normal 16 7" xfId="1882" xr:uid="{00000000-0005-0000-0000-00005A070000}"/>
    <cellStyle name="Normal 16 8" xfId="1883" xr:uid="{00000000-0005-0000-0000-00005B070000}"/>
    <cellStyle name="Normal 16 9" xfId="1884" xr:uid="{00000000-0005-0000-0000-00005C070000}"/>
    <cellStyle name="Normal 17" xfId="1885" xr:uid="{00000000-0005-0000-0000-00005D070000}"/>
    <cellStyle name="Normal 17 10" xfId="1886" xr:uid="{00000000-0005-0000-0000-00005E070000}"/>
    <cellStyle name="Normal 17 11" xfId="1887" xr:uid="{00000000-0005-0000-0000-00005F070000}"/>
    <cellStyle name="Normal 17 12" xfId="1888" xr:uid="{00000000-0005-0000-0000-000060070000}"/>
    <cellStyle name="Normal 17 13" xfId="1889" xr:uid="{00000000-0005-0000-0000-000061070000}"/>
    <cellStyle name="Normal 17 14" xfId="1890" xr:uid="{00000000-0005-0000-0000-000062070000}"/>
    <cellStyle name="Normal 17 15" xfId="1891" xr:uid="{00000000-0005-0000-0000-000063070000}"/>
    <cellStyle name="Normal 17 16" xfId="1892" xr:uid="{00000000-0005-0000-0000-000064070000}"/>
    <cellStyle name="Normal 17 17" xfId="1893" xr:uid="{00000000-0005-0000-0000-000065070000}"/>
    <cellStyle name="Normal 17 18" xfId="1894" xr:uid="{00000000-0005-0000-0000-000066070000}"/>
    <cellStyle name="Normal 17 19" xfId="1895" xr:uid="{00000000-0005-0000-0000-000067070000}"/>
    <cellStyle name="Normal 17 2" xfId="1896" xr:uid="{00000000-0005-0000-0000-000068070000}"/>
    <cellStyle name="Normal 17 20" xfId="1897" xr:uid="{00000000-0005-0000-0000-000069070000}"/>
    <cellStyle name="Normal 17 20 2" xfId="1898" xr:uid="{00000000-0005-0000-0000-00006A070000}"/>
    <cellStyle name="Normal 17 21" xfId="1899" xr:uid="{00000000-0005-0000-0000-00006B070000}"/>
    <cellStyle name="Normal 17 21 2" xfId="1900" xr:uid="{00000000-0005-0000-0000-00006C070000}"/>
    <cellStyle name="Normal 17 22" xfId="1901" xr:uid="{00000000-0005-0000-0000-00006D070000}"/>
    <cellStyle name="Normal 17 22 2" xfId="1902" xr:uid="{00000000-0005-0000-0000-00006E070000}"/>
    <cellStyle name="Normal 17 23" xfId="1903" xr:uid="{00000000-0005-0000-0000-00006F070000}"/>
    <cellStyle name="Normal 17 23 2" xfId="1904" xr:uid="{00000000-0005-0000-0000-000070070000}"/>
    <cellStyle name="Normal 17 24" xfId="1905" xr:uid="{00000000-0005-0000-0000-000071070000}"/>
    <cellStyle name="Normal 17 24 2" xfId="1906" xr:uid="{00000000-0005-0000-0000-000072070000}"/>
    <cellStyle name="Normal 17 25" xfId="1907" xr:uid="{00000000-0005-0000-0000-000073070000}"/>
    <cellStyle name="Normal 17 25 2" xfId="1908" xr:uid="{00000000-0005-0000-0000-000074070000}"/>
    <cellStyle name="Normal 17 26" xfId="1909" xr:uid="{00000000-0005-0000-0000-000075070000}"/>
    <cellStyle name="Normal 17 26 2" xfId="1910" xr:uid="{00000000-0005-0000-0000-000076070000}"/>
    <cellStyle name="Normal 17 27" xfId="1911" xr:uid="{00000000-0005-0000-0000-000077070000}"/>
    <cellStyle name="Normal 17 27 2" xfId="1912" xr:uid="{00000000-0005-0000-0000-000078070000}"/>
    <cellStyle name="Normal 17 28" xfId="1913" xr:uid="{00000000-0005-0000-0000-000079070000}"/>
    <cellStyle name="Normal 17 28 2" xfId="1914" xr:uid="{00000000-0005-0000-0000-00007A070000}"/>
    <cellStyle name="Normal 17 29" xfId="1915" xr:uid="{00000000-0005-0000-0000-00007B070000}"/>
    <cellStyle name="Normal 17 29 2" xfId="1916" xr:uid="{00000000-0005-0000-0000-00007C070000}"/>
    <cellStyle name="Normal 17 3" xfId="1917" xr:uid="{00000000-0005-0000-0000-00007D070000}"/>
    <cellStyle name="Normal 17 30" xfId="1918" xr:uid="{00000000-0005-0000-0000-00007E070000}"/>
    <cellStyle name="Normal 17 30 2" xfId="1919" xr:uid="{00000000-0005-0000-0000-00007F070000}"/>
    <cellStyle name="Normal 17 31" xfId="1920" xr:uid="{00000000-0005-0000-0000-000080070000}"/>
    <cellStyle name="Normal 17 31 2" xfId="1921" xr:uid="{00000000-0005-0000-0000-000081070000}"/>
    <cellStyle name="Normal 17 32" xfId="1922" xr:uid="{00000000-0005-0000-0000-000082070000}"/>
    <cellStyle name="Normal 17 32 2" xfId="1923" xr:uid="{00000000-0005-0000-0000-000083070000}"/>
    <cellStyle name="Normal 17 33" xfId="1924" xr:uid="{00000000-0005-0000-0000-000084070000}"/>
    <cellStyle name="Normal 17 33 2" xfId="1925" xr:uid="{00000000-0005-0000-0000-000085070000}"/>
    <cellStyle name="Normal 17 34" xfId="1926" xr:uid="{00000000-0005-0000-0000-000086070000}"/>
    <cellStyle name="Normal 17 34 2" xfId="1927" xr:uid="{00000000-0005-0000-0000-000087070000}"/>
    <cellStyle name="Normal 17 35" xfId="1928" xr:uid="{00000000-0005-0000-0000-000088070000}"/>
    <cellStyle name="Normal 17 4" xfId="1929" xr:uid="{00000000-0005-0000-0000-000089070000}"/>
    <cellStyle name="Normal 17 5" xfId="1930" xr:uid="{00000000-0005-0000-0000-00008A070000}"/>
    <cellStyle name="Normal 17 6" xfId="1931" xr:uid="{00000000-0005-0000-0000-00008B070000}"/>
    <cellStyle name="Normal 17 7" xfId="1932" xr:uid="{00000000-0005-0000-0000-00008C070000}"/>
    <cellStyle name="Normal 17 8" xfId="1933" xr:uid="{00000000-0005-0000-0000-00008D070000}"/>
    <cellStyle name="Normal 17 9" xfId="1934" xr:uid="{00000000-0005-0000-0000-00008E070000}"/>
    <cellStyle name="Normal 18" xfId="1935" xr:uid="{00000000-0005-0000-0000-00008F070000}"/>
    <cellStyle name="Normal 18 10" xfId="1936" xr:uid="{00000000-0005-0000-0000-000090070000}"/>
    <cellStyle name="Normal 18 11" xfId="1937" xr:uid="{00000000-0005-0000-0000-000091070000}"/>
    <cellStyle name="Normal 18 12" xfId="1938" xr:uid="{00000000-0005-0000-0000-000092070000}"/>
    <cellStyle name="Normal 18 13" xfId="1939" xr:uid="{00000000-0005-0000-0000-000093070000}"/>
    <cellStyle name="Normal 18 14" xfId="1940" xr:uid="{00000000-0005-0000-0000-000094070000}"/>
    <cellStyle name="Normal 18 15" xfId="1941" xr:uid="{00000000-0005-0000-0000-000095070000}"/>
    <cellStyle name="Normal 18 16" xfId="1942" xr:uid="{00000000-0005-0000-0000-000096070000}"/>
    <cellStyle name="Normal 18 17" xfId="1943" xr:uid="{00000000-0005-0000-0000-000097070000}"/>
    <cellStyle name="Normal 18 18" xfId="1944" xr:uid="{00000000-0005-0000-0000-000098070000}"/>
    <cellStyle name="Normal 18 19" xfId="1945" xr:uid="{00000000-0005-0000-0000-000099070000}"/>
    <cellStyle name="Normal 18 2" xfId="1946" xr:uid="{00000000-0005-0000-0000-00009A070000}"/>
    <cellStyle name="Normal 18 20" xfId="1947" xr:uid="{00000000-0005-0000-0000-00009B070000}"/>
    <cellStyle name="Normal 18 20 2" xfId="1948" xr:uid="{00000000-0005-0000-0000-00009C070000}"/>
    <cellStyle name="Normal 18 21" xfId="1949" xr:uid="{00000000-0005-0000-0000-00009D070000}"/>
    <cellStyle name="Normal 18 21 2" xfId="1950" xr:uid="{00000000-0005-0000-0000-00009E070000}"/>
    <cellStyle name="Normal 18 22" xfId="1951" xr:uid="{00000000-0005-0000-0000-00009F070000}"/>
    <cellStyle name="Normal 18 22 2" xfId="1952" xr:uid="{00000000-0005-0000-0000-0000A0070000}"/>
    <cellStyle name="Normal 18 23" xfId="1953" xr:uid="{00000000-0005-0000-0000-0000A1070000}"/>
    <cellStyle name="Normal 18 23 2" xfId="1954" xr:uid="{00000000-0005-0000-0000-0000A2070000}"/>
    <cellStyle name="Normal 18 24" xfId="1955" xr:uid="{00000000-0005-0000-0000-0000A3070000}"/>
    <cellStyle name="Normal 18 24 2" xfId="1956" xr:uid="{00000000-0005-0000-0000-0000A4070000}"/>
    <cellStyle name="Normal 18 25" xfId="1957" xr:uid="{00000000-0005-0000-0000-0000A5070000}"/>
    <cellStyle name="Normal 18 25 2" xfId="1958" xr:uid="{00000000-0005-0000-0000-0000A6070000}"/>
    <cellStyle name="Normal 18 26" xfId="1959" xr:uid="{00000000-0005-0000-0000-0000A7070000}"/>
    <cellStyle name="Normal 18 26 2" xfId="1960" xr:uid="{00000000-0005-0000-0000-0000A8070000}"/>
    <cellStyle name="Normal 18 27" xfId="1961" xr:uid="{00000000-0005-0000-0000-0000A9070000}"/>
    <cellStyle name="Normal 18 27 2" xfId="1962" xr:uid="{00000000-0005-0000-0000-0000AA070000}"/>
    <cellStyle name="Normal 18 28" xfId="1963" xr:uid="{00000000-0005-0000-0000-0000AB070000}"/>
    <cellStyle name="Normal 18 28 2" xfId="1964" xr:uid="{00000000-0005-0000-0000-0000AC070000}"/>
    <cellStyle name="Normal 18 29" xfId="1965" xr:uid="{00000000-0005-0000-0000-0000AD070000}"/>
    <cellStyle name="Normal 18 29 2" xfId="1966" xr:uid="{00000000-0005-0000-0000-0000AE070000}"/>
    <cellStyle name="Normal 18 3" xfId="1967" xr:uid="{00000000-0005-0000-0000-0000AF070000}"/>
    <cellStyle name="Normal 18 30" xfId="1968" xr:uid="{00000000-0005-0000-0000-0000B0070000}"/>
    <cellStyle name="Normal 18 30 2" xfId="1969" xr:uid="{00000000-0005-0000-0000-0000B1070000}"/>
    <cellStyle name="Normal 18 31" xfId="1970" xr:uid="{00000000-0005-0000-0000-0000B2070000}"/>
    <cellStyle name="Normal 18 31 2" xfId="1971" xr:uid="{00000000-0005-0000-0000-0000B3070000}"/>
    <cellStyle name="Normal 18 32" xfId="1972" xr:uid="{00000000-0005-0000-0000-0000B4070000}"/>
    <cellStyle name="Normal 18 32 2" xfId="1973" xr:uid="{00000000-0005-0000-0000-0000B5070000}"/>
    <cellStyle name="Normal 18 33" xfId="1974" xr:uid="{00000000-0005-0000-0000-0000B6070000}"/>
    <cellStyle name="Normal 18 33 2" xfId="1975" xr:uid="{00000000-0005-0000-0000-0000B7070000}"/>
    <cellStyle name="Normal 18 34" xfId="1976" xr:uid="{00000000-0005-0000-0000-0000B8070000}"/>
    <cellStyle name="Normal 18 34 2" xfId="1977" xr:uid="{00000000-0005-0000-0000-0000B9070000}"/>
    <cellStyle name="Normal 18 35" xfId="1978" xr:uid="{00000000-0005-0000-0000-0000BA070000}"/>
    <cellStyle name="Normal 18 4" xfId="1979" xr:uid="{00000000-0005-0000-0000-0000BB070000}"/>
    <cellStyle name="Normal 18 5" xfId="1980" xr:uid="{00000000-0005-0000-0000-0000BC070000}"/>
    <cellStyle name="Normal 18 6" xfId="1981" xr:uid="{00000000-0005-0000-0000-0000BD070000}"/>
    <cellStyle name="Normal 18 7" xfId="1982" xr:uid="{00000000-0005-0000-0000-0000BE070000}"/>
    <cellStyle name="Normal 18 8" xfId="1983" xr:uid="{00000000-0005-0000-0000-0000BF070000}"/>
    <cellStyle name="Normal 18 9" xfId="1984" xr:uid="{00000000-0005-0000-0000-0000C0070000}"/>
    <cellStyle name="Normal 19" xfId="1985" xr:uid="{00000000-0005-0000-0000-0000C1070000}"/>
    <cellStyle name="Normal 19 10" xfId="1986" xr:uid="{00000000-0005-0000-0000-0000C2070000}"/>
    <cellStyle name="Normal 19 11" xfId="1987" xr:uid="{00000000-0005-0000-0000-0000C3070000}"/>
    <cellStyle name="Normal 19 12" xfId="1988" xr:uid="{00000000-0005-0000-0000-0000C4070000}"/>
    <cellStyle name="Normal 19 13" xfId="1989" xr:uid="{00000000-0005-0000-0000-0000C5070000}"/>
    <cellStyle name="Normal 19 14" xfId="1990" xr:uid="{00000000-0005-0000-0000-0000C6070000}"/>
    <cellStyle name="Normal 19 15" xfId="1991" xr:uid="{00000000-0005-0000-0000-0000C7070000}"/>
    <cellStyle name="Normal 19 16" xfId="1992" xr:uid="{00000000-0005-0000-0000-0000C8070000}"/>
    <cellStyle name="Normal 19 17" xfId="1993" xr:uid="{00000000-0005-0000-0000-0000C9070000}"/>
    <cellStyle name="Normal 19 18" xfId="1994" xr:uid="{00000000-0005-0000-0000-0000CA070000}"/>
    <cellStyle name="Normal 19 19" xfId="1995" xr:uid="{00000000-0005-0000-0000-0000CB070000}"/>
    <cellStyle name="Normal 19 2" xfId="1996" xr:uid="{00000000-0005-0000-0000-0000CC070000}"/>
    <cellStyle name="Normal 19 20" xfId="1997" xr:uid="{00000000-0005-0000-0000-0000CD070000}"/>
    <cellStyle name="Normal 19 20 2" xfId="1998" xr:uid="{00000000-0005-0000-0000-0000CE070000}"/>
    <cellStyle name="Normal 19 21" xfId="1999" xr:uid="{00000000-0005-0000-0000-0000CF070000}"/>
    <cellStyle name="Normal 19 21 2" xfId="2000" xr:uid="{00000000-0005-0000-0000-0000D0070000}"/>
    <cellStyle name="Normal 19 22" xfId="2001" xr:uid="{00000000-0005-0000-0000-0000D1070000}"/>
    <cellStyle name="Normal 19 22 2" xfId="2002" xr:uid="{00000000-0005-0000-0000-0000D2070000}"/>
    <cellStyle name="Normal 19 23" xfId="2003" xr:uid="{00000000-0005-0000-0000-0000D3070000}"/>
    <cellStyle name="Normal 19 23 2" xfId="2004" xr:uid="{00000000-0005-0000-0000-0000D4070000}"/>
    <cellStyle name="Normal 19 24" xfId="2005" xr:uid="{00000000-0005-0000-0000-0000D5070000}"/>
    <cellStyle name="Normal 19 24 2" xfId="2006" xr:uid="{00000000-0005-0000-0000-0000D6070000}"/>
    <cellStyle name="Normal 19 25" xfId="2007" xr:uid="{00000000-0005-0000-0000-0000D7070000}"/>
    <cellStyle name="Normal 19 25 2" xfId="2008" xr:uid="{00000000-0005-0000-0000-0000D8070000}"/>
    <cellStyle name="Normal 19 26" xfId="2009" xr:uid="{00000000-0005-0000-0000-0000D9070000}"/>
    <cellStyle name="Normal 19 26 2" xfId="2010" xr:uid="{00000000-0005-0000-0000-0000DA070000}"/>
    <cellStyle name="Normal 19 27" xfId="2011" xr:uid="{00000000-0005-0000-0000-0000DB070000}"/>
    <cellStyle name="Normal 19 27 2" xfId="2012" xr:uid="{00000000-0005-0000-0000-0000DC070000}"/>
    <cellStyle name="Normal 19 28" xfId="2013" xr:uid="{00000000-0005-0000-0000-0000DD070000}"/>
    <cellStyle name="Normal 19 28 2" xfId="2014" xr:uid="{00000000-0005-0000-0000-0000DE070000}"/>
    <cellStyle name="Normal 19 29" xfId="2015" xr:uid="{00000000-0005-0000-0000-0000DF070000}"/>
    <cellStyle name="Normal 19 29 2" xfId="2016" xr:uid="{00000000-0005-0000-0000-0000E0070000}"/>
    <cellStyle name="Normal 19 3" xfId="2017" xr:uid="{00000000-0005-0000-0000-0000E1070000}"/>
    <cellStyle name="Normal 19 30" xfId="2018" xr:uid="{00000000-0005-0000-0000-0000E2070000}"/>
    <cellStyle name="Normal 19 30 2" xfId="2019" xr:uid="{00000000-0005-0000-0000-0000E3070000}"/>
    <cellStyle name="Normal 19 31" xfId="2020" xr:uid="{00000000-0005-0000-0000-0000E4070000}"/>
    <cellStyle name="Normal 19 31 2" xfId="2021" xr:uid="{00000000-0005-0000-0000-0000E5070000}"/>
    <cellStyle name="Normal 19 32" xfId="2022" xr:uid="{00000000-0005-0000-0000-0000E6070000}"/>
    <cellStyle name="Normal 19 32 2" xfId="2023" xr:uid="{00000000-0005-0000-0000-0000E7070000}"/>
    <cellStyle name="Normal 19 33" xfId="2024" xr:uid="{00000000-0005-0000-0000-0000E8070000}"/>
    <cellStyle name="Normal 19 33 2" xfId="2025" xr:uid="{00000000-0005-0000-0000-0000E9070000}"/>
    <cellStyle name="Normal 19 34" xfId="2026" xr:uid="{00000000-0005-0000-0000-0000EA070000}"/>
    <cellStyle name="Normal 19 34 2" xfId="2027" xr:uid="{00000000-0005-0000-0000-0000EB070000}"/>
    <cellStyle name="Normal 19 35" xfId="2028" xr:uid="{00000000-0005-0000-0000-0000EC070000}"/>
    <cellStyle name="Normal 19 4" xfId="2029" xr:uid="{00000000-0005-0000-0000-0000ED070000}"/>
    <cellStyle name="Normal 19 5" xfId="2030" xr:uid="{00000000-0005-0000-0000-0000EE070000}"/>
    <cellStyle name="Normal 19 6" xfId="2031" xr:uid="{00000000-0005-0000-0000-0000EF070000}"/>
    <cellStyle name="Normal 19 7" xfId="2032" xr:uid="{00000000-0005-0000-0000-0000F0070000}"/>
    <cellStyle name="Normal 19 8" xfId="2033" xr:uid="{00000000-0005-0000-0000-0000F1070000}"/>
    <cellStyle name="Normal 19 9" xfId="2034" xr:uid="{00000000-0005-0000-0000-0000F2070000}"/>
    <cellStyle name="Normal 2" xfId="2035" xr:uid="{00000000-0005-0000-0000-0000F3070000}"/>
    <cellStyle name="Normal 2 10" xfId="2036" xr:uid="{00000000-0005-0000-0000-0000F4070000}"/>
    <cellStyle name="Normal 2 11" xfId="2037" xr:uid="{00000000-0005-0000-0000-0000F5070000}"/>
    <cellStyle name="Normal 2 12" xfId="2038" xr:uid="{00000000-0005-0000-0000-0000F6070000}"/>
    <cellStyle name="Normal 2 13" xfId="2039" xr:uid="{00000000-0005-0000-0000-0000F7070000}"/>
    <cellStyle name="Normal 2 14" xfId="2040" xr:uid="{00000000-0005-0000-0000-0000F8070000}"/>
    <cellStyle name="Normal 2 15" xfId="2041" xr:uid="{00000000-0005-0000-0000-0000F9070000}"/>
    <cellStyle name="Normal 2 16" xfId="2042" xr:uid="{00000000-0005-0000-0000-0000FA070000}"/>
    <cellStyle name="Normal 2 17" xfId="2043" xr:uid="{00000000-0005-0000-0000-0000FB070000}"/>
    <cellStyle name="Normal 2 18" xfId="2044" xr:uid="{00000000-0005-0000-0000-0000FC070000}"/>
    <cellStyle name="Normal 2 19" xfId="2045" xr:uid="{00000000-0005-0000-0000-0000FD070000}"/>
    <cellStyle name="Normal 2 2" xfId="2046" xr:uid="{00000000-0005-0000-0000-0000FE070000}"/>
    <cellStyle name="Normal 2 2 10" xfId="2047" xr:uid="{00000000-0005-0000-0000-0000FF070000}"/>
    <cellStyle name="Normal 2 2 10 2" xfId="2048" xr:uid="{00000000-0005-0000-0000-000000080000}"/>
    <cellStyle name="Normal 2 2 11" xfId="2049" xr:uid="{00000000-0005-0000-0000-000001080000}"/>
    <cellStyle name="Normal 2 2 11 2" xfId="2050" xr:uid="{00000000-0005-0000-0000-000002080000}"/>
    <cellStyle name="Normal 2 2 12" xfId="2051" xr:uid="{00000000-0005-0000-0000-000003080000}"/>
    <cellStyle name="Normal 2 2 12 2" xfId="2052" xr:uid="{00000000-0005-0000-0000-000004080000}"/>
    <cellStyle name="Normal 2 2 13" xfId="2053" xr:uid="{00000000-0005-0000-0000-000005080000}"/>
    <cellStyle name="Normal 2 2 13 2" xfId="2054" xr:uid="{00000000-0005-0000-0000-000006080000}"/>
    <cellStyle name="Normal 2 2 14" xfId="2055" xr:uid="{00000000-0005-0000-0000-000007080000}"/>
    <cellStyle name="Normal 2 2 14 2" xfId="2056" xr:uid="{00000000-0005-0000-0000-000008080000}"/>
    <cellStyle name="Normal 2 2 15" xfId="2057" xr:uid="{00000000-0005-0000-0000-000009080000}"/>
    <cellStyle name="Normal 2 2 15 2" xfId="2058" xr:uid="{00000000-0005-0000-0000-00000A080000}"/>
    <cellStyle name="Normal 2 2 16" xfId="2059" xr:uid="{00000000-0005-0000-0000-00000B080000}"/>
    <cellStyle name="Normal 2 2 16 2" xfId="2060" xr:uid="{00000000-0005-0000-0000-00000C080000}"/>
    <cellStyle name="Normal 2 2 17" xfId="2061" xr:uid="{00000000-0005-0000-0000-00000D080000}"/>
    <cellStyle name="Normal 2 2 17 2" xfId="2062" xr:uid="{00000000-0005-0000-0000-00000E080000}"/>
    <cellStyle name="Normal 2 2 18" xfId="2063" xr:uid="{00000000-0005-0000-0000-00000F080000}"/>
    <cellStyle name="Normal 2 2 18 2" xfId="2064" xr:uid="{00000000-0005-0000-0000-000010080000}"/>
    <cellStyle name="Normal 2 2 19" xfId="2065" xr:uid="{00000000-0005-0000-0000-000011080000}"/>
    <cellStyle name="Normal 2 2 2" xfId="2066" xr:uid="{00000000-0005-0000-0000-000012080000}"/>
    <cellStyle name="Normal 2 2 2 10" xfId="2067" xr:uid="{00000000-0005-0000-0000-000013080000}"/>
    <cellStyle name="Normal 2 2 2 11" xfId="2068" xr:uid="{00000000-0005-0000-0000-000014080000}"/>
    <cellStyle name="Normal 2 2 2 12" xfId="2069" xr:uid="{00000000-0005-0000-0000-000015080000}"/>
    <cellStyle name="Normal 2 2 2 13" xfId="2070" xr:uid="{00000000-0005-0000-0000-000016080000}"/>
    <cellStyle name="Normal 2 2 2 14" xfId="2071" xr:uid="{00000000-0005-0000-0000-000017080000}"/>
    <cellStyle name="Normal 2 2 2 15" xfId="2072" xr:uid="{00000000-0005-0000-0000-000018080000}"/>
    <cellStyle name="Normal 2 2 2 16" xfId="2073" xr:uid="{00000000-0005-0000-0000-000019080000}"/>
    <cellStyle name="Normal 2 2 2 17" xfId="2074" xr:uid="{00000000-0005-0000-0000-00001A080000}"/>
    <cellStyle name="Normal 2 2 2 17 2" xfId="2075" xr:uid="{00000000-0005-0000-0000-00001B080000}"/>
    <cellStyle name="Normal 2 2 2 18" xfId="2076" xr:uid="{00000000-0005-0000-0000-00001C080000}"/>
    <cellStyle name="Normal 2 2 2 19" xfId="2077" xr:uid="{00000000-0005-0000-0000-00001D080000}"/>
    <cellStyle name="Normal 2 2 2 2" xfId="2078" xr:uid="{00000000-0005-0000-0000-00001E080000}"/>
    <cellStyle name="Normal 2 2 2 2 10" xfId="2079" xr:uid="{00000000-0005-0000-0000-00001F080000}"/>
    <cellStyle name="Normal 2 2 2 2 10 2" xfId="2080" xr:uid="{00000000-0005-0000-0000-000020080000}"/>
    <cellStyle name="Normal 2 2 2 2 11" xfId="2081" xr:uid="{00000000-0005-0000-0000-000021080000}"/>
    <cellStyle name="Normal 2 2 2 2 11 2" xfId="2082" xr:uid="{00000000-0005-0000-0000-000022080000}"/>
    <cellStyle name="Normal 2 2 2 2 12" xfId="2083" xr:uid="{00000000-0005-0000-0000-000023080000}"/>
    <cellStyle name="Normal 2 2 2 2 12 2" xfId="2084" xr:uid="{00000000-0005-0000-0000-000024080000}"/>
    <cellStyle name="Normal 2 2 2 2 13" xfId="2085" xr:uid="{00000000-0005-0000-0000-000025080000}"/>
    <cellStyle name="Normal 2 2 2 2 13 2" xfId="2086" xr:uid="{00000000-0005-0000-0000-000026080000}"/>
    <cellStyle name="Normal 2 2 2 2 14" xfId="2087" xr:uid="{00000000-0005-0000-0000-000027080000}"/>
    <cellStyle name="Normal 2 2 2 2 14 2" xfId="2088" xr:uid="{00000000-0005-0000-0000-000028080000}"/>
    <cellStyle name="Normal 2 2 2 2 15" xfId="2089" xr:uid="{00000000-0005-0000-0000-000029080000}"/>
    <cellStyle name="Normal 2 2 2 2 15 2" xfId="2090" xr:uid="{00000000-0005-0000-0000-00002A080000}"/>
    <cellStyle name="Normal 2 2 2 2 16" xfId="2091" xr:uid="{00000000-0005-0000-0000-00002B080000}"/>
    <cellStyle name="Normal 2 2 2 2 16 2" xfId="2092" xr:uid="{00000000-0005-0000-0000-00002C080000}"/>
    <cellStyle name="Normal 2 2 2 2 17" xfId="2093" xr:uid="{00000000-0005-0000-0000-00002D080000}"/>
    <cellStyle name="Normal 2 2 2 2 18" xfId="2094" xr:uid="{00000000-0005-0000-0000-00002E080000}"/>
    <cellStyle name="Normal 2 2 2 2 19" xfId="2095" xr:uid="{00000000-0005-0000-0000-00002F080000}"/>
    <cellStyle name="Normal 2 2 2 2 2" xfId="2096" xr:uid="{00000000-0005-0000-0000-000030080000}"/>
    <cellStyle name="Normal 2 2 2 2 2 10" xfId="2097" xr:uid="{00000000-0005-0000-0000-000031080000}"/>
    <cellStyle name="Normal 2 2 2 2 2 11" xfId="2098" xr:uid="{00000000-0005-0000-0000-000032080000}"/>
    <cellStyle name="Normal 2 2 2 2 2 12" xfId="2099" xr:uid="{00000000-0005-0000-0000-000033080000}"/>
    <cellStyle name="Normal 2 2 2 2 2 13" xfId="2100" xr:uid="{00000000-0005-0000-0000-000034080000}"/>
    <cellStyle name="Normal 2 2 2 2 2 14" xfId="2101" xr:uid="{00000000-0005-0000-0000-000035080000}"/>
    <cellStyle name="Normal 2 2 2 2 2 15" xfId="2102" xr:uid="{00000000-0005-0000-0000-000036080000}"/>
    <cellStyle name="Normal 2 2 2 2 2 16" xfId="2103" xr:uid="{00000000-0005-0000-0000-000037080000}"/>
    <cellStyle name="Normal 2 2 2 2 2 16 2" xfId="2104" xr:uid="{00000000-0005-0000-0000-000038080000}"/>
    <cellStyle name="Normal 2 2 2 2 2 17" xfId="2105" xr:uid="{00000000-0005-0000-0000-000039080000}"/>
    <cellStyle name="Normal 2 2 2 2 2 18" xfId="2106" xr:uid="{00000000-0005-0000-0000-00003A080000}"/>
    <cellStyle name="Normal 2 2 2 2 2 19" xfId="2107" xr:uid="{00000000-0005-0000-0000-00003B080000}"/>
    <cellStyle name="Normal 2 2 2 2 2 2" xfId="2108" xr:uid="{00000000-0005-0000-0000-00003C080000}"/>
    <cellStyle name="Normal 2 2 2 2 2 2 2" xfId="2109" xr:uid="{00000000-0005-0000-0000-00003D080000}"/>
    <cellStyle name="Normal 2 2 2 2 2 2 2 2" xfId="2110" xr:uid="{00000000-0005-0000-0000-00003E080000}"/>
    <cellStyle name="Normal 2 2 2 2 2 2 2 2 2" xfId="2111" xr:uid="{00000000-0005-0000-0000-00003F080000}"/>
    <cellStyle name="Normal 2 2 2 2 2 2 2 2 2 2" xfId="2112" xr:uid="{00000000-0005-0000-0000-000040080000}"/>
    <cellStyle name="Normal 2 2 2 2 2 2 2 3" xfId="2113" xr:uid="{00000000-0005-0000-0000-000041080000}"/>
    <cellStyle name="Normal 2 2 2 2 2 2 2 4" xfId="2114" xr:uid="{00000000-0005-0000-0000-000042080000}"/>
    <cellStyle name="Normal 2 2 2 2 2 2 3" xfId="2115" xr:uid="{00000000-0005-0000-0000-000043080000}"/>
    <cellStyle name="Normal 2 2 2 2 2 2 4" xfId="2116" xr:uid="{00000000-0005-0000-0000-000044080000}"/>
    <cellStyle name="Normal 2 2 2 2 2 2 5" xfId="2117" xr:uid="{00000000-0005-0000-0000-000045080000}"/>
    <cellStyle name="Normal 2 2 2 2 2 2 6" xfId="2118" xr:uid="{00000000-0005-0000-0000-000046080000}"/>
    <cellStyle name="Normal 2 2 2 2 2 2 7" xfId="2119" xr:uid="{00000000-0005-0000-0000-000047080000}"/>
    <cellStyle name="Normal 2 2 2 2 2 2 7 2" xfId="2120" xr:uid="{00000000-0005-0000-0000-000048080000}"/>
    <cellStyle name="Normal 2 2 2 2 2 2 8" xfId="2121" xr:uid="{00000000-0005-0000-0000-000049080000}"/>
    <cellStyle name="Normal 2 2 2 2 2 20" xfId="2122" xr:uid="{00000000-0005-0000-0000-00004A080000}"/>
    <cellStyle name="Normal 2 2 2 2 2 20 2" xfId="2123" xr:uid="{00000000-0005-0000-0000-00004B080000}"/>
    <cellStyle name="Normal 2 2 2 2 2 21" xfId="2124" xr:uid="{00000000-0005-0000-0000-00004C080000}"/>
    <cellStyle name="Normal 2 2 2 2 2 3" xfId="2125" xr:uid="{00000000-0005-0000-0000-00004D080000}"/>
    <cellStyle name="Normal 2 2 2 2 2 4" xfId="2126" xr:uid="{00000000-0005-0000-0000-00004E080000}"/>
    <cellStyle name="Normal 2 2 2 2 2 5" xfId="2127" xr:uid="{00000000-0005-0000-0000-00004F080000}"/>
    <cellStyle name="Normal 2 2 2 2 2 6" xfId="2128" xr:uid="{00000000-0005-0000-0000-000050080000}"/>
    <cellStyle name="Normal 2 2 2 2 2 7" xfId="2129" xr:uid="{00000000-0005-0000-0000-000051080000}"/>
    <cellStyle name="Normal 2 2 2 2 2 8" xfId="2130" xr:uid="{00000000-0005-0000-0000-000052080000}"/>
    <cellStyle name="Normal 2 2 2 2 2 9" xfId="2131" xr:uid="{00000000-0005-0000-0000-000053080000}"/>
    <cellStyle name="Normal 2 2 2 2 20" xfId="2132" xr:uid="{00000000-0005-0000-0000-000054080000}"/>
    <cellStyle name="Normal 2 2 2 2 20 2" xfId="2133" xr:uid="{00000000-0005-0000-0000-000055080000}"/>
    <cellStyle name="Normal 2 2 2 2 21" xfId="2134" xr:uid="{00000000-0005-0000-0000-000056080000}"/>
    <cellStyle name="Normal 2 2 2 2 3" xfId="2135" xr:uid="{00000000-0005-0000-0000-000057080000}"/>
    <cellStyle name="Normal 2 2 2 2 3 2" xfId="2136" xr:uid="{00000000-0005-0000-0000-000058080000}"/>
    <cellStyle name="Normal 2 2 2 2 4" xfId="2137" xr:uid="{00000000-0005-0000-0000-000059080000}"/>
    <cellStyle name="Normal 2 2 2 2 4 2" xfId="2138" xr:uid="{00000000-0005-0000-0000-00005A080000}"/>
    <cellStyle name="Normal 2 2 2 2 5" xfId="2139" xr:uid="{00000000-0005-0000-0000-00005B080000}"/>
    <cellStyle name="Normal 2 2 2 2 5 2" xfId="2140" xr:uid="{00000000-0005-0000-0000-00005C080000}"/>
    <cellStyle name="Normal 2 2 2 2 6" xfId="2141" xr:uid="{00000000-0005-0000-0000-00005D080000}"/>
    <cellStyle name="Normal 2 2 2 2 6 2" xfId="2142" xr:uid="{00000000-0005-0000-0000-00005E080000}"/>
    <cellStyle name="Normal 2 2 2 2 7" xfId="2143" xr:uid="{00000000-0005-0000-0000-00005F080000}"/>
    <cellStyle name="Normal 2 2 2 2 7 2" xfId="2144" xr:uid="{00000000-0005-0000-0000-000060080000}"/>
    <cellStyle name="Normal 2 2 2 2 8" xfId="2145" xr:uid="{00000000-0005-0000-0000-000061080000}"/>
    <cellStyle name="Normal 2 2 2 2 8 2" xfId="2146" xr:uid="{00000000-0005-0000-0000-000062080000}"/>
    <cellStyle name="Normal 2 2 2 2 9" xfId="2147" xr:uid="{00000000-0005-0000-0000-000063080000}"/>
    <cellStyle name="Normal 2 2 2 2 9 2" xfId="2148" xr:uid="{00000000-0005-0000-0000-000064080000}"/>
    <cellStyle name="Normal 2 2 2 20" xfId="2149" xr:uid="{00000000-0005-0000-0000-000065080000}"/>
    <cellStyle name="Normal 2 2 2 21" xfId="2150" xr:uid="{00000000-0005-0000-0000-000066080000}"/>
    <cellStyle name="Normal 2 2 2 21 2" xfId="2151" xr:uid="{00000000-0005-0000-0000-000067080000}"/>
    <cellStyle name="Normal 2 2 2 22" xfId="2152" xr:uid="{00000000-0005-0000-0000-000068080000}"/>
    <cellStyle name="Normal 2 2 2 3" xfId="2153" xr:uid="{00000000-0005-0000-0000-000069080000}"/>
    <cellStyle name="Normal 2 2 2 4" xfId="2154" xr:uid="{00000000-0005-0000-0000-00006A080000}"/>
    <cellStyle name="Normal 2 2 2 5" xfId="2155" xr:uid="{00000000-0005-0000-0000-00006B080000}"/>
    <cellStyle name="Normal 2 2 2 6" xfId="2156" xr:uid="{00000000-0005-0000-0000-00006C080000}"/>
    <cellStyle name="Normal 2 2 2 7" xfId="2157" xr:uid="{00000000-0005-0000-0000-00006D080000}"/>
    <cellStyle name="Normal 2 2 2 8" xfId="2158" xr:uid="{00000000-0005-0000-0000-00006E080000}"/>
    <cellStyle name="Normal 2 2 2 9" xfId="2159" xr:uid="{00000000-0005-0000-0000-00006F080000}"/>
    <cellStyle name="Normal 2 2 20" xfId="2160" xr:uid="{00000000-0005-0000-0000-000070080000}"/>
    <cellStyle name="Normal 2 2 21" xfId="2161" xr:uid="{00000000-0005-0000-0000-000071080000}"/>
    <cellStyle name="Normal 2 2 22" xfId="2162" xr:uid="{00000000-0005-0000-0000-000072080000}"/>
    <cellStyle name="Normal 2 2 23" xfId="2163" xr:uid="{00000000-0005-0000-0000-000073080000}"/>
    <cellStyle name="Normal 2 2 3" xfId="2164" xr:uid="{00000000-0005-0000-0000-000074080000}"/>
    <cellStyle name="Normal 2 2 4" xfId="2165" xr:uid="{00000000-0005-0000-0000-000075080000}"/>
    <cellStyle name="Normal 2 2 4 10" xfId="2166" xr:uid="{00000000-0005-0000-0000-000076080000}"/>
    <cellStyle name="Normal 2 2 4 11" xfId="2167" xr:uid="{00000000-0005-0000-0000-000077080000}"/>
    <cellStyle name="Normal 2 2 4 12" xfId="2168" xr:uid="{00000000-0005-0000-0000-000078080000}"/>
    <cellStyle name="Normal 2 2 4 13" xfId="2169" xr:uid="{00000000-0005-0000-0000-000079080000}"/>
    <cellStyle name="Normal 2 2 4 14" xfId="2170" xr:uid="{00000000-0005-0000-0000-00007A080000}"/>
    <cellStyle name="Normal 2 2 4 15" xfId="2171" xr:uid="{00000000-0005-0000-0000-00007B080000}"/>
    <cellStyle name="Normal 2 2 4 16" xfId="2172" xr:uid="{00000000-0005-0000-0000-00007C080000}"/>
    <cellStyle name="Normal 2 2 4 2" xfId="2173" xr:uid="{00000000-0005-0000-0000-00007D080000}"/>
    <cellStyle name="Normal 2 2 4 3" xfId="2174" xr:uid="{00000000-0005-0000-0000-00007E080000}"/>
    <cellStyle name="Normal 2 2 4 4" xfId="2175" xr:uid="{00000000-0005-0000-0000-00007F080000}"/>
    <cellStyle name="Normal 2 2 4 5" xfId="2176" xr:uid="{00000000-0005-0000-0000-000080080000}"/>
    <cellStyle name="Normal 2 2 4 6" xfId="2177" xr:uid="{00000000-0005-0000-0000-000081080000}"/>
    <cellStyle name="Normal 2 2 4 7" xfId="2178" xr:uid="{00000000-0005-0000-0000-000082080000}"/>
    <cellStyle name="Normal 2 2 4 8" xfId="2179" xr:uid="{00000000-0005-0000-0000-000083080000}"/>
    <cellStyle name="Normal 2 2 4 9" xfId="2180" xr:uid="{00000000-0005-0000-0000-000084080000}"/>
    <cellStyle name="Normal 2 2 5" xfId="2181" xr:uid="{00000000-0005-0000-0000-000085080000}"/>
    <cellStyle name="Normal 2 2 5 2" xfId="2182" xr:uid="{00000000-0005-0000-0000-000086080000}"/>
    <cellStyle name="Normal 2 2 6" xfId="2183" xr:uid="{00000000-0005-0000-0000-000087080000}"/>
    <cellStyle name="Normal 2 2 6 2" xfId="2184" xr:uid="{00000000-0005-0000-0000-000088080000}"/>
    <cellStyle name="Normal 2 2 6 3" xfId="2185" xr:uid="{00000000-0005-0000-0000-000089080000}"/>
    <cellStyle name="Normal 2 2 7" xfId="2186" xr:uid="{00000000-0005-0000-0000-00008A080000}"/>
    <cellStyle name="Normal 2 2 7 2" xfId="2187" xr:uid="{00000000-0005-0000-0000-00008B080000}"/>
    <cellStyle name="Normal 2 2 8" xfId="2188" xr:uid="{00000000-0005-0000-0000-00008C080000}"/>
    <cellStyle name="Normal 2 2 8 2" xfId="2189" xr:uid="{00000000-0005-0000-0000-00008D080000}"/>
    <cellStyle name="Normal 2 2 9" xfId="2190" xr:uid="{00000000-0005-0000-0000-00008E080000}"/>
    <cellStyle name="Normal 2 2 9 2" xfId="2191" xr:uid="{00000000-0005-0000-0000-00008F080000}"/>
    <cellStyle name="Normal 2 20" xfId="2192" xr:uid="{00000000-0005-0000-0000-000090080000}"/>
    <cellStyle name="Normal 2 20 2" xfId="2193" xr:uid="{00000000-0005-0000-0000-000091080000}"/>
    <cellStyle name="Normal 2 21" xfId="2194" xr:uid="{00000000-0005-0000-0000-000092080000}"/>
    <cellStyle name="Normal 2 21 2" xfId="2195" xr:uid="{00000000-0005-0000-0000-000093080000}"/>
    <cellStyle name="Normal 2 22" xfId="2196" xr:uid="{00000000-0005-0000-0000-000094080000}"/>
    <cellStyle name="Normal 2 22 2" xfId="2197" xr:uid="{00000000-0005-0000-0000-000095080000}"/>
    <cellStyle name="Normal 2 23" xfId="2198" xr:uid="{00000000-0005-0000-0000-000096080000}"/>
    <cellStyle name="Normal 2 24" xfId="2199" xr:uid="{00000000-0005-0000-0000-000097080000}"/>
    <cellStyle name="Normal 2 25" xfId="2200" xr:uid="{00000000-0005-0000-0000-000098080000}"/>
    <cellStyle name="Normal 2 26" xfId="2201" xr:uid="{00000000-0005-0000-0000-000099080000}"/>
    <cellStyle name="Normal 2 27" xfId="2202" xr:uid="{00000000-0005-0000-0000-00009A080000}"/>
    <cellStyle name="Normal 2 28" xfId="2203" xr:uid="{00000000-0005-0000-0000-00009B080000}"/>
    <cellStyle name="Normal 2 29" xfId="2204" xr:uid="{00000000-0005-0000-0000-00009C080000}"/>
    <cellStyle name="Normal 2 3" xfId="2205" xr:uid="{00000000-0005-0000-0000-00009D080000}"/>
    <cellStyle name="Normal 2 3 2" xfId="2206" xr:uid="{00000000-0005-0000-0000-00009E080000}"/>
    <cellStyle name="Normal 2 3 2 2" xfId="2207" xr:uid="{00000000-0005-0000-0000-00009F080000}"/>
    <cellStyle name="Normal 2 3 3" xfId="2208" xr:uid="{00000000-0005-0000-0000-0000A0080000}"/>
    <cellStyle name="Normal 2 3 4" xfId="2209" xr:uid="{00000000-0005-0000-0000-0000A1080000}"/>
    <cellStyle name="Normal 2 3 5" xfId="2210" xr:uid="{00000000-0005-0000-0000-0000A2080000}"/>
    <cellStyle name="Normal 2 3 6" xfId="2211" xr:uid="{00000000-0005-0000-0000-0000A3080000}"/>
    <cellStyle name="Normal 2 30" xfId="2212" xr:uid="{00000000-0005-0000-0000-0000A4080000}"/>
    <cellStyle name="Normal 2 31" xfId="2213" xr:uid="{00000000-0005-0000-0000-0000A5080000}"/>
    <cellStyle name="Normal 2 32" xfId="2214" xr:uid="{00000000-0005-0000-0000-0000A6080000}"/>
    <cellStyle name="Normal 2 33" xfId="2215" xr:uid="{00000000-0005-0000-0000-0000A7080000}"/>
    <cellStyle name="Normal 2 34" xfId="2216" xr:uid="{00000000-0005-0000-0000-0000A8080000}"/>
    <cellStyle name="Normal 2 35" xfId="2217" xr:uid="{00000000-0005-0000-0000-0000A9080000}"/>
    <cellStyle name="Normal 2 36" xfId="2218" xr:uid="{00000000-0005-0000-0000-0000AA080000}"/>
    <cellStyle name="Normal 2 37" xfId="2219" xr:uid="{00000000-0005-0000-0000-0000AB080000}"/>
    <cellStyle name="Normal 2 38" xfId="2220" xr:uid="{00000000-0005-0000-0000-0000AC080000}"/>
    <cellStyle name="Normal 2 4" xfId="2221" xr:uid="{00000000-0005-0000-0000-0000AD080000}"/>
    <cellStyle name="Normal 2 4 2" xfId="2222" xr:uid="{00000000-0005-0000-0000-0000AE080000}"/>
    <cellStyle name="Normal 2 4 2 2" xfId="2223" xr:uid="{00000000-0005-0000-0000-0000AF080000}"/>
    <cellStyle name="Normal 2 4 3" xfId="2224" xr:uid="{00000000-0005-0000-0000-0000B0080000}"/>
    <cellStyle name="Normal 2 4 4" xfId="2225" xr:uid="{00000000-0005-0000-0000-0000B1080000}"/>
    <cellStyle name="Normal 2 4 5" xfId="2226" xr:uid="{00000000-0005-0000-0000-0000B2080000}"/>
    <cellStyle name="Normal 2 4 6" xfId="2227" xr:uid="{00000000-0005-0000-0000-0000B3080000}"/>
    <cellStyle name="Normal 2 5" xfId="2228" xr:uid="{00000000-0005-0000-0000-0000B4080000}"/>
    <cellStyle name="Normal 2 5 2" xfId="2229" xr:uid="{00000000-0005-0000-0000-0000B5080000}"/>
    <cellStyle name="Normal 2 5 2 2" xfId="2230" xr:uid="{00000000-0005-0000-0000-0000B6080000}"/>
    <cellStyle name="Normal 2 5 3" xfId="2231" xr:uid="{00000000-0005-0000-0000-0000B7080000}"/>
    <cellStyle name="Normal 2 5 4" xfId="2232" xr:uid="{00000000-0005-0000-0000-0000B8080000}"/>
    <cellStyle name="Normal 2 5 5" xfId="2233" xr:uid="{00000000-0005-0000-0000-0000B9080000}"/>
    <cellStyle name="Normal 2 5 6" xfId="2234" xr:uid="{00000000-0005-0000-0000-0000BA080000}"/>
    <cellStyle name="Normal 2 5 7" xfId="2235" xr:uid="{00000000-0005-0000-0000-0000BB080000}"/>
    <cellStyle name="Normal 2 6" xfId="2236" xr:uid="{00000000-0005-0000-0000-0000BC080000}"/>
    <cellStyle name="Normal 2 6 2" xfId="2237" xr:uid="{00000000-0005-0000-0000-0000BD080000}"/>
    <cellStyle name="Normal 2 6 2 2" xfId="2238" xr:uid="{00000000-0005-0000-0000-0000BE080000}"/>
    <cellStyle name="Normal 2 6 3" xfId="2239" xr:uid="{00000000-0005-0000-0000-0000BF080000}"/>
    <cellStyle name="Normal 2 6 4" xfId="2240" xr:uid="{00000000-0005-0000-0000-0000C0080000}"/>
    <cellStyle name="Normal 2 6 5" xfId="2241" xr:uid="{00000000-0005-0000-0000-0000C1080000}"/>
    <cellStyle name="Normal 2 6 6" xfId="2242" xr:uid="{00000000-0005-0000-0000-0000C2080000}"/>
    <cellStyle name="Normal 2 6 7" xfId="2243" xr:uid="{00000000-0005-0000-0000-0000C3080000}"/>
    <cellStyle name="Normal 2 7" xfId="2244" xr:uid="{00000000-0005-0000-0000-0000C4080000}"/>
    <cellStyle name="Normal 2 7 2" xfId="2245" xr:uid="{00000000-0005-0000-0000-0000C5080000}"/>
    <cellStyle name="Normal 2 7 2 2" xfId="2246" xr:uid="{00000000-0005-0000-0000-0000C6080000}"/>
    <cellStyle name="Normal 2 7 3" xfId="2247" xr:uid="{00000000-0005-0000-0000-0000C7080000}"/>
    <cellStyle name="Normal 2 7 4" xfId="2248" xr:uid="{00000000-0005-0000-0000-0000C8080000}"/>
    <cellStyle name="Normal 2 7 5" xfId="2249" xr:uid="{00000000-0005-0000-0000-0000C9080000}"/>
    <cellStyle name="Normal 2 7 6" xfId="2250" xr:uid="{00000000-0005-0000-0000-0000CA080000}"/>
    <cellStyle name="Normal 2 7 7" xfId="2251" xr:uid="{00000000-0005-0000-0000-0000CB080000}"/>
    <cellStyle name="Normal 2 8" xfId="2252" xr:uid="{00000000-0005-0000-0000-0000CC080000}"/>
    <cellStyle name="Normal 2 8 2" xfId="2253" xr:uid="{00000000-0005-0000-0000-0000CD080000}"/>
    <cellStyle name="Normal 2 8 2 2" xfId="2254" xr:uid="{00000000-0005-0000-0000-0000CE080000}"/>
    <cellStyle name="Normal 2 8 3" xfId="2255" xr:uid="{00000000-0005-0000-0000-0000CF080000}"/>
    <cellStyle name="Normal 2 8 4" xfId="2256" xr:uid="{00000000-0005-0000-0000-0000D0080000}"/>
    <cellStyle name="Normal 2 8 5" xfId="2257" xr:uid="{00000000-0005-0000-0000-0000D1080000}"/>
    <cellStyle name="Normal 2 8 6" xfId="2258" xr:uid="{00000000-0005-0000-0000-0000D2080000}"/>
    <cellStyle name="Normal 2 8 7" xfId="2259" xr:uid="{00000000-0005-0000-0000-0000D3080000}"/>
    <cellStyle name="Normal 2 9" xfId="2260" xr:uid="{00000000-0005-0000-0000-0000D4080000}"/>
    <cellStyle name="Normal 2 9 2" xfId="2261" xr:uid="{00000000-0005-0000-0000-0000D5080000}"/>
    <cellStyle name="Normal 2 9 2 2" xfId="2262" xr:uid="{00000000-0005-0000-0000-0000D6080000}"/>
    <cellStyle name="Normal 2 9 3" xfId="2263" xr:uid="{00000000-0005-0000-0000-0000D7080000}"/>
    <cellStyle name="Normal 2 9 4" xfId="2264" xr:uid="{00000000-0005-0000-0000-0000D8080000}"/>
    <cellStyle name="Normal 2 9 5" xfId="2265" xr:uid="{00000000-0005-0000-0000-0000D9080000}"/>
    <cellStyle name="Normal 2 9 6" xfId="2266" xr:uid="{00000000-0005-0000-0000-0000DA080000}"/>
    <cellStyle name="Normal 20" xfId="2267" xr:uid="{00000000-0005-0000-0000-0000DB080000}"/>
    <cellStyle name="Normal 20 10" xfId="2268" xr:uid="{00000000-0005-0000-0000-0000DC080000}"/>
    <cellStyle name="Normal 20 11" xfId="2269" xr:uid="{00000000-0005-0000-0000-0000DD080000}"/>
    <cellStyle name="Normal 20 12" xfId="2270" xr:uid="{00000000-0005-0000-0000-0000DE080000}"/>
    <cellStyle name="Normal 20 13" xfId="2271" xr:uid="{00000000-0005-0000-0000-0000DF080000}"/>
    <cellStyle name="Normal 20 14" xfId="2272" xr:uid="{00000000-0005-0000-0000-0000E0080000}"/>
    <cellStyle name="Normal 20 15" xfId="2273" xr:uid="{00000000-0005-0000-0000-0000E1080000}"/>
    <cellStyle name="Normal 20 16" xfId="2274" xr:uid="{00000000-0005-0000-0000-0000E2080000}"/>
    <cellStyle name="Normal 20 17" xfId="2275" xr:uid="{00000000-0005-0000-0000-0000E3080000}"/>
    <cellStyle name="Normal 20 18" xfId="2276" xr:uid="{00000000-0005-0000-0000-0000E4080000}"/>
    <cellStyle name="Normal 20 19" xfId="2277" xr:uid="{00000000-0005-0000-0000-0000E5080000}"/>
    <cellStyle name="Normal 20 2" xfId="2278" xr:uid="{00000000-0005-0000-0000-0000E6080000}"/>
    <cellStyle name="Normal 20 20" xfId="2279" xr:uid="{00000000-0005-0000-0000-0000E7080000}"/>
    <cellStyle name="Normal 20 20 2" xfId="2280" xr:uid="{00000000-0005-0000-0000-0000E8080000}"/>
    <cellStyle name="Normal 20 21" xfId="2281" xr:uid="{00000000-0005-0000-0000-0000E9080000}"/>
    <cellStyle name="Normal 20 21 2" xfId="2282" xr:uid="{00000000-0005-0000-0000-0000EA080000}"/>
    <cellStyle name="Normal 20 22" xfId="2283" xr:uid="{00000000-0005-0000-0000-0000EB080000}"/>
    <cellStyle name="Normal 20 22 2" xfId="2284" xr:uid="{00000000-0005-0000-0000-0000EC080000}"/>
    <cellStyle name="Normal 20 23" xfId="2285" xr:uid="{00000000-0005-0000-0000-0000ED080000}"/>
    <cellStyle name="Normal 20 23 2" xfId="2286" xr:uid="{00000000-0005-0000-0000-0000EE080000}"/>
    <cellStyle name="Normal 20 24" xfId="2287" xr:uid="{00000000-0005-0000-0000-0000EF080000}"/>
    <cellStyle name="Normal 20 24 2" xfId="2288" xr:uid="{00000000-0005-0000-0000-0000F0080000}"/>
    <cellStyle name="Normal 20 25" xfId="2289" xr:uid="{00000000-0005-0000-0000-0000F1080000}"/>
    <cellStyle name="Normal 20 25 2" xfId="2290" xr:uid="{00000000-0005-0000-0000-0000F2080000}"/>
    <cellStyle name="Normal 20 26" xfId="2291" xr:uid="{00000000-0005-0000-0000-0000F3080000}"/>
    <cellStyle name="Normal 20 26 2" xfId="2292" xr:uid="{00000000-0005-0000-0000-0000F4080000}"/>
    <cellStyle name="Normal 20 27" xfId="2293" xr:uid="{00000000-0005-0000-0000-0000F5080000}"/>
    <cellStyle name="Normal 20 27 2" xfId="2294" xr:uid="{00000000-0005-0000-0000-0000F6080000}"/>
    <cellStyle name="Normal 20 28" xfId="2295" xr:uid="{00000000-0005-0000-0000-0000F7080000}"/>
    <cellStyle name="Normal 20 28 2" xfId="2296" xr:uid="{00000000-0005-0000-0000-0000F8080000}"/>
    <cellStyle name="Normal 20 29" xfId="2297" xr:uid="{00000000-0005-0000-0000-0000F9080000}"/>
    <cellStyle name="Normal 20 29 2" xfId="2298" xr:uid="{00000000-0005-0000-0000-0000FA080000}"/>
    <cellStyle name="Normal 20 3" xfId="2299" xr:uid="{00000000-0005-0000-0000-0000FB080000}"/>
    <cellStyle name="Normal 20 30" xfId="2300" xr:uid="{00000000-0005-0000-0000-0000FC080000}"/>
    <cellStyle name="Normal 20 30 2" xfId="2301" xr:uid="{00000000-0005-0000-0000-0000FD080000}"/>
    <cellStyle name="Normal 20 31" xfId="2302" xr:uid="{00000000-0005-0000-0000-0000FE080000}"/>
    <cellStyle name="Normal 20 31 2" xfId="2303" xr:uid="{00000000-0005-0000-0000-0000FF080000}"/>
    <cellStyle name="Normal 20 32" xfId="2304" xr:uid="{00000000-0005-0000-0000-000000090000}"/>
    <cellStyle name="Normal 20 32 2" xfId="2305" xr:uid="{00000000-0005-0000-0000-000001090000}"/>
    <cellStyle name="Normal 20 33" xfId="2306" xr:uid="{00000000-0005-0000-0000-000002090000}"/>
    <cellStyle name="Normal 20 33 2" xfId="2307" xr:uid="{00000000-0005-0000-0000-000003090000}"/>
    <cellStyle name="Normal 20 34" xfId="2308" xr:uid="{00000000-0005-0000-0000-000004090000}"/>
    <cellStyle name="Normal 20 34 2" xfId="2309" xr:uid="{00000000-0005-0000-0000-000005090000}"/>
    <cellStyle name="Normal 20 35" xfId="2310" xr:uid="{00000000-0005-0000-0000-000006090000}"/>
    <cellStyle name="Normal 20 4" xfId="2311" xr:uid="{00000000-0005-0000-0000-000007090000}"/>
    <cellStyle name="Normal 20 5" xfId="2312" xr:uid="{00000000-0005-0000-0000-000008090000}"/>
    <cellStyle name="Normal 20 6" xfId="2313" xr:uid="{00000000-0005-0000-0000-000009090000}"/>
    <cellStyle name="Normal 20 7" xfId="2314" xr:uid="{00000000-0005-0000-0000-00000A090000}"/>
    <cellStyle name="Normal 20 8" xfId="2315" xr:uid="{00000000-0005-0000-0000-00000B090000}"/>
    <cellStyle name="Normal 20 9" xfId="2316" xr:uid="{00000000-0005-0000-0000-00000C090000}"/>
    <cellStyle name="Normal 21" xfId="2317" xr:uid="{00000000-0005-0000-0000-00000D090000}"/>
    <cellStyle name="Normal 21 10" xfId="2318" xr:uid="{00000000-0005-0000-0000-00000E090000}"/>
    <cellStyle name="Normal 21 11" xfId="2319" xr:uid="{00000000-0005-0000-0000-00000F090000}"/>
    <cellStyle name="Normal 21 12" xfId="2320" xr:uid="{00000000-0005-0000-0000-000010090000}"/>
    <cellStyle name="Normal 21 13" xfId="2321" xr:uid="{00000000-0005-0000-0000-000011090000}"/>
    <cellStyle name="Normal 21 14" xfId="2322" xr:uid="{00000000-0005-0000-0000-000012090000}"/>
    <cellStyle name="Normal 21 15" xfId="2323" xr:uid="{00000000-0005-0000-0000-000013090000}"/>
    <cellStyle name="Normal 21 16" xfId="2324" xr:uid="{00000000-0005-0000-0000-000014090000}"/>
    <cellStyle name="Normal 21 17" xfId="2325" xr:uid="{00000000-0005-0000-0000-000015090000}"/>
    <cellStyle name="Normal 21 18" xfId="2326" xr:uid="{00000000-0005-0000-0000-000016090000}"/>
    <cellStyle name="Normal 21 19" xfId="2327" xr:uid="{00000000-0005-0000-0000-000017090000}"/>
    <cellStyle name="Normal 21 2" xfId="2328" xr:uid="{00000000-0005-0000-0000-000018090000}"/>
    <cellStyle name="Normal 21 20" xfId="2329" xr:uid="{00000000-0005-0000-0000-000019090000}"/>
    <cellStyle name="Normal 21 20 2" xfId="2330" xr:uid="{00000000-0005-0000-0000-00001A090000}"/>
    <cellStyle name="Normal 21 21" xfId="2331" xr:uid="{00000000-0005-0000-0000-00001B090000}"/>
    <cellStyle name="Normal 21 21 2" xfId="2332" xr:uid="{00000000-0005-0000-0000-00001C090000}"/>
    <cellStyle name="Normal 21 22" xfId="2333" xr:uid="{00000000-0005-0000-0000-00001D090000}"/>
    <cellStyle name="Normal 21 22 2" xfId="2334" xr:uid="{00000000-0005-0000-0000-00001E090000}"/>
    <cellStyle name="Normal 21 23" xfId="2335" xr:uid="{00000000-0005-0000-0000-00001F090000}"/>
    <cellStyle name="Normal 21 23 2" xfId="2336" xr:uid="{00000000-0005-0000-0000-000020090000}"/>
    <cellStyle name="Normal 21 24" xfId="2337" xr:uid="{00000000-0005-0000-0000-000021090000}"/>
    <cellStyle name="Normal 21 24 2" xfId="2338" xr:uid="{00000000-0005-0000-0000-000022090000}"/>
    <cellStyle name="Normal 21 25" xfId="2339" xr:uid="{00000000-0005-0000-0000-000023090000}"/>
    <cellStyle name="Normal 21 25 2" xfId="2340" xr:uid="{00000000-0005-0000-0000-000024090000}"/>
    <cellStyle name="Normal 21 26" xfId="2341" xr:uid="{00000000-0005-0000-0000-000025090000}"/>
    <cellStyle name="Normal 21 26 2" xfId="2342" xr:uid="{00000000-0005-0000-0000-000026090000}"/>
    <cellStyle name="Normal 21 27" xfId="2343" xr:uid="{00000000-0005-0000-0000-000027090000}"/>
    <cellStyle name="Normal 21 27 2" xfId="2344" xr:uid="{00000000-0005-0000-0000-000028090000}"/>
    <cellStyle name="Normal 21 28" xfId="2345" xr:uid="{00000000-0005-0000-0000-000029090000}"/>
    <cellStyle name="Normal 21 28 2" xfId="2346" xr:uid="{00000000-0005-0000-0000-00002A090000}"/>
    <cellStyle name="Normal 21 29" xfId="2347" xr:uid="{00000000-0005-0000-0000-00002B090000}"/>
    <cellStyle name="Normal 21 29 2" xfId="2348" xr:uid="{00000000-0005-0000-0000-00002C090000}"/>
    <cellStyle name="Normal 21 3" xfId="2349" xr:uid="{00000000-0005-0000-0000-00002D090000}"/>
    <cellStyle name="Normal 21 30" xfId="2350" xr:uid="{00000000-0005-0000-0000-00002E090000}"/>
    <cellStyle name="Normal 21 30 2" xfId="2351" xr:uid="{00000000-0005-0000-0000-00002F090000}"/>
    <cellStyle name="Normal 21 31" xfId="2352" xr:uid="{00000000-0005-0000-0000-000030090000}"/>
    <cellStyle name="Normal 21 31 2" xfId="2353" xr:uid="{00000000-0005-0000-0000-000031090000}"/>
    <cellStyle name="Normal 21 32" xfId="2354" xr:uid="{00000000-0005-0000-0000-000032090000}"/>
    <cellStyle name="Normal 21 32 2" xfId="2355" xr:uid="{00000000-0005-0000-0000-000033090000}"/>
    <cellStyle name="Normal 21 33" xfId="2356" xr:uid="{00000000-0005-0000-0000-000034090000}"/>
    <cellStyle name="Normal 21 33 2" xfId="2357" xr:uid="{00000000-0005-0000-0000-000035090000}"/>
    <cellStyle name="Normal 21 34" xfId="2358" xr:uid="{00000000-0005-0000-0000-000036090000}"/>
    <cellStyle name="Normal 21 34 2" xfId="2359" xr:uid="{00000000-0005-0000-0000-000037090000}"/>
    <cellStyle name="Normal 21 35" xfId="2360" xr:uid="{00000000-0005-0000-0000-000038090000}"/>
    <cellStyle name="Normal 21 4" xfId="2361" xr:uid="{00000000-0005-0000-0000-000039090000}"/>
    <cellStyle name="Normal 21 5" xfId="2362" xr:uid="{00000000-0005-0000-0000-00003A090000}"/>
    <cellStyle name="Normal 21 6" xfId="2363" xr:uid="{00000000-0005-0000-0000-00003B090000}"/>
    <cellStyle name="Normal 21 7" xfId="2364" xr:uid="{00000000-0005-0000-0000-00003C090000}"/>
    <cellStyle name="Normal 21 8" xfId="2365" xr:uid="{00000000-0005-0000-0000-00003D090000}"/>
    <cellStyle name="Normal 21 9" xfId="2366" xr:uid="{00000000-0005-0000-0000-00003E090000}"/>
    <cellStyle name="Normal 22" xfId="2367" xr:uid="{00000000-0005-0000-0000-00003F090000}"/>
    <cellStyle name="Normal 22 10" xfId="2368" xr:uid="{00000000-0005-0000-0000-000040090000}"/>
    <cellStyle name="Normal 22 11" xfId="2369" xr:uid="{00000000-0005-0000-0000-000041090000}"/>
    <cellStyle name="Normal 22 12" xfId="2370" xr:uid="{00000000-0005-0000-0000-000042090000}"/>
    <cellStyle name="Normal 22 13" xfId="2371" xr:uid="{00000000-0005-0000-0000-000043090000}"/>
    <cellStyle name="Normal 22 14" xfId="2372" xr:uid="{00000000-0005-0000-0000-000044090000}"/>
    <cellStyle name="Normal 22 15" xfId="2373" xr:uid="{00000000-0005-0000-0000-000045090000}"/>
    <cellStyle name="Normal 22 16" xfId="2374" xr:uid="{00000000-0005-0000-0000-000046090000}"/>
    <cellStyle name="Normal 22 17" xfId="2375" xr:uid="{00000000-0005-0000-0000-000047090000}"/>
    <cellStyle name="Normal 22 18" xfId="2376" xr:uid="{00000000-0005-0000-0000-000048090000}"/>
    <cellStyle name="Normal 22 19" xfId="2377" xr:uid="{00000000-0005-0000-0000-000049090000}"/>
    <cellStyle name="Normal 22 2" xfId="2378" xr:uid="{00000000-0005-0000-0000-00004A090000}"/>
    <cellStyle name="Normal 22 20" xfId="2379" xr:uid="{00000000-0005-0000-0000-00004B090000}"/>
    <cellStyle name="Normal 22 20 2" xfId="2380" xr:uid="{00000000-0005-0000-0000-00004C090000}"/>
    <cellStyle name="Normal 22 21" xfId="2381" xr:uid="{00000000-0005-0000-0000-00004D090000}"/>
    <cellStyle name="Normal 22 21 2" xfId="2382" xr:uid="{00000000-0005-0000-0000-00004E090000}"/>
    <cellStyle name="Normal 22 22" xfId="2383" xr:uid="{00000000-0005-0000-0000-00004F090000}"/>
    <cellStyle name="Normal 22 22 2" xfId="2384" xr:uid="{00000000-0005-0000-0000-000050090000}"/>
    <cellStyle name="Normal 22 23" xfId="2385" xr:uid="{00000000-0005-0000-0000-000051090000}"/>
    <cellStyle name="Normal 22 23 2" xfId="2386" xr:uid="{00000000-0005-0000-0000-000052090000}"/>
    <cellStyle name="Normal 22 24" xfId="2387" xr:uid="{00000000-0005-0000-0000-000053090000}"/>
    <cellStyle name="Normal 22 24 2" xfId="2388" xr:uid="{00000000-0005-0000-0000-000054090000}"/>
    <cellStyle name="Normal 22 25" xfId="2389" xr:uid="{00000000-0005-0000-0000-000055090000}"/>
    <cellStyle name="Normal 22 25 2" xfId="2390" xr:uid="{00000000-0005-0000-0000-000056090000}"/>
    <cellStyle name="Normal 22 26" xfId="2391" xr:uid="{00000000-0005-0000-0000-000057090000}"/>
    <cellStyle name="Normal 22 26 2" xfId="2392" xr:uid="{00000000-0005-0000-0000-000058090000}"/>
    <cellStyle name="Normal 22 27" xfId="2393" xr:uid="{00000000-0005-0000-0000-000059090000}"/>
    <cellStyle name="Normal 22 27 2" xfId="2394" xr:uid="{00000000-0005-0000-0000-00005A090000}"/>
    <cellStyle name="Normal 22 28" xfId="2395" xr:uid="{00000000-0005-0000-0000-00005B090000}"/>
    <cellStyle name="Normal 22 28 2" xfId="2396" xr:uid="{00000000-0005-0000-0000-00005C090000}"/>
    <cellStyle name="Normal 22 29" xfId="2397" xr:uid="{00000000-0005-0000-0000-00005D090000}"/>
    <cellStyle name="Normal 22 29 2" xfId="2398" xr:uid="{00000000-0005-0000-0000-00005E090000}"/>
    <cellStyle name="Normal 22 3" xfId="2399" xr:uid="{00000000-0005-0000-0000-00005F090000}"/>
    <cellStyle name="Normal 22 30" xfId="2400" xr:uid="{00000000-0005-0000-0000-000060090000}"/>
    <cellStyle name="Normal 22 30 2" xfId="2401" xr:uid="{00000000-0005-0000-0000-000061090000}"/>
    <cellStyle name="Normal 22 31" xfId="2402" xr:uid="{00000000-0005-0000-0000-000062090000}"/>
    <cellStyle name="Normal 22 31 2" xfId="2403" xr:uid="{00000000-0005-0000-0000-000063090000}"/>
    <cellStyle name="Normal 22 32" xfId="2404" xr:uid="{00000000-0005-0000-0000-000064090000}"/>
    <cellStyle name="Normal 22 32 2" xfId="2405" xr:uid="{00000000-0005-0000-0000-000065090000}"/>
    <cellStyle name="Normal 22 33" xfId="2406" xr:uid="{00000000-0005-0000-0000-000066090000}"/>
    <cellStyle name="Normal 22 33 2" xfId="2407" xr:uid="{00000000-0005-0000-0000-000067090000}"/>
    <cellStyle name="Normal 22 34" xfId="2408" xr:uid="{00000000-0005-0000-0000-000068090000}"/>
    <cellStyle name="Normal 22 34 2" xfId="2409" xr:uid="{00000000-0005-0000-0000-000069090000}"/>
    <cellStyle name="Normal 22 35" xfId="2410" xr:uid="{00000000-0005-0000-0000-00006A090000}"/>
    <cellStyle name="Normal 22 4" xfId="2411" xr:uid="{00000000-0005-0000-0000-00006B090000}"/>
    <cellStyle name="Normal 22 5" xfId="2412" xr:uid="{00000000-0005-0000-0000-00006C090000}"/>
    <cellStyle name="Normal 22 6" xfId="2413" xr:uid="{00000000-0005-0000-0000-00006D090000}"/>
    <cellStyle name="Normal 22 7" xfId="2414" xr:uid="{00000000-0005-0000-0000-00006E090000}"/>
    <cellStyle name="Normal 22 8" xfId="2415" xr:uid="{00000000-0005-0000-0000-00006F090000}"/>
    <cellStyle name="Normal 22 9" xfId="2416" xr:uid="{00000000-0005-0000-0000-000070090000}"/>
    <cellStyle name="Normal 23" xfId="2417" xr:uid="{00000000-0005-0000-0000-000071090000}"/>
    <cellStyle name="Normal 23 10" xfId="2418" xr:uid="{00000000-0005-0000-0000-000072090000}"/>
    <cellStyle name="Normal 23 11" xfId="2419" xr:uid="{00000000-0005-0000-0000-000073090000}"/>
    <cellStyle name="Normal 23 12" xfId="2420" xr:uid="{00000000-0005-0000-0000-000074090000}"/>
    <cellStyle name="Normal 23 13" xfId="2421" xr:uid="{00000000-0005-0000-0000-000075090000}"/>
    <cellStyle name="Normal 23 14" xfId="2422" xr:uid="{00000000-0005-0000-0000-000076090000}"/>
    <cellStyle name="Normal 23 15" xfId="2423" xr:uid="{00000000-0005-0000-0000-000077090000}"/>
    <cellStyle name="Normal 23 16" xfId="2424" xr:uid="{00000000-0005-0000-0000-000078090000}"/>
    <cellStyle name="Normal 23 17" xfId="2425" xr:uid="{00000000-0005-0000-0000-000079090000}"/>
    <cellStyle name="Normal 23 18" xfId="2426" xr:uid="{00000000-0005-0000-0000-00007A090000}"/>
    <cellStyle name="Normal 23 19" xfId="2427" xr:uid="{00000000-0005-0000-0000-00007B090000}"/>
    <cellStyle name="Normal 23 2" xfId="2428" xr:uid="{00000000-0005-0000-0000-00007C090000}"/>
    <cellStyle name="Normal 23 20" xfId="2429" xr:uid="{00000000-0005-0000-0000-00007D090000}"/>
    <cellStyle name="Normal 23 20 2" xfId="2430" xr:uid="{00000000-0005-0000-0000-00007E090000}"/>
    <cellStyle name="Normal 23 21" xfId="2431" xr:uid="{00000000-0005-0000-0000-00007F090000}"/>
    <cellStyle name="Normal 23 21 2" xfId="2432" xr:uid="{00000000-0005-0000-0000-000080090000}"/>
    <cellStyle name="Normal 23 22" xfId="2433" xr:uid="{00000000-0005-0000-0000-000081090000}"/>
    <cellStyle name="Normal 23 22 2" xfId="2434" xr:uid="{00000000-0005-0000-0000-000082090000}"/>
    <cellStyle name="Normal 23 23" xfId="2435" xr:uid="{00000000-0005-0000-0000-000083090000}"/>
    <cellStyle name="Normal 23 23 2" xfId="2436" xr:uid="{00000000-0005-0000-0000-000084090000}"/>
    <cellStyle name="Normal 23 24" xfId="2437" xr:uid="{00000000-0005-0000-0000-000085090000}"/>
    <cellStyle name="Normal 23 24 2" xfId="2438" xr:uid="{00000000-0005-0000-0000-000086090000}"/>
    <cellStyle name="Normal 23 25" xfId="2439" xr:uid="{00000000-0005-0000-0000-000087090000}"/>
    <cellStyle name="Normal 23 25 2" xfId="2440" xr:uid="{00000000-0005-0000-0000-000088090000}"/>
    <cellStyle name="Normal 23 26" xfId="2441" xr:uid="{00000000-0005-0000-0000-000089090000}"/>
    <cellStyle name="Normal 23 26 2" xfId="2442" xr:uid="{00000000-0005-0000-0000-00008A090000}"/>
    <cellStyle name="Normal 23 27" xfId="2443" xr:uid="{00000000-0005-0000-0000-00008B090000}"/>
    <cellStyle name="Normal 23 27 2" xfId="2444" xr:uid="{00000000-0005-0000-0000-00008C090000}"/>
    <cellStyle name="Normal 23 28" xfId="2445" xr:uid="{00000000-0005-0000-0000-00008D090000}"/>
    <cellStyle name="Normal 23 28 2" xfId="2446" xr:uid="{00000000-0005-0000-0000-00008E090000}"/>
    <cellStyle name="Normal 23 29" xfId="2447" xr:uid="{00000000-0005-0000-0000-00008F090000}"/>
    <cellStyle name="Normal 23 29 2" xfId="2448" xr:uid="{00000000-0005-0000-0000-000090090000}"/>
    <cellStyle name="Normal 23 3" xfId="2449" xr:uid="{00000000-0005-0000-0000-000091090000}"/>
    <cellStyle name="Normal 23 30" xfId="2450" xr:uid="{00000000-0005-0000-0000-000092090000}"/>
    <cellStyle name="Normal 23 30 2" xfId="2451" xr:uid="{00000000-0005-0000-0000-000093090000}"/>
    <cellStyle name="Normal 23 31" xfId="2452" xr:uid="{00000000-0005-0000-0000-000094090000}"/>
    <cellStyle name="Normal 23 31 2" xfId="2453" xr:uid="{00000000-0005-0000-0000-000095090000}"/>
    <cellStyle name="Normal 23 32" xfId="2454" xr:uid="{00000000-0005-0000-0000-000096090000}"/>
    <cellStyle name="Normal 23 32 2" xfId="2455" xr:uid="{00000000-0005-0000-0000-000097090000}"/>
    <cellStyle name="Normal 23 33" xfId="2456" xr:uid="{00000000-0005-0000-0000-000098090000}"/>
    <cellStyle name="Normal 23 33 2" xfId="2457" xr:uid="{00000000-0005-0000-0000-000099090000}"/>
    <cellStyle name="Normal 23 34" xfId="2458" xr:uid="{00000000-0005-0000-0000-00009A090000}"/>
    <cellStyle name="Normal 23 34 2" xfId="2459" xr:uid="{00000000-0005-0000-0000-00009B090000}"/>
    <cellStyle name="Normal 23 35" xfId="2460" xr:uid="{00000000-0005-0000-0000-00009C090000}"/>
    <cellStyle name="Normal 23 4" xfId="2461" xr:uid="{00000000-0005-0000-0000-00009D090000}"/>
    <cellStyle name="Normal 23 5" xfId="2462" xr:uid="{00000000-0005-0000-0000-00009E090000}"/>
    <cellStyle name="Normal 23 6" xfId="2463" xr:uid="{00000000-0005-0000-0000-00009F090000}"/>
    <cellStyle name="Normal 23 7" xfId="2464" xr:uid="{00000000-0005-0000-0000-0000A0090000}"/>
    <cellStyle name="Normal 23 8" xfId="2465" xr:uid="{00000000-0005-0000-0000-0000A1090000}"/>
    <cellStyle name="Normal 23 9" xfId="2466" xr:uid="{00000000-0005-0000-0000-0000A2090000}"/>
    <cellStyle name="Normal 24" xfId="2467" xr:uid="{00000000-0005-0000-0000-0000A3090000}"/>
    <cellStyle name="Normal 24 10" xfId="2468" xr:uid="{00000000-0005-0000-0000-0000A4090000}"/>
    <cellStyle name="Normal 24 10 2" xfId="2469" xr:uid="{00000000-0005-0000-0000-0000A5090000}"/>
    <cellStyle name="Normal 24 11" xfId="2470" xr:uid="{00000000-0005-0000-0000-0000A6090000}"/>
    <cellStyle name="Normal 24 11 2" xfId="2471" xr:uid="{00000000-0005-0000-0000-0000A7090000}"/>
    <cellStyle name="Normal 24 12" xfId="2472" xr:uid="{00000000-0005-0000-0000-0000A8090000}"/>
    <cellStyle name="Normal 24 12 2" xfId="2473" xr:uid="{00000000-0005-0000-0000-0000A9090000}"/>
    <cellStyle name="Normal 24 13" xfId="2474" xr:uid="{00000000-0005-0000-0000-0000AA090000}"/>
    <cellStyle name="Normal 24 13 2" xfId="2475" xr:uid="{00000000-0005-0000-0000-0000AB090000}"/>
    <cellStyle name="Normal 24 14" xfId="2476" xr:uid="{00000000-0005-0000-0000-0000AC090000}"/>
    <cellStyle name="Normal 24 14 2" xfId="2477" xr:uid="{00000000-0005-0000-0000-0000AD090000}"/>
    <cellStyle name="Normal 24 15" xfId="2478" xr:uid="{00000000-0005-0000-0000-0000AE090000}"/>
    <cellStyle name="Normal 24 15 2" xfId="2479" xr:uid="{00000000-0005-0000-0000-0000AF090000}"/>
    <cellStyle name="Normal 24 16" xfId="2480" xr:uid="{00000000-0005-0000-0000-0000B0090000}"/>
    <cellStyle name="Normal 24 16 2" xfId="2481" xr:uid="{00000000-0005-0000-0000-0000B1090000}"/>
    <cellStyle name="Normal 24 17" xfId="2482" xr:uid="{00000000-0005-0000-0000-0000B2090000}"/>
    <cellStyle name="Normal 24 2" xfId="2483" xr:uid="{00000000-0005-0000-0000-0000B3090000}"/>
    <cellStyle name="Normal 24 2 2" xfId="2484" xr:uid="{00000000-0005-0000-0000-0000B4090000}"/>
    <cellStyle name="Normal 24 3" xfId="2485" xr:uid="{00000000-0005-0000-0000-0000B5090000}"/>
    <cellStyle name="Normal 24 3 2" xfId="2486" xr:uid="{00000000-0005-0000-0000-0000B6090000}"/>
    <cellStyle name="Normal 24 4" xfId="2487" xr:uid="{00000000-0005-0000-0000-0000B7090000}"/>
    <cellStyle name="Normal 24 4 2" xfId="2488" xr:uid="{00000000-0005-0000-0000-0000B8090000}"/>
    <cellStyle name="Normal 24 5" xfId="2489" xr:uid="{00000000-0005-0000-0000-0000B9090000}"/>
    <cellStyle name="Normal 24 5 2" xfId="2490" xr:uid="{00000000-0005-0000-0000-0000BA090000}"/>
    <cellStyle name="Normal 24 6" xfId="2491" xr:uid="{00000000-0005-0000-0000-0000BB090000}"/>
    <cellStyle name="Normal 24 6 2" xfId="2492" xr:uid="{00000000-0005-0000-0000-0000BC090000}"/>
    <cellStyle name="Normal 24 7" xfId="2493" xr:uid="{00000000-0005-0000-0000-0000BD090000}"/>
    <cellStyle name="Normal 24 7 2" xfId="2494" xr:uid="{00000000-0005-0000-0000-0000BE090000}"/>
    <cellStyle name="Normal 24 8" xfId="2495" xr:uid="{00000000-0005-0000-0000-0000BF090000}"/>
    <cellStyle name="Normal 24 8 2" xfId="2496" xr:uid="{00000000-0005-0000-0000-0000C0090000}"/>
    <cellStyle name="Normal 24 9" xfId="2497" xr:uid="{00000000-0005-0000-0000-0000C1090000}"/>
    <cellStyle name="Normal 24 9 2" xfId="2498" xr:uid="{00000000-0005-0000-0000-0000C2090000}"/>
    <cellStyle name="Normal 25" xfId="2499" xr:uid="{00000000-0005-0000-0000-0000C3090000}"/>
    <cellStyle name="Normal 25 10" xfId="2500" xr:uid="{00000000-0005-0000-0000-0000C4090000}"/>
    <cellStyle name="Normal 25 11" xfId="2501" xr:uid="{00000000-0005-0000-0000-0000C5090000}"/>
    <cellStyle name="Normal 25 12" xfId="2502" xr:uid="{00000000-0005-0000-0000-0000C6090000}"/>
    <cellStyle name="Normal 25 13" xfId="2503" xr:uid="{00000000-0005-0000-0000-0000C7090000}"/>
    <cellStyle name="Normal 25 14" xfId="2504" xr:uid="{00000000-0005-0000-0000-0000C8090000}"/>
    <cellStyle name="Normal 25 15" xfId="2505" xr:uid="{00000000-0005-0000-0000-0000C9090000}"/>
    <cellStyle name="Normal 25 16" xfId="2506" xr:uid="{00000000-0005-0000-0000-0000CA090000}"/>
    <cellStyle name="Normal 25 17" xfId="2507" xr:uid="{00000000-0005-0000-0000-0000CB090000}"/>
    <cellStyle name="Normal 25 18" xfId="2508" xr:uid="{00000000-0005-0000-0000-0000CC090000}"/>
    <cellStyle name="Normal 25 19" xfId="2509" xr:uid="{00000000-0005-0000-0000-0000CD090000}"/>
    <cellStyle name="Normal 25 2" xfId="2510" xr:uid="{00000000-0005-0000-0000-0000CE090000}"/>
    <cellStyle name="Normal 25 20" xfId="2511" xr:uid="{00000000-0005-0000-0000-0000CF090000}"/>
    <cellStyle name="Normal 25 3" xfId="2512" xr:uid="{00000000-0005-0000-0000-0000D0090000}"/>
    <cellStyle name="Normal 25 4" xfId="2513" xr:uid="{00000000-0005-0000-0000-0000D1090000}"/>
    <cellStyle name="Normal 25 5" xfId="2514" xr:uid="{00000000-0005-0000-0000-0000D2090000}"/>
    <cellStyle name="Normal 25 6" xfId="2515" xr:uid="{00000000-0005-0000-0000-0000D3090000}"/>
    <cellStyle name="Normal 25 7" xfId="2516" xr:uid="{00000000-0005-0000-0000-0000D4090000}"/>
    <cellStyle name="Normal 25 8" xfId="2517" xr:uid="{00000000-0005-0000-0000-0000D5090000}"/>
    <cellStyle name="Normal 25 9" xfId="2518" xr:uid="{00000000-0005-0000-0000-0000D6090000}"/>
    <cellStyle name="Normal 26" xfId="2519" xr:uid="{00000000-0005-0000-0000-0000D7090000}"/>
    <cellStyle name="Normal 26 10" xfId="2520" xr:uid="{00000000-0005-0000-0000-0000D8090000}"/>
    <cellStyle name="Normal 26 11" xfId="2521" xr:uid="{00000000-0005-0000-0000-0000D9090000}"/>
    <cellStyle name="Normal 26 12" xfId="2522" xr:uid="{00000000-0005-0000-0000-0000DA090000}"/>
    <cellStyle name="Normal 26 13" xfId="2523" xr:uid="{00000000-0005-0000-0000-0000DB090000}"/>
    <cellStyle name="Normal 26 14" xfId="2524" xr:uid="{00000000-0005-0000-0000-0000DC090000}"/>
    <cellStyle name="Normal 26 15" xfId="2525" xr:uid="{00000000-0005-0000-0000-0000DD090000}"/>
    <cellStyle name="Normal 26 16" xfId="2526" xr:uid="{00000000-0005-0000-0000-0000DE090000}"/>
    <cellStyle name="Normal 26 17" xfId="2527" xr:uid="{00000000-0005-0000-0000-0000DF090000}"/>
    <cellStyle name="Normal 26 18" xfId="2528" xr:uid="{00000000-0005-0000-0000-0000E0090000}"/>
    <cellStyle name="Normal 26 19" xfId="2529" xr:uid="{00000000-0005-0000-0000-0000E1090000}"/>
    <cellStyle name="Normal 26 2" xfId="2530" xr:uid="{00000000-0005-0000-0000-0000E2090000}"/>
    <cellStyle name="Normal 26 3" xfId="2531" xr:uid="{00000000-0005-0000-0000-0000E3090000}"/>
    <cellStyle name="Normal 26 4" xfId="2532" xr:uid="{00000000-0005-0000-0000-0000E4090000}"/>
    <cellStyle name="Normal 26 5" xfId="2533" xr:uid="{00000000-0005-0000-0000-0000E5090000}"/>
    <cellStyle name="Normal 26 6" xfId="2534" xr:uid="{00000000-0005-0000-0000-0000E6090000}"/>
    <cellStyle name="Normal 26 7" xfId="2535" xr:uid="{00000000-0005-0000-0000-0000E7090000}"/>
    <cellStyle name="Normal 26 8" xfId="2536" xr:uid="{00000000-0005-0000-0000-0000E8090000}"/>
    <cellStyle name="Normal 26 9" xfId="2537" xr:uid="{00000000-0005-0000-0000-0000E9090000}"/>
    <cellStyle name="Normal 27" xfId="2538" xr:uid="{00000000-0005-0000-0000-0000EA090000}"/>
    <cellStyle name="Normal 27 10" xfId="2539" xr:uid="{00000000-0005-0000-0000-0000EB090000}"/>
    <cellStyle name="Normal 27 11" xfId="2540" xr:uid="{00000000-0005-0000-0000-0000EC090000}"/>
    <cellStyle name="Normal 27 12" xfId="2541" xr:uid="{00000000-0005-0000-0000-0000ED090000}"/>
    <cellStyle name="Normal 27 13" xfId="2542" xr:uid="{00000000-0005-0000-0000-0000EE090000}"/>
    <cellStyle name="Normal 27 14" xfId="2543" xr:uid="{00000000-0005-0000-0000-0000EF090000}"/>
    <cellStyle name="Normal 27 15" xfId="2544" xr:uid="{00000000-0005-0000-0000-0000F0090000}"/>
    <cellStyle name="Normal 27 16" xfId="2545" xr:uid="{00000000-0005-0000-0000-0000F1090000}"/>
    <cellStyle name="Normal 27 17" xfId="2546" xr:uid="{00000000-0005-0000-0000-0000F2090000}"/>
    <cellStyle name="Normal 27 18" xfId="2547" xr:uid="{00000000-0005-0000-0000-0000F3090000}"/>
    <cellStyle name="Normal 27 19" xfId="2548" xr:uid="{00000000-0005-0000-0000-0000F4090000}"/>
    <cellStyle name="Normal 27 2" xfId="2549" xr:uid="{00000000-0005-0000-0000-0000F5090000}"/>
    <cellStyle name="Normal 27 20" xfId="2550" xr:uid="{00000000-0005-0000-0000-0000F6090000}"/>
    <cellStyle name="Normal 27 20 2" xfId="2551" xr:uid="{00000000-0005-0000-0000-0000F7090000}"/>
    <cellStyle name="Normal 27 21" xfId="2552" xr:uid="{00000000-0005-0000-0000-0000F8090000}"/>
    <cellStyle name="Normal 27 21 2" xfId="2553" xr:uid="{00000000-0005-0000-0000-0000F9090000}"/>
    <cellStyle name="Normal 27 22" xfId="2554" xr:uid="{00000000-0005-0000-0000-0000FA090000}"/>
    <cellStyle name="Normal 27 22 2" xfId="2555" xr:uid="{00000000-0005-0000-0000-0000FB090000}"/>
    <cellStyle name="Normal 27 23" xfId="2556" xr:uid="{00000000-0005-0000-0000-0000FC090000}"/>
    <cellStyle name="Normal 27 23 2" xfId="2557" xr:uid="{00000000-0005-0000-0000-0000FD090000}"/>
    <cellStyle name="Normal 27 24" xfId="2558" xr:uid="{00000000-0005-0000-0000-0000FE090000}"/>
    <cellStyle name="Normal 27 24 2" xfId="2559" xr:uid="{00000000-0005-0000-0000-0000FF090000}"/>
    <cellStyle name="Normal 27 25" xfId="2560" xr:uid="{00000000-0005-0000-0000-0000000A0000}"/>
    <cellStyle name="Normal 27 25 2" xfId="2561" xr:uid="{00000000-0005-0000-0000-0000010A0000}"/>
    <cellStyle name="Normal 27 26" xfId="2562" xr:uid="{00000000-0005-0000-0000-0000020A0000}"/>
    <cellStyle name="Normal 27 26 2" xfId="2563" xr:uid="{00000000-0005-0000-0000-0000030A0000}"/>
    <cellStyle name="Normal 27 27" xfId="2564" xr:uid="{00000000-0005-0000-0000-0000040A0000}"/>
    <cellStyle name="Normal 27 27 2" xfId="2565" xr:uid="{00000000-0005-0000-0000-0000050A0000}"/>
    <cellStyle name="Normal 27 28" xfId="2566" xr:uid="{00000000-0005-0000-0000-0000060A0000}"/>
    <cellStyle name="Normal 27 28 2" xfId="2567" xr:uid="{00000000-0005-0000-0000-0000070A0000}"/>
    <cellStyle name="Normal 27 29" xfId="2568" xr:uid="{00000000-0005-0000-0000-0000080A0000}"/>
    <cellStyle name="Normal 27 29 2" xfId="2569" xr:uid="{00000000-0005-0000-0000-0000090A0000}"/>
    <cellStyle name="Normal 27 3" xfId="2570" xr:uid="{00000000-0005-0000-0000-00000A0A0000}"/>
    <cellStyle name="Normal 27 30" xfId="2571" xr:uid="{00000000-0005-0000-0000-00000B0A0000}"/>
    <cellStyle name="Normal 27 30 2" xfId="2572" xr:uid="{00000000-0005-0000-0000-00000C0A0000}"/>
    <cellStyle name="Normal 27 31" xfId="2573" xr:uid="{00000000-0005-0000-0000-00000D0A0000}"/>
    <cellStyle name="Normal 27 31 2" xfId="2574" xr:uid="{00000000-0005-0000-0000-00000E0A0000}"/>
    <cellStyle name="Normal 27 32" xfId="2575" xr:uid="{00000000-0005-0000-0000-00000F0A0000}"/>
    <cellStyle name="Normal 27 32 2" xfId="2576" xr:uid="{00000000-0005-0000-0000-0000100A0000}"/>
    <cellStyle name="Normal 27 33" xfId="2577" xr:uid="{00000000-0005-0000-0000-0000110A0000}"/>
    <cellStyle name="Normal 27 33 2" xfId="2578" xr:uid="{00000000-0005-0000-0000-0000120A0000}"/>
    <cellStyle name="Normal 27 34" xfId="2579" xr:uid="{00000000-0005-0000-0000-0000130A0000}"/>
    <cellStyle name="Normal 27 34 2" xfId="2580" xr:uid="{00000000-0005-0000-0000-0000140A0000}"/>
    <cellStyle name="Normal 27 35" xfId="2581" xr:uid="{00000000-0005-0000-0000-0000150A0000}"/>
    <cellStyle name="Normal 27 4" xfId="2582" xr:uid="{00000000-0005-0000-0000-0000160A0000}"/>
    <cellStyle name="Normal 27 5" xfId="2583" xr:uid="{00000000-0005-0000-0000-0000170A0000}"/>
    <cellStyle name="Normal 27 6" xfId="2584" xr:uid="{00000000-0005-0000-0000-0000180A0000}"/>
    <cellStyle name="Normal 27 7" xfId="2585" xr:uid="{00000000-0005-0000-0000-0000190A0000}"/>
    <cellStyle name="Normal 27 8" xfId="2586" xr:uid="{00000000-0005-0000-0000-00001A0A0000}"/>
    <cellStyle name="Normal 27 9" xfId="2587" xr:uid="{00000000-0005-0000-0000-00001B0A0000}"/>
    <cellStyle name="Normal 28" xfId="2588" xr:uid="{00000000-0005-0000-0000-00001C0A0000}"/>
    <cellStyle name="Normal 29" xfId="2589" xr:uid="{00000000-0005-0000-0000-00001D0A0000}"/>
    <cellStyle name="Normal 29 10" xfId="2590" xr:uid="{00000000-0005-0000-0000-00001E0A0000}"/>
    <cellStyle name="Normal 29 11" xfId="2591" xr:uid="{00000000-0005-0000-0000-00001F0A0000}"/>
    <cellStyle name="Normal 29 12" xfId="2592" xr:uid="{00000000-0005-0000-0000-0000200A0000}"/>
    <cellStyle name="Normal 29 13" xfId="2593" xr:uid="{00000000-0005-0000-0000-0000210A0000}"/>
    <cellStyle name="Normal 29 14" xfId="2594" xr:uid="{00000000-0005-0000-0000-0000220A0000}"/>
    <cellStyle name="Normal 29 15" xfId="2595" xr:uid="{00000000-0005-0000-0000-0000230A0000}"/>
    <cellStyle name="Normal 29 16" xfId="2596" xr:uid="{00000000-0005-0000-0000-0000240A0000}"/>
    <cellStyle name="Normal 29 17" xfId="2597" xr:uid="{00000000-0005-0000-0000-0000250A0000}"/>
    <cellStyle name="Normal 29 18" xfId="2598" xr:uid="{00000000-0005-0000-0000-0000260A0000}"/>
    <cellStyle name="Normal 29 19" xfId="2599" xr:uid="{00000000-0005-0000-0000-0000270A0000}"/>
    <cellStyle name="Normal 29 2" xfId="2600" xr:uid="{00000000-0005-0000-0000-0000280A0000}"/>
    <cellStyle name="Normal 29 3" xfId="2601" xr:uid="{00000000-0005-0000-0000-0000290A0000}"/>
    <cellStyle name="Normal 29 4" xfId="2602" xr:uid="{00000000-0005-0000-0000-00002A0A0000}"/>
    <cellStyle name="Normal 29 5" xfId="2603" xr:uid="{00000000-0005-0000-0000-00002B0A0000}"/>
    <cellStyle name="Normal 29 6" xfId="2604" xr:uid="{00000000-0005-0000-0000-00002C0A0000}"/>
    <cellStyle name="Normal 29 7" xfId="2605" xr:uid="{00000000-0005-0000-0000-00002D0A0000}"/>
    <cellStyle name="Normal 29 8" xfId="2606" xr:uid="{00000000-0005-0000-0000-00002E0A0000}"/>
    <cellStyle name="Normal 29 9" xfId="2607" xr:uid="{00000000-0005-0000-0000-00002F0A0000}"/>
    <cellStyle name="Normal 3" xfId="2608" xr:uid="{00000000-0005-0000-0000-0000300A0000}"/>
    <cellStyle name="Normal 3 10" xfId="2609" xr:uid="{00000000-0005-0000-0000-0000310A0000}"/>
    <cellStyle name="Normal 3 11" xfId="2610" xr:uid="{00000000-0005-0000-0000-0000320A0000}"/>
    <cellStyle name="Normal 3 12" xfId="2611" xr:uid="{00000000-0005-0000-0000-0000330A0000}"/>
    <cellStyle name="Normal 3 13" xfId="2612" xr:uid="{00000000-0005-0000-0000-0000340A0000}"/>
    <cellStyle name="Normal 3 14" xfId="2613" xr:uid="{00000000-0005-0000-0000-0000350A0000}"/>
    <cellStyle name="Normal 3 15" xfId="2614" xr:uid="{00000000-0005-0000-0000-0000360A0000}"/>
    <cellStyle name="Normal 3 16" xfId="2615" xr:uid="{00000000-0005-0000-0000-0000370A0000}"/>
    <cellStyle name="Normal 3 17" xfId="2616" xr:uid="{00000000-0005-0000-0000-0000380A0000}"/>
    <cellStyle name="Normal 3 18" xfId="2617" xr:uid="{00000000-0005-0000-0000-0000390A0000}"/>
    <cellStyle name="Normal 3 19" xfId="2618" xr:uid="{00000000-0005-0000-0000-00003A0A0000}"/>
    <cellStyle name="Normal 3 2" xfId="2619" xr:uid="{00000000-0005-0000-0000-00003B0A0000}"/>
    <cellStyle name="Normal 3 2 10" xfId="2620" xr:uid="{00000000-0005-0000-0000-00003C0A0000}"/>
    <cellStyle name="Normal 3 2 11" xfId="2621" xr:uid="{00000000-0005-0000-0000-00003D0A0000}"/>
    <cellStyle name="Normal 3 2 12" xfId="2622" xr:uid="{00000000-0005-0000-0000-00003E0A0000}"/>
    <cellStyle name="Normal 3 2 13" xfId="2623" xr:uid="{00000000-0005-0000-0000-00003F0A0000}"/>
    <cellStyle name="Normal 3 2 14" xfId="2624" xr:uid="{00000000-0005-0000-0000-0000400A0000}"/>
    <cellStyle name="Normal 3 2 15" xfId="2625" xr:uid="{00000000-0005-0000-0000-0000410A0000}"/>
    <cellStyle name="Normal 3 2 16" xfId="2626" xr:uid="{00000000-0005-0000-0000-0000420A0000}"/>
    <cellStyle name="Normal 3 2 17" xfId="2627" xr:uid="{00000000-0005-0000-0000-0000430A0000}"/>
    <cellStyle name="Normal 3 2 18" xfId="2628" xr:uid="{00000000-0005-0000-0000-0000440A0000}"/>
    <cellStyle name="Normal 3 2 19" xfId="2629" xr:uid="{00000000-0005-0000-0000-0000450A0000}"/>
    <cellStyle name="Normal 3 2 2" xfId="2630" xr:uid="{00000000-0005-0000-0000-0000460A0000}"/>
    <cellStyle name="Normal 3 2 2 10" xfId="2631" xr:uid="{00000000-0005-0000-0000-0000470A0000}"/>
    <cellStyle name="Normal 3 2 2 11" xfId="2632" xr:uid="{00000000-0005-0000-0000-0000480A0000}"/>
    <cellStyle name="Normal 3 2 2 12" xfId="2633" xr:uid="{00000000-0005-0000-0000-0000490A0000}"/>
    <cellStyle name="Normal 3 2 2 13" xfId="2634" xr:uid="{00000000-0005-0000-0000-00004A0A0000}"/>
    <cellStyle name="Normal 3 2 2 14" xfId="2635" xr:uid="{00000000-0005-0000-0000-00004B0A0000}"/>
    <cellStyle name="Normal 3 2 2 2" xfId="2636" xr:uid="{00000000-0005-0000-0000-00004C0A0000}"/>
    <cellStyle name="Normal 3 2 2 2 2" xfId="2637" xr:uid="{00000000-0005-0000-0000-00004D0A0000}"/>
    <cellStyle name="Normal 3 2 2 3" xfId="2638" xr:uid="{00000000-0005-0000-0000-00004E0A0000}"/>
    <cellStyle name="Normal 3 2 2 4" xfId="2639" xr:uid="{00000000-0005-0000-0000-00004F0A0000}"/>
    <cellStyle name="Normal 3 2 2 5" xfId="2640" xr:uid="{00000000-0005-0000-0000-0000500A0000}"/>
    <cellStyle name="Normal 3 2 2 6" xfId="2641" xr:uid="{00000000-0005-0000-0000-0000510A0000}"/>
    <cellStyle name="Normal 3 2 2 7" xfId="2642" xr:uid="{00000000-0005-0000-0000-0000520A0000}"/>
    <cellStyle name="Normal 3 2 2 8" xfId="2643" xr:uid="{00000000-0005-0000-0000-0000530A0000}"/>
    <cellStyle name="Normal 3 2 2 9" xfId="2644" xr:uid="{00000000-0005-0000-0000-0000540A0000}"/>
    <cellStyle name="Normal 3 2 20" xfId="2645" xr:uid="{00000000-0005-0000-0000-0000550A0000}"/>
    <cellStyle name="Normal 3 2 3" xfId="2646" xr:uid="{00000000-0005-0000-0000-0000560A0000}"/>
    <cellStyle name="Normal 3 2 4" xfId="2647" xr:uid="{00000000-0005-0000-0000-0000570A0000}"/>
    <cellStyle name="Normal 3 2 5" xfId="2648" xr:uid="{00000000-0005-0000-0000-0000580A0000}"/>
    <cellStyle name="Normal 3 2 6" xfId="2649" xr:uid="{00000000-0005-0000-0000-0000590A0000}"/>
    <cellStyle name="Normal 3 2 7" xfId="2650" xr:uid="{00000000-0005-0000-0000-00005A0A0000}"/>
    <cellStyle name="Normal 3 2 8" xfId="2651" xr:uid="{00000000-0005-0000-0000-00005B0A0000}"/>
    <cellStyle name="Normal 3 2 9" xfId="2652" xr:uid="{00000000-0005-0000-0000-00005C0A0000}"/>
    <cellStyle name="Normal 3 20" xfId="2653" xr:uid="{00000000-0005-0000-0000-00005D0A0000}"/>
    <cellStyle name="Normal 3 3" xfId="2654" xr:uid="{00000000-0005-0000-0000-00005E0A0000}"/>
    <cellStyle name="Normal 3 3 2" xfId="2655" xr:uid="{00000000-0005-0000-0000-00005F0A0000}"/>
    <cellStyle name="Normal 3 3 3" xfId="2656" xr:uid="{00000000-0005-0000-0000-0000600A0000}"/>
    <cellStyle name="Normal 3 4" xfId="2657" xr:uid="{00000000-0005-0000-0000-0000610A0000}"/>
    <cellStyle name="Normal 3 4 2" xfId="2658" xr:uid="{00000000-0005-0000-0000-0000620A0000}"/>
    <cellStyle name="Normal 3 4 3" xfId="2659" xr:uid="{00000000-0005-0000-0000-0000630A0000}"/>
    <cellStyle name="Normal 3 5" xfId="2660" xr:uid="{00000000-0005-0000-0000-0000640A0000}"/>
    <cellStyle name="Normal 3 5 2" xfId="2661" xr:uid="{00000000-0005-0000-0000-0000650A0000}"/>
    <cellStyle name="Normal 3 6" xfId="2662" xr:uid="{00000000-0005-0000-0000-0000660A0000}"/>
    <cellStyle name="Normal 3 7" xfId="2663" xr:uid="{00000000-0005-0000-0000-0000670A0000}"/>
    <cellStyle name="Normal 3 8" xfId="2664" xr:uid="{00000000-0005-0000-0000-0000680A0000}"/>
    <cellStyle name="Normal 3 9" xfId="2665" xr:uid="{00000000-0005-0000-0000-0000690A0000}"/>
    <cellStyle name="Normal 30" xfId="2666" xr:uid="{00000000-0005-0000-0000-00006A0A0000}"/>
    <cellStyle name="Normal 30 10" xfId="2667" xr:uid="{00000000-0005-0000-0000-00006B0A0000}"/>
    <cellStyle name="Normal 30 11" xfId="2668" xr:uid="{00000000-0005-0000-0000-00006C0A0000}"/>
    <cellStyle name="Normal 30 12" xfId="2669" xr:uid="{00000000-0005-0000-0000-00006D0A0000}"/>
    <cellStyle name="Normal 30 13" xfId="2670" xr:uid="{00000000-0005-0000-0000-00006E0A0000}"/>
    <cellStyle name="Normal 30 14" xfId="2671" xr:uid="{00000000-0005-0000-0000-00006F0A0000}"/>
    <cellStyle name="Normal 30 15" xfId="2672" xr:uid="{00000000-0005-0000-0000-0000700A0000}"/>
    <cellStyle name="Normal 30 16" xfId="2673" xr:uid="{00000000-0005-0000-0000-0000710A0000}"/>
    <cellStyle name="Normal 30 17" xfId="2674" xr:uid="{00000000-0005-0000-0000-0000720A0000}"/>
    <cellStyle name="Normal 30 18" xfId="2675" xr:uid="{00000000-0005-0000-0000-0000730A0000}"/>
    <cellStyle name="Normal 30 19" xfId="2676" xr:uid="{00000000-0005-0000-0000-0000740A0000}"/>
    <cellStyle name="Normal 30 2" xfId="2677" xr:uid="{00000000-0005-0000-0000-0000750A0000}"/>
    <cellStyle name="Normal 30 3" xfId="2678" xr:uid="{00000000-0005-0000-0000-0000760A0000}"/>
    <cellStyle name="Normal 30 4" xfId="2679" xr:uid="{00000000-0005-0000-0000-0000770A0000}"/>
    <cellStyle name="Normal 30 5" xfId="2680" xr:uid="{00000000-0005-0000-0000-0000780A0000}"/>
    <cellStyle name="Normal 30 6" xfId="2681" xr:uid="{00000000-0005-0000-0000-0000790A0000}"/>
    <cellStyle name="Normal 30 7" xfId="2682" xr:uid="{00000000-0005-0000-0000-00007A0A0000}"/>
    <cellStyle name="Normal 30 8" xfId="2683" xr:uid="{00000000-0005-0000-0000-00007B0A0000}"/>
    <cellStyle name="Normal 30 9" xfId="2684" xr:uid="{00000000-0005-0000-0000-00007C0A0000}"/>
    <cellStyle name="Normal 31" xfId="5235" xr:uid="{00000000-0005-0000-0000-00007D0A0000}"/>
    <cellStyle name="Normal 31 10" xfId="2685" xr:uid="{00000000-0005-0000-0000-00007E0A0000}"/>
    <cellStyle name="Normal 31 11" xfId="2686" xr:uid="{00000000-0005-0000-0000-00007F0A0000}"/>
    <cellStyle name="Normal 31 12" xfId="2687" xr:uid="{00000000-0005-0000-0000-0000800A0000}"/>
    <cellStyle name="Normal 31 13" xfId="2688" xr:uid="{00000000-0005-0000-0000-0000810A0000}"/>
    <cellStyle name="Normal 31 14" xfId="2689" xr:uid="{00000000-0005-0000-0000-0000820A0000}"/>
    <cellStyle name="Normal 31 15" xfId="2690" xr:uid="{00000000-0005-0000-0000-0000830A0000}"/>
    <cellStyle name="Normal 31 16" xfId="2691" xr:uid="{00000000-0005-0000-0000-0000840A0000}"/>
    <cellStyle name="Normal 31 17" xfId="2692" xr:uid="{00000000-0005-0000-0000-0000850A0000}"/>
    <cellStyle name="Normal 31 18" xfId="2693" xr:uid="{00000000-0005-0000-0000-0000860A0000}"/>
    <cellStyle name="Normal 31 19" xfId="2694" xr:uid="{00000000-0005-0000-0000-0000870A0000}"/>
    <cellStyle name="Normal 31 2" xfId="2695" xr:uid="{00000000-0005-0000-0000-0000880A0000}"/>
    <cellStyle name="Normal 31 3" xfId="2696" xr:uid="{00000000-0005-0000-0000-0000890A0000}"/>
    <cellStyle name="Normal 31 4" xfId="2697" xr:uid="{00000000-0005-0000-0000-00008A0A0000}"/>
    <cellStyle name="Normal 31 5" xfId="2698" xr:uid="{00000000-0005-0000-0000-00008B0A0000}"/>
    <cellStyle name="Normal 31 6" xfId="2699" xr:uid="{00000000-0005-0000-0000-00008C0A0000}"/>
    <cellStyle name="Normal 31 7" xfId="2700" xr:uid="{00000000-0005-0000-0000-00008D0A0000}"/>
    <cellStyle name="Normal 31 8" xfId="2701" xr:uid="{00000000-0005-0000-0000-00008E0A0000}"/>
    <cellStyle name="Normal 31 9" xfId="2702" xr:uid="{00000000-0005-0000-0000-00008F0A0000}"/>
    <cellStyle name="Normal 32 10" xfId="2703" xr:uid="{00000000-0005-0000-0000-0000900A0000}"/>
    <cellStyle name="Normal 32 11" xfId="2704" xr:uid="{00000000-0005-0000-0000-0000910A0000}"/>
    <cellStyle name="Normal 32 12" xfId="2705" xr:uid="{00000000-0005-0000-0000-0000920A0000}"/>
    <cellStyle name="Normal 32 13" xfId="2706" xr:uid="{00000000-0005-0000-0000-0000930A0000}"/>
    <cellStyle name="Normal 32 14" xfId="2707" xr:uid="{00000000-0005-0000-0000-0000940A0000}"/>
    <cellStyle name="Normal 32 15" xfId="2708" xr:uid="{00000000-0005-0000-0000-0000950A0000}"/>
    <cellStyle name="Normal 32 16" xfId="2709" xr:uid="{00000000-0005-0000-0000-0000960A0000}"/>
    <cellStyle name="Normal 32 17" xfId="2710" xr:uid="{00000000-0005-0000-0000-0000970A0000}"/>
    <cellStyle name="Normal 32 18" xfId="2711" xr:uid="{00000000-0005-0000-0000-0000980A0000}"/>
    <cellStyle name="Normal 32 19" xfId="2712" xr:uid="{00000000-0005-0000-0000-0000990A0000}"/>
    <cellStyle name="Normal 32 2" xfId="2713" xr:uid="{00000000-0005-0000-0000-00009A0A0000}"/>
    <cellStyle name="Normal 32 3" xfId="2714" xr:uid="{00000000-0005-0000-0000-00009B0A0000}"/>
    <cellStyle name="Normal 32 4" xfId="2715" xr:uid="{00000000-0005-0000-0000-00009C0A0000}"/>
    <cellStyle name="Normal 32 5" xfId="2716" xr:uid="{00000000-0005-0000-0000-00009D0A0000}"/>
    <cellStyle name="Normal 32 6" xfId="2717" xr:uid="{00000000-0005-0000-0000-00009E0A0000}"/>
    <cellStyle name="Normal 32 7" xfId="2718" xr:uid="{00000000-0005-0000-0000-00009F0A0000}"/>
    <cellStyle name="Normal 32 8" xfId="2719" xr:uid="{00000000-0005-0000-0000-0000A00A0000}"/>
    <cellStyle name="Normal 32 9" xfId="2720" xr:uid="{00000000-0005-0000-0000-0000A10A0000}"/>
    <cellStyle name="Normal 36" xfId="2721" xr:uid="{00000000-0005-0000-0000-0000A20A0000}"/>
    <cellStyle name="Normal 36 10" xfId="2722" xr:uid="{00000000-0005-0000-0000-0000A30A0000}"/>
    <cellStyle name="Normal 36 10 2" xfId="2723" xr:uid="{00000000-0005-0000-0000-0000A40A0000}"/>
    <cellStyle name="Normal 36 11" xfId="2724" xr:uid="{00000000-0005-0000-0000-0000A50A0000}"/>
    <cellStyle name="Normal 36 11 2" xfId="2725" xr:uid="{00000000-0005-0000-0000-0000A60A0000}"/>
    <cellStyle name="Normal 36 12" xfId="2726" xr:uid="{00000000-0005-0000-0000-0000A70A0000}"/>
    <cellStyle name="Normal 36 12 2" xfId="2727" xr:uid="{00000000-0005-0000-0000-0000A80A0000}"/>
    <cellStyle name="Normal 36 13" xfId="2728" xr:uid="{00000000-0005-0000-0000-0000A90A0000}"/>
    <cellStyle name="Normal 36 13 2" xfId="2729" xr:uid="{00000000-0005-0000-0000-0000AA0A0000}"/>
    <cellStyle name="Normal 36 14" xfId="2730" xr:uid="{00000000-0005-0000-0000-0000AB0A0000}"/>
    <cellStyle name="Normal 36 14 2" xfId="2731" xr:uid="{00000000-0005-0000-0000-0000AC0A0000}"/>
    <cellStyle name="Normal 36 15" xfId="2732" xr:uid="{00000000-0005-0000-0000-0000AD0A0000}"/>
    <cellStyle name="Normal 36 15 2" xfId="2733" xr:uid="{00000000-0005-0000-0000-0000AE0A0000}"/>
    <cellStyle name="Normal 36 16" xfId="2734" xr:uid="{00000000-0005-0000-0000-0000AF0A0000}"/>
    <cellStyle name="Normal 36 16 2" xfId="2735" xr:uid="{00000000-0005-0000-0000-0000B00A0000}"/>
    <cellStyle name="Normal 36 17" xfId="2736" xr:uid="{00000000-0005-0000-0000-0000B10A0000}"/>
    <cellStyle name="Normal 36 2" xfId="2737" xr:uid="{00000000-0005-0000-0000-0000B20A0000}"/>
    <cellStyle name="Normal 36 2 2" xfId="2738" xr:uid="{00000000-0005-0000-0000-0000B30A0000}"/>
    <cellStyle name="Normal 36 3" xfId="2739" xr:uid="{00000000-0005-0000-0000-0000B40A0000}"/>
    <cellStyle name="Normal 36 3 2" xfId="2740" xr:uid="{00000000-0005-0000-0000-0000B50A0000}"/>
    <cellStyle name="Normal 36 4" xfId="2741" xr:uid="{00000000-0005-0000-0000-0000B60A0000}"/>
    <cellStyle name="Normal 36 4 2" xfId="2742" xr:uid="{00000000-0005-0000-0000-0000B70A0000}"/>
    <cellStyle name="Normal 36 5" xfId="2743" xr:uid="{00000000-0005-0000-0000-0000B80A0000}"/>
    <cellStyle name="Normal 36 5 2" xfId="2744" xr:uid="{00000000-0005-0000-0000-0000B90A0000}"/>
    <cellStyle name="Normal 36 6" xfId="2745" xr:uid="{00000000-0005-0000-0000-0000BA0A0000}"/>
    <cellStyle name="Normal 36 6 2" xfId="2746" xr:uid="{00000000-0005-0000-0000-0000BB0A0000}"/>
    <cellStyle name="Normal 36 7" xfId="2747" xr:uid="{00000000-0005-0000-0000-0000BC0A0000}"/>
    <cellStyle name="Normal 36 7 2" xfId="2748" xr:uid="{00000000-0005-0000-0000-0000BD0A0000}"/>
    <cellStyle name="Normal 36 8" xfId="2749" xr:uid="{00000000-0005-0000-0000-0000BE0A0000}"/>
    <cellStyle name="Normal 36 8 2" xfId="2750" xr:uid="{00000000-0005-0000-0000-0000BF0A0000}"/>
    <cellStyle name="Normal 36 9" xfId="2751" xr:uid="{00000000-0005-0000-0000-0000C00A0000}"/>
    <cellStyle name="Normal 36 9 2" xfId="2752" xr:uid="{00000000-0005-0000-0000-0000C10A0000}"/>
    <cellStyle name="Normal 37" xfId="2753" xr:uid="{00000000-0005-0000-0000-0000C20A0000}"/>
    <cellStyle name="Normal 38" xfId="2754" xr:uid="{00000000-0005-0000-0000-0000C30A0000}"/>
    <cellStyle name="Normal 38 10" xfId="2755" xr:uid="{00000000-0005-0000-0000-0000C40A0000}"/>
    <cellStyle name="Normal 38 10 2" xfId="2756" xr:uid="{00000000-0005-0000-0000-0000C50A0000}"/>
    <cellStyle name="Normal 38 11" xfId="2757" xr:uid="{00000000-0005-0000-0000-0000C60A0000}"/>
    <cellStyle name="Normal 38 11 2" xfId="2758" xr:uid="{00000000-0005-0000-0000-0000C70A0000}"/>
    <cellStyle name="Normal 38 12" xfId="2759" xr:uid="{00000000-0005-0000-0000-0000C80A0000}"/>
    <cellStyle name="Normal 38 12 2" xfId="2760" xr:uid="{00000000-0005-0000-0000-0000C90A0000}"/>
    <cellStyle name="Normal 38 13" xfId="2761" xr:uid="{00000000-0005-0000-0000-0000CA0A0000}"/>
    <cellStyle name="Normal 38 13 2" xfId="2762" xr:uid="{00000000-0005-0000-0000-0000CB0A0000}"/>
    <cellStyle name="Normal 38 14" xfId="2763" xr:uid="{00000000-0005-0000-0000-0000CC0A0000}"/>
    <cellStyle name="Normal 38 14 2" xfId="2764" xr:uid="{00000000-0005-0000-0000-0000CD0A0000}"/>
    <cellStyle name="Normal 38 15" xfId="2765" xr:uid="{00000000-0005-0000-0000-0000CE0A0000}"/>
    <cellStyle name="Normal 38 15 2" xfId="2766" xr:uid="{00000000-0005-0000-0000-0000CF0A0000}"/>
    <cellStyle name="Normal 38 16" xfId="2767" xr:uid="{00000000-0005-0000-0000-0000D00A0000}"/>
    <cellStyle name="Normal 38 16 2" xfId="2768" xr:uid="{00000000-0005-0000-0000-0000D10A0000}"/>
    <cellStyle name="Normal 38 17" xfId="2769" xr:uid="{00000000-0005-0000-0000-0000D20A0000}"/>
    <cellStyle name="Normal 38 2" xfId="2770" xr:uid="{00000000-0005-0000-0000-0000D30A0000}"/>
    <cellStyle name="Normal 38 2 2" xfId="2771" xr:uid="{00000000-0005-0000-0000-0000D40A0000}"/>
    <cellStyle name="Normal 38 3" xfId="2772" xr:uid="{00000000-0005-0000-0000-0000D50A0000}"/>
    <cellStyle name="Normal 38 3 2" xfId="2773" xr:uid="{00000000-0005-0000-0000-0000D60A0000}"/>
    <cellStyle name="Normal 38 4" xfId="2774" xr:uid="{00000000-0005-0000-0000-0000D70A0000}"/>
    <cellStyle name="Normal 38 4 2" xfId="2775" xr:uid="{00000000-0005-0000-0000-0000D80A0000}"/>
    <cellStyle name="Normal 38 5" xfId="2776" xr:uid="{00000000-0005-0000-0000-0000D90A0000}"/>
    <cellStyle name="Normal 38 5 2" xfId="2777" xr:uid="{00000000-0005-0000-0000-0000DA0A0000}"/>
    <cellStyle name="Normal 38 6" xfId="2778" xr:uid="{00000000-0005-0000-0000-0000DB0A0000}"/>
    <cellStyle name="Normal 38 6 2" xfId="2779" xr:uid="{00000000-0005-0000-0000-0000DC0A0000}"/>
    <cellStyle name="Normal 38 7" xfId="2780" xr:uid="{00000000-0005-0000-0000-0000DD0A0000}"/>
    <cellStyle name="Normal 38 7 2" xfId="2781" xr:uid="{00000000-0005-0000-0000-0000DE0A0000}"/>
    <cellStyle name="Normal 38 8" xfId="2782" xr:uid="{00000000-0005-0000-0000-0000DF0A0000}"/>
    <cellStyle name="Normal 38 8 2" xfId="2783" xr:uid="{00000000-0005-0000-0000-0000E00A0000}"/>
    <cellStyle name="Normal 38 9" xfId="2784" xr:uid="{00000000-0005-0000-0000-0000E10A0000}"/>
    <cellStyle name="Normal 38 9 2" xfId="2785" xr:uid="{00000000-0005-0000-0000-0000E20A0000}"/>
    <cellStyle name="Normal 4 10" xfId="2786" xr:uid="{00000000-0005-0000-0000-0000E30A0000}"/>
    <cellStyle name="Normal 4 11" xfId="2787" xr:uid="{00000000-0005-0000-0000-0000E40A0000}"/>
    <cellStyle name="Normal 4 12" xfId="2788" xr:uid="{00000000-0005-0000-0000-0000E50A0000}"/>
    <cellStyle name="Normal 4 13" xfId="2789" xr:uid="{00000000-0005-0000-0000-0000E60A0000}"/>
    <cellStyle name="Normal 4 14" xfId="2790" xr:uid="{00000000-0005-0000-0000-0000E70A0000}"/>
    <cellStyle name="Normal 4 15" xfId="2791" xr:uid="{00000000-0005-0000-0000-0000E80A0000}"/>
    <cellStyle name="Normal 4 16" xfId="2792" xr:uid="{00000000-0005-0000-0000-0000E90A0000}"/>
    <cellStyle name="Normal 4 17" xfId="2793" xr:uid="{00000000-0005-0000-0000-0000EA0A0000}"/>
    <cellStyle name="Normal 4 18" xfId="2794" xr:uid="{00000000-0005-0000-0000-0000EB0A0000}"/>
    <cellStyle name="Normal 4 19" xfId="2795" xr:uid="{00000000-0005-0000-0000-0000EC0A0000}"/>
    <cellStyle name="Normal 4 2" xfId="2796" xr:uid="{00000000-0005-0000-0000-0000ED0A0000}"/>
    <cellStyle name="Normal 4 2 10" xfId="2797" xr:uid="{00000000-0005-0000-0000-0000EE0A0000}"/>
    <cellStyle name="Normal 4 2 11" xfId="2798" xr:uid="{00000000-0005-0000-0000-0000EF0A0000}"/>
    <cellStyle name="Normal 4 2 12" xfId="2799" xr:uid="{00000000-0005-0000-0000-0000F00A0000}"/>
    <cellStyle name="Normal 4 2 13" xfId="2800" xr:uid="{00000000-0005-0000-0000-0000F10A0000}"/>
    <cellStyle name="Normal 4 2 14" xfId="2801" xr:uid="{00000000-0005-0000-0000-0000F20A0000}"/>
    <cellStyle name="Normal 4 2 15" xfId="2802" xr:uid="{00000000-0005-0000-0000-0000F30A0000}"/>
    <cellStyle name="Normal 4 2 16" xfId="2803" xr:uid="{00000000-0005-0000-0000-0000F40A0000}"/>
    <cellStyle name="Normal 4 2 17" xfId="2804" xr:uid="{00000000-0005-0000-0000-0000F50A0000}"/>
    <cellStyle name="Normal 4 2 18" xfId="2805" xr:uid="{00000000-0005-0000-0000-0000F60A0000}"/>
    <cellStyle name="Normal 4 2 19" xfId="2806" xr:uid="{00000000-0005-0000-0000-0000F70A0000}"/>
    <cellStyle name="Normal 4 2 2" xfId="2807" xr:uid="{00000000-0005-0000-0000-0000F80A0000}"/>
    <cellStyle name="Normal 4 2 2 10" xfId="2808" xr:uid="{00000000-0005-0000-0000-0000F90A0000}"/>
    <cellStyle name="Normal 4 2 2 11" xfId="2809" xr:uid="{00000000-0005-0000-0000-0000FA0A0000}"/>
    <cellStyle name="Normal 4 2 2 12" xfId="2810" xr:uid="{00000000-0005-0000-0000-0000FB0A0000}"/>
    <cellStyle name="Normal 4 2 2 13" xfId="2811" xr:uid="{00000000-0005-0000-0000-0000FC0A0000}"/>
    <cellStyle name="Normal 4 2 2 14" xfId="2812" xr:uid="{00000000-0005-0000-0000-0000FD0A0000}"/>
    <cellStyle name="Normal 4 2 2 2" xfId="2813" xr:uid="{00000000-0005-0000-0000-0000FE0A0000}"/>
    <cellStyle name="Normal 4 2 2 2 2" xfId="2814" xr:uid="{00000000-0005-0000-0000-0000FF0A0000}"/>
    <cellStyle name="Normal 4 2 2 3" xfId="2815" xr:uid="{00000000-0005-0000-0000-0000000B0000}"/>
    <cellStyle name="Normal 4 2 2 4" xfId="2816" xr:uid="{00000000-0005-0000-0000-0000010B0000}"/>
    <cellStyle name="Normal 4 2 2 5" xfId="2817" xr:uid="{00000000-0005-0000-0000-0000020B0000}"/>
    <cellStyle name="Normal 4 2 2 6" xfId="2818" xr:uid="{00000000-0005-0000-0000-0000030B0000}"/>
    <cellStyle name="Normal 4 2 2 7" xfId="2819" xr:uid="{00000000-0005-0000-0000-0000040B0000}"/>
    <cellStyle name="Normal 4 2 2 8" xfId="2820" xr:uid="{00000000-0005-0000-0000-0000050B0000}"/>
    <cellStyle name="Normal 4 2 2 9" xfId="2821" xr:uid="{00000000-0005-0000-0000-0000060B0000}"/>
    <cellStyle name="Normal 4 2 20" xfId="2822" xr:uid="{00000000-0005-0000-0000-0000070B0000}"/>
    <cellStyle name="Normal 4 2 3" xfId="2823" xr:uid="{00000000-0005-0000-0000-0000080B0000}"/>
    <cellStyle name="Normal 4 2 4" xfId="2824" xr:uid="{00000000-0005-0000-0000-0000090B0000}"/>
    <cellStyle name="Normal 4 2 5" xfId="2825" xr:uid="{00000000-0005-0000-0000-00000A0B0000}"/>
    <cellStyle name="Normal 4 2 6" xfId="2826" xr:uid="{00000000-0005-0000-0000-00000B0B0000}"/>
    <cellStyle name="Normal 4 2 7" xfId="2827" xr:uid="{00000000-0005-0000-0000-00000C0B0000}"/>
    <cellStyle name="Normal 4 2 8" xfId="2828" xr:uid="{00000000-0005-0000-0000-00000D0B0000}"/>
    <cellStyle name="Normal 4 2 9" xfId="2829" xr:uid="{00000000-0005-0000-0000-00000E0B0000}"/>
    <cellStyle name="Normal 4 20" xfId="2830" xr:uid="{00000000-0005-0000-0000-00000F0B0000}"/>
    <cellStyle name="Normal 4 21" xfId="2831" xr:uid="{00000000-0005-0000-0000-0000100B0000}"/>
    <cellStyle name="Normal 4 22" xfId="2832" xr:uid="{00000000-0005-0000-0000-0000110B0000}"/>
    <cellStyle name="Normal 4 23" xfId="2833" xr:uid="{00000000-0005-0000-0000-0000120B0000}"/>
    <cellStyle name="Normal 4 24" xfId="2834" xr:uid="{00000000-0005-0000-0000-0000130B0000}"/>
    <cellStyle name="Normal 4 25" xfId="2835" xr:uid="{00000000-0005-0000-0000-0000140B0000}"/>
    <cellStyle name="Normal 4 26" xfId="2836" xr:uid="{00000000-0005-0000-0000-0000150B0000}"/>
    <cellStyle name="Normal 4 27" xfId="2837" xr:uid="{00000000-0005-0000-0000-0000160B0000}"/>
    <cellStyle name="Normal 4 28" xfId="2838" xr:uid="{00000000-0005-0000-0000-0000170B0000}"/>
    <cellStyle name="Normal 4 29" xfId="2839" xr:uid="{00000000-0005-0000-0000-0000180B0000}"/>
    <cellStyle name="Normal 4 3" xfId="2840" xr:uid="{00000000-0005-0000-0000-0000190B0000}"/>
    <cellStyle name="Normal 4 3 2" xfId="2841" xr:uid="{00000000-0005-0000-0000-00001A0B0000}"/>
    <cellStyle name="Normal 4 3 2 2" xfId="2842" xr:uid="{00000000-0005-0000-0000-00001B0B0000}"/>
    <cellStyle name="Normal 4 3 3" xfId="2843" xr:uid="{00000000-0005-0000-0000-00001C0B0000}"/>
    <cellStyle name="Normal 4 3 4" xfId="2844" xr:uid="{00000000-0005-0000-0000-00001D0B0000}"/>
    <cellStyle name="Normal 4 3 5" xfId="2845" xr:uid="{00000000-0005-0000-0000-00001E0B0000}"/>
    <cellStyle name="Normal 4 30" xfId="2846" xr:uid="{00000000-0005-0000-0000-00001F0B0000}"/>
    <cellStyle name="Normal 4 31" xfId="2847" xr:uid="{00000000-0005-0000-0000-0000200B0000}"/>
    <cellStyle name="Normal 4 4" xfId="2848" xr:uid="{00000000-0005-0000-0000-0000210B0000}"/>
    <cellStyle name="Normal 4 4 2" xfId="2849" xr:uid="{00000000-0005-0000-0000-0000220B0000}"/>
    <cellStyle name="Normal 4 5" xfId="2850" xr:uid="{00000000-0005-0000-0000-0000230B0000}"/>
    <cellStyle name="Normal 4 5 2" xfId="2851" xr:uid="{00000000-0005-0000-0000-0000240B0000}"/>
    <cellStyle name="Normal 4 6" xfId="2852" xr:uid="{00000000-0005-0000-0000-0000250B0000}"/>
    <cellStyle name="Normal 4 6 2" xfId="2853" xr:uid="{00000000-0005-0000-0000-0000260B0000}"/>
    <cellStyle name="Normal 4 7" xfId="2854" xr:uid="{00000000-0005-0000-0000-0000270B0000}"/>
    <cellStyle name="Normal 4 7 2" xfId="2855" xr:uid="{00000000-0005-0000-0000-0000280B0000}"/>
    <cellStyle name="Normal 4 8" xfId="2856" xr:uid="{00000000-0005-0000-0000-0000290B0000}"/>
    <cellStyle name="Normal 4 9" xfId="2857" xr:uid="{00000000-0005-0000-0000-00002A0B0000}"/>
    <cellStyle name="Normal 5" xfId="2858" xr:uid="{00000000-0005-0000-0000-00002B0B0000}"/>
    <cellStyle name="Normal 5 10" xfId="2859" xr:uid="{00000000-0005-0000-0000-00002C0B0000}"/>
    <cellStyle name="Normal 5 11" xfId="2860" xr:uid="{00000000-0005-0000-0000-00002D0B0000}"/>
    <cellStyle name="Normal 5 12" xfId="2861" xr:uid="{00000000-0005-0000-0000-00002E0B0000}"/>
    <cellStyle name="Normal 5 13" xfId="2862" xr:uid="{00000000-0005-0000-0000-00002F0B0000}"/>
    <cellStyle name="Normal 5 14" xfId="2863" xr:uid="{00000000-0005-0000-0000-0000300B0000}"/>
    <cellStyle name="Normal 5 15" xfId="2864" xr:uid="{00000000-0005-0000-0000-0000310B0000}"/>
    <cellStyle name="Normal 5 16" xfId="2865" xr:uid="{00000000-0005-0000-0000-0000320B0000}"/>
    <cellStyle name="Normal 5 17" xfId="2866" xr:uid="{00000000-0005-0000-0000-0000330B0000}"/>
    <cellStyle name="Normal 5 18" xfId="2867" xr:uid="{00000000-0005-0000-0000-0000340B0000}"/>
    <cellStyle name="Normal 5 19" xfId="2868" xr:uid="{00000000-0005-0000-0000-0000350B0000}"/>
    <cellStyle name="Normal 5 2" xfId="2869" xr:uid="{00000000-0005-0000-0000-0000360B0000}"/>
    <cellStyle name="Normal 5 2 2" xfId="2870" xr:uid="{00000000-0005-0000-0000-0000370B0000}"/>
    <cellStyle name="Normal 5 20" xfId="2871" xr:uid="{00000000-0005-0000-0000-0000380B0000}"/>
    <cellStyle name="Normal 5 20 2" xfId="2872" xr:uid="{00000000-0005-0000-0000-0000390B0000}"/>
    <cellStyle name="Normal 5 21" xfId="2873" xr:uid="{00000000-0005-0000-0000-00003A0B0000}"/>
    <cellStyle name="Normal 5 21 2" xfId="2874" xr:uid="{00000000-0005-0000-0000-00003B0B0000}"/>
    <cellStyle name="Normal 5 22" xfId="2875" xr:uid="{00000000-0005-0000-0000-00003C0B0000}"/>
    <cellStyle name="Normal 5 22 2" xfId="2876" xr:uid="{00000000-0005-0000-0000-00003D0B0000}"/>
    <cellStyle name="Normal 5 23" xfId="2877" xr:uid="{00000000-0005-0000-0000-00003E0B0000}"/>
    <cellStyle name="Normal 5 23 2" xfId="2878" xr:uid="{00000000-0005-0000-0000-00003F0B0000}"/>
    <cellStyle name="Normal 5 24" xfId="2879" xr:uid="{00000000-0005-0000-0000-0000400B0000}"/>
    <cellStyle name="Normal 5 24 2" xfId="2880" xr:uid="{00000000-0005-0000-0000-0000410B0000}"/>
    <cellStyle name="Normal 5 25" xfId="2881" xr:uid="{00000000-0005-0000-0000-0000420B0000}"/>
    <cellStyle name="Normal 5 25 2" xfId="2882" xr:uid="{00000000-0005-0000-0000-0000430B0000}"/>
    <cellStyle name="Normal 5 26" xfId="2883" xr:uid="{00000000-0005-0000-0000-0000440B0000}"/>
    <cellStyle name="Normal 5 26 2" xfId="2884" xr:uid="{00000000-0005-0000-0000-0000450B0000}"/>
    <cellStyle name="Normal 5 27" xfId="2885" xr:uid="{00000000-0005-0000-0000-0000460B0000}"/>
    <cellStyle name="Normal 5 27 2" xfId="2886" xr:uid="{00000000-0005-0000-0000-0000470B0000}"/>
    <cellStyle name="Normal 5 28" xfId="2887" xr:uid="{00000000-0005-0000-0000-0000480B0000}"/>
    <cellStyle name="Normal 5 28 2" xfId="2888" xr:uid="{00000000-0005-0000-0000-0000490B0000}"/>
    <cellStyle name="Normal 5 29" xfId="2889" xr:uid="{00000000-0005-0000-0000-00004A0B0000}"/>
    <cellStyle name="Normal 5 29 2" xfId="2890" xr:uid="{00000000-0005-0000-0000-00004B0B0000}"/>
    <cellStyle name="Normal 5 3" xfId="2891" xr:uid="{00000000-0005-0000-0000-00004C0B0000}"/>
    <cellStyle name="Normal 5 30" xfId="2892" xr:uid="{00000000-0005-0000-0000-00004D0B0000}"/>
    <cellStyle name="Normal 5 30 2" xfId="2893" xr:uid="{00000000-0005-0000-0000-00004E0B0000}"/>
    <cellStyle name="Normal 5 31" xfId="2894" xr:uid="{00000000-0005-0000-0000-00004F0B0000}"/>
    <cellStyle name="Normal 5 31 2" xfId="2895" xr:uid="{00000000-0005-0000-0000-0000500B0000}"/>
    <cellStyle name="Normal 5 32" xfId="2896" xr:uid="{00000000-0005-0000-0000-0000510B0000}"/>
    <cellStyle name="Normal 5 32 2" xfId="2897" xr:uid="{00000000-0005-0000-0000-0000520B0000}"/>
    <cellStyle name="Normal 5 33" xfId="2898" xr:uid="{00000000-0005-0000-0000-0000530B0000}"/>
    <cellStyle name="Normal 5 33 2" xfId="2899" xr:uid="{00000000-0005-0000-0000-0000540B0000}"/>
    <cellStyle name="Normal 5 34" xfId="2900" xr:uid="{00000000-0005-0000-0000-0000550B0000}"/>
    <cellStyle name="Normal 5 34 2" xfId="2901" xr:uid="{00000000-0005-0000-0000-0000560B0000}"/>
    <cellStyle name="Normal 5 35" xfId="2902" xr:uid="{00000000-0005-0000-0000-0000570B0000}"/>
    <cellStyle name="Normal 5 35 2" xfId="2903" xr:uid="{00000000-0005-0000-0000-0000580B0000}"/>
    <cellStyle name="Normal 5 36" xfId="2904" xr:uid="{00000000-0005-0000-0000-0000590B0000}"/>
    <cellStyle name="Normal 5 37" xfId="2905" xr:uid="{00000000-0005-0000-0000-00005A0B0000}"/>
    <cellStyle name="Normal 5 38" xfId="2906" xr:uid="{00000000-0005-0000-0000-00005B0B0000}"/>
    <cellStyle name="Normal 5 39" xfId="2907" xr:uid="{00000000-0005-0000-0000-00005C0B0000}"/>
    <cellStyle name="Normal 5 4" xfId="2908" xr:uid="{00000000-0005-0000-0000-00005D0B0000}"/>
    <cellStyle name="Normal 5 40" xfId="2909" xr:uid="{00000000-0005-0000-0000-00005E0B0000}"/>
    <cellStyle name="Normal 5 41" xfId="2910" xr:uid="{00000000-0005-0000-0000-00005F0B0000}"/>
    <cellStyle name="Normal 5 42" xfId="2911" xr:uid="{00000000-0005-0000-0000-0000600B0000}"/>
    <cellStyle name="Normal 5 43" xfId="2912" xr:uid="{00000000-0005-0000-0000-0000610B0000}"/>
    <cellStyle name="Normal 5 44" xfId="2913" xr:uid="{00000000-0005-0000-0000-0000620B0000}"/>
    <cellStyle name="Normal 5 45" xfId="2914" xr:uid="{00000000-0005-0000-0000-0000630B0000}"/>
    <cellStyle name="Normal 5 46" xfId="2915" xr:uid="{00000000-0005-0000-0000-0000640B0000}"/>
    <cellStyle name="Normal 5 47" xfId="2916" xr:uid="{00000000-0005-0000-0000-0000650B0000}"/>
    <cellStyle name="Normal 5 48" xfId="2917" xr:uid="{00000000-0005-0000-0000-0000660B0000}"/>
    <cellStyle name="Normal 5 49" xfId="2918" xr:uid="{00000000-0005-0000-0000-0000670B0000}"/>
    <cellStyle name="Normal 5 5" xfId="2919" xr:uid="{00000000-0005-0000-0000-0000680B0000}"/>
    <cellStyle name="Normal 5 5 2" xfId="2920" xr:uid="{00000000-0005-0000-0000-0000690B0000}"/>
    <cellStyle name="Normal 5 5 2 2" xfId="2921" xr:uid="{00000000-0005-0000-0000-00006A0B0000}"/>
    <cellStyle name="Normal 5 5 3" xfId="2922" xr:uid="{00000000-0005-0000-0000-00006B0B0000}"/>
    <cellStyle name="Normal 5 5 4" xfId="2923" xr:uid="{00000000-0005-0000-0000-00006C0B0000}"/>
    <cellStyle name="Normal 5 5 5" xfId="2924" xr:uid="{00000000-0005-0000-0000-00006D0B0000}"/>
    <cellStyle name="Normal 5 5 6" xfId="2925" xr:uid="{00000000-0005-0000-0000-00006E0B0000}"/>
    <cellStyle name="Normal 5 50" xfId="2926" xr:uid="{00000000-0005-0000-0000-00006F0B0000}"/>
    <cellStyle name="Normal 5 6" xfId="2927" xr:uid="{00000000-0005-0000-0000-0000700B0000}"/>
    <cellStyle name="Normal 5 7" xfId="2928" xr:uid="{00000000-0005-0000-0000-0000710B0000}"/>
    <cellStyle name="Normal 5 8" xfId="2929" xr:uid="{00000000-0005-0000-0000-0000720B0000}"/>
    <cellStyle name="Normal 5 9" xfId="2930" xr:uid="{00000000-0005-0000-0000-0000730B0000}"/>
    <cellStyle name="Normal 6 10" xfId="2931" xr:uid="{00000000-0005-0000-0000-0000740B0000}"/>
    <cellStyle name="Normal 6 11" xfId="2932" xr:uid="{00000000-0005-0000-0000-0000750B0000}"/>
    <cellStyle name="Normal 6 12" xfId="2933" xr:uid="{00000000-0005-0000-0000-0000760B0000}"/>
    <cellStyle name="Normal 6 13" xfId="2934" xr:uid="{00000000-0005-0000-0000-0000770B0000}"/>
    <cellStyle name="Normal 6 14" xfId="2935" xr:uid="{00000000-0005-0000-0000-0000780B0000}"/>
    <cellStyle name="Normal 6 15" xfId="2936" xr:uid="{00000000-0005-0000-0000-0000790B0000}"/>
    <cellStyle name="Normal 6 16" xfId="2937" xr:uid="{00000000-0005-0000-0000-00007A0B0000}"/>
    <cellStyle name="Normal 6 17" xfId="2938" xr:uid="{00000000-0005-0000-0000-00007B0B0000}"/>
    <cellStyle name="Normal 6 18" xfId="2939" xr:uid="{00000000-0005-0000-0000-00007C0B0000}"/>
    <cellStyle name="Normal 6 19" xfId="2940" xr:uid="{00000000-0005-0000-0000-00007D0B0000}"/>
    <cellStyle name="Normal 6 2" xfId="2941" xr:uid="{00000000-0005-0000-0000-00007E0B0000}"/>
    <cellStyle name="Normal 6 2 2" xfId="2942" xr:uid="{00000000-0005-0000-0000-00007F0B0000}"/>
    <cellStyle name="Normal 6 2 2 2" xfId="2943" xr:uid="{00000000-0005-0000-0000-0000800B0000}"/>
    <cellStyle name="Normal 6 2 3" xfId="2944" xr:uid="{00000000-0005-0000-0000-0000810B0000}"/>
    <cellStyle name="Normal 6 2 4" xfId="2945" xr:uid="{00000000-0005-0000-0000-0000820B0000}"/>
    <cellStyle name="Normal 6 2 5" xfId="2946" xr:uid="{00000000-0005-0000-0000-0000830B0000}"/>
    <cellStyle name="Normal 6 2 6" xfId="2947" xr:uid="{00000000-0005-0000-0000-0000840B0000}"/>
    <cellStyle name="Normal 6 20" xfId="2948" xr:uid="{00000000-0005-0000-0000-0000850B0000}"/>
    <cellStyle name="Normal 6 20 2" xfId="2949" xr:uid="{00000000-0005-0000-0000-0000860B0000}"/>
    <cellStyle name="Normal 6 21" xfId="2950" xr:uid="{00000000-0005-0000-0000-0000870B0000}"/>
    <cellStyle name="Normal 6 21 2" xfId="2951" xr:uid="{00000000-0005-0000-0000-0000880B0000}"/>
    <cellStyle name="Normal 6 22" xfId="2952" xr:uid="{00000000-0005-0000-0000-0000890B0000}"/>
    <cellStyle name="Normal 6 22 2" xfId="2953" xr:uid="{00000000-0005-0000-0000-00008A0B0000}"/>
    <cellStyle name="Normal 6 23" xfId="2954" xr:uid="{00000000-0005-0000-0000-00008B0B0000}"/>
    <cellStyle name="Normal 6 23 2" xfId="2955" xr:uid="{00000000-0005-0000-0000-00008C0B0000}"/>
    <cellStyle name="Normal 6 24" xfId="2956" xr:uid="{00000000-0005-0000-0000-00008D0B0000}"/>
    <cellStyle name="Normal 6 24 2" xfId="2957" xr:uid="{00000000-0005-0000-0000-00008E0B0000}"/>
    <cellStyle name="Normal 6 25" xfId="2958" xr:uid="{00000000-0005-0000-0000-00008F0B0000}"/>
    <cellStyle name="Normal 6 25 2" xfId="2959" xr:uid="{00000000-0005-0000-0000-0000900B0000}"/>
    <cellStyle name="Normal 6 26" xfId="2960" xr:uid="{00000000-0005-0000-0000-0000910B0000}"/>
    <cellStyle name="Normal 6 26 2" xfId="2961" xr:uid="{00000000-0005-0000-0000-0000920B0000}"/>
    <cellStyle name="Normal 6 27" xfId="2962" xr:uid="{00000000-0005-0000-0000-0000930B0000}"/>
    <cellStyle name="Normal 6 27 2" xfId="2963" xr:uid="{00000000-0005-0000-0000-0000940B0000}"/>
    <cellStyle name="Normal 6 28" xfId="2964" xr:uid="{00000000-0005-0000-0000-0000950B0000}"/>
    <cellStyle name="Normal 6 28 2" xfId="2965" xr:uid="{00000000-0005-0000-0000-0000960B0000}"/>
    <cellStyle name="Normal 6 29" xfId="2966" xr:uid="{00000000-0005-0000-0000-0000970B0000}"/>
    <cellStyle name="Normal 6 29 2" xfId="2967" xr:uid="{00000000-0005-0000-0000-0000980B0000}"/>
    <cellStyle name="Normal 6 3" xfId="2968" xr:uid="{00000000-0005-0000-0000-0000990B0000}"/>
    <cellStyle name="Normal 6 30" xfId="2969" xr:uid="{00000000-0005-0000-0000-00009A0B0000}"/>
    <cellStyle name="Normal 6 30 2" xfId="2970" xr:uid="{00000000-0005-0000-0000-00009B0B0000}"/>
    <cellStyle name="Normal 6 31" xfId="2971" xr:uid="{00000000-0005-0000-0000-00009C0B0000}"/>
    <cellStyle name="Normal 6 31 2" xfId="2972" xr:uid="{00000000-0005-0000-0000-00009D0B0000}"/>
    <cellStyle name="Normal 6 32" xfId="2973" xr:uid="{00000000-0005-0000-0000-00009E0B0000}"/>
    <cellStyle name="Normal 6 32 2" xfId="2974" xr:uid="{00000000-0005-0000-0000-00009F0B0000}"/>
    <cellStyle name="Normal 6 33" xfId="2975" xr:uid="{00000000-0005-0000-0000-0000A00B0000}"/>
    <cellStyle name="Normal 6 33 2" xfId="2976" xr:uid="{00000000-0005-0000-0000-0000A10B0000}"/>
    <cellStyle name="Normal 6 34" xfId="2977" xr:uid="{00000000-0005-0000-0000-0000A20B0000}"/>
    <cellStyle name="Normal 6 34 2" xfId="2978" xr:uid="{00000000-0005-0000-0000-0000A30B0000}"/>
    <cellStyle name="Normal 6 35" xfId="2979" xr:uid="{00000000-0005-0000-0000-0000A40B0000}"/>
    <cellStyle name="Normal 6 36" xfId="2980" xr:uid="{00000000-0005-0000-0000-0000A50B0000}"/>
    <cellStyle name="Normal 6 4" xfId="2981" xr:uid="{00000000-0005-0000-0000-0000A60B0000}"/>
    <cellStyle name="Normal 6 5" xfId="2982" xr:uid="{00000000-0005-0000-0000-0000A70B0000}"/>
    <cellStyle name="Normal 6 6" xfId="2983" xr:uid="{00000000-0005-0000-0000-0000A80B0000}"/>
    <cellStyle name="Normal 6 7" xfId="2984" xr:uid="{00000000-0005-0000-0000-0000A90B0000}"/>
    <cellStyle name="Normal 6 8" xfId="2985" xr:uid="{00000000-0005-0000-0000-0000AA0B0000}"/>
    <cellStyle name="Normal 6 9" xfId="2986" xr:uid="{00000000-0005-0000-0000-0000AB0B0000}"/>
    <cellStyle name="Normal 7 10" xfId="2987" xr:uid="{00000000-0005-0000-0000-0000AC0B0000}"/>
    <cellStyle name="Normal 7 10 2" xfId="2988" xr:uid="{00000000-0005-0000-0000-0000AD0B0000}"/>
    <cellStyle name="Normal 7 11" xfId="2989" xr:uid="{00000000-0005-0000-0000-0000AE0B0000}"/>
    <cellStyle name="Normal 7 11 2" xfId="2990" xr:uid="{00000000-0005-0000-0000-0000AF0B0000}"/>
    <cellStyle name="Normal 7 12" xfId="2991" xr:uid="{00000000-0005-0000-0000-0000B00B0000}"/>
    <cellStyle name="Normal 7 12 2" xfId="2992" xr:uid="{00000000-0005-0000-0000-0000B10B0000}"/>
    <cellStyle name="Normal 7 13" xfId="2993" xr:uid="{00000000-0005-0000-0000-0000B20B0000}"/>
    <cellStyle name="Normal 7 13 2" xfId="2994" xr:uid="{00000000-0005-0000-0000-0000B30B0000}"/>
    <cellStyle name="Normal 7 14" xfId="2995" xr:uid="{00000000-0005-0000-0000-0000B40B0000}"/>
    <cellStyle name="Normal 7 14 2" xfId="2996" xr:uid="{00000000-0005-0000-0000-0000B50B0000}"/>
    <cellStyle name="Normal 7 15" xfId="2997" xr:uid="{00000000-0005-0000-0000-0000B60B0000}"/>
    <cellStyle name="Normal 7 15 2" xfId="2998" xr:uid="{00000000-0005-0000-0000-0000B70B0000}"/>
    <cellStyle name="Normal 7 16" xfId="2999" xr:uid="{00000000-0005-0000-0000-0000B80B0000}"/>
    <cellStyle name="Normal 7 16 2" xfId="3000" xr:uid="{00000000-0005-0000-0000-0000B90B0000}"/>
    <cellStyle name="Normal 7 17" xfId="3001" xr:uid="{00000000-0005-0000-0000-0000BA0B0000}"/>
    <cellStyle name="Normal 7 17 2" xfId="3002" xr:uid="{00000000-0005-0000-0000-0000BB0B0000}"/>
    <cellStyle name="Normal 7 18" xfId="3003" xr:uid="{00000000-0005-0000-0000-0000BC0B0000}"/>
    <cellStyle name="Normal 7 19" xfId="3004" xr:uid="{00000000-0005-0000-0000-0000BD0B0000}"/>
    <cellStyle name="Normal 7 2" xfId="3005" xr:uid="{00000000-0005-0000-0000-0000BE0B0000}"/>
    <cellStyle name="Normal 7 2 2" xfId="3006" xr:uid="{00000000-0005-0000-0000-0000BF0B0000}"/>
    <cellStyle name="Normal 7 2 2 2" xfId="3007" xr:uid="{00000000-0005-0000-0000-0000C00B0000}"/>
    <cellStyle name="Normal 7 2 3" xfId="3008" xr:uid="{00000000-0005-0000-0000-0000C10B0000}"/>
    <cellStyle name="Normal 7 2 4" xfId="3009" xr:uid="{00000000-0005-0000-0000-0000C20B0000}"/>
    <cellStyle name="Normal 7 2 5" xfId="3010" xr:uid="{00000000-0005-0000-0000-0000C30B0000}"/>
    <cellStyle name="Normal 7 2 6" xfId="3011" xr:uid="{00000000-0005-0000-0000-0000C40B0000}"/>
    <cellStyle name="Normal 7 2 7" xfId="3012" xr:uid="{00000000-0005-0000-0000-0000C50B0000}"/>
    <cellStyle name="Normal 7 20" xfId="3013" xr:uid="{00000000-0005-0000-0000-0000C60B0000}"/>
    <cellStyle name="Normal 7 21" xfId="3014" xr:uid="{00000000-0005-0000-0000-0000C70B0000}"/>
    <cellStyle name="Normal 7 22" xfId="3015" xr:uid="{00000000-0005-0000-0000-0000C80B0000}"/>
    <cellStyle name="Normal 7 23" xfId="3016" xr:uid="{00000000-0005-0000-0000-0000C90B0000}"/>
    <cellStyle name="Normal 7 24" xfId="3017" xr:uid="{00000000-0005-0000-0000-0000CA0B0000}"/>
    <cellStyle name="Normal 7 25" xfId="3018" xr:uid="{00000000-0005-0000-0000-0000CB0B0000}"/>
    <cellStyle name="Normal 7 26" xfId="3019" xr:uid="{00000000-0005-0000-0000-0000CC0B0000}"/>
    <cellStyle name="Normal 7 27" xfId="3020" xr:uid="{00000000-0005-0000-0000-0000CD0B0000}"/>
    <cellStyle name="Normal 7 28" xfId="3021" xr:uid="{00000000-0005-0000-0000-0000CE0B0000}"/>
    <cellStyle name="Normal 7 29" xfId="3022" xr:uid="{00000000-0005-0000-0000-0000CF0B0000}"/>
    <cellStyle name="Normal 7 3" xfId="3023" xr:uid="{00000000-0005-0000-0000-0000D00B0000}"/>
    <cellStyle name="Normal 7 3 2" xfId="3024" xr:uid="{00000000-0005-0000-0000-0000D10B0000}"/>
    <cellStyle name="Normal 7 3 2 2" xfId="3025" xr:uid="{00000000-0005-0000-0000-0000D20B0000}"/>
    <cellStyle name="Normal 7 3 3" xfId="3026" xr:uid="{00000000-0005-0000-0000-0000D30B0000}"/>
    <cellStyle name="Normal 7 3 4" xfId="3027" xr:uid="{00000000-0005-0000-0000-0000D40B0000}"/>
    <cellStyle name="Normal 7 3 5" xfId="3028" xr:uid="{00000000-0005-0000-0000-0000D50B0000}"/>
    <cellStyle name="Normal 7 3 6" xfId="3029" xr:uid="{00000000-0005-0000-0000-0000D60B0000}"/>
    <cellStyle name="Normal 7 30" xfId="3030" xr:uid="{00000000-0005-0000-0000-0000D70B0000}"/>
    <cellStyle name="Normal 7 31" xfId="3031" xr:uid="{00000000-0005-0000-0000-0000D80B0000}"/>
    <cellStyle name="Normal 7 4" xfId="3032" xr:uid="{00000000-0005-0000-0000-0000D90B0000}"/>
    <cellStyle name="Normal 7 4 2" xfId="3033" xr:uid="{00000000-0005-0000-0000-0000DA0B0000}"/>
    <cellStyle name="Normal 7 4 2 2" xfId="3034" xr:uid="{00000000-0005-0000-0000-0000DB0B0000}"/>
    <cellStyle name="Normal 7 4 3" xfId="3035" xr:uid="{00000000-0005-0000-0000-0000DC0B0000}"/>
    <cellStyle name="Normal 7 4 4" xfId="3036" xr:uid="{00000000-0005-0000-0000-0000DD0B0000}"/>
    <cellStyle name="Normal 7 4 5" xfId="3037" xr:uid="{00000000-0005-0000-0000-0000DE0B0000}"/>
    <cellStyle name="Normal 7 4 6" xfId="3038" xr:uid="{00000000-0005-0000-0000-0000DF0B0000}"/>
    <cellStyle name="Normal 7 5" xfId="3039" xr:uid="{00000000-0005-0000-0000-0000E00B0000}"/>
    <cellStyle name="Normal 7 5 2" xfId="3040" xr:uid="{00000000-0005-0000-0000-0000E10B0000}"/>
    <cellStyle name="Normal 7 6" xfId="3041" xr:uid="{00000000-0005-0000-0000-0000E20B0000}"/>
    <cellStyle name="Normal 7 6 2" xfId="3042" xr:uid="{00000000-0005-0000-0000-0000E30B0000}"/>
    <cellStyle name="Normal 7 7" xfId="3043" xr:uid="{00000000-0005-0000-0000-0000E40B0000}"/>
    <cellStyle name="Normal 7 7 2" xfId="3044" xr:uid="{00000000-0005-0000-0000-0000E50B0000}"/>
    <cellStyle name="Normal 7 8" xfId="3045" xr:uid="{00000000-0005-0000-0000-0000E60B0000}"/>
    <cellStyle name="Normal 7 8 2" xfId="3046" xr:uid="{00000000-0005-0000-0000-0000E70B0000}"/>
    <cellStyle name="Normal 7 9" xfId="3047" xr:uid="{00000000-0005-0000-0000-0000E80B0000}"/>
    <cellStyle name="Normal 7 9 2" xfId="3048" xr:uid="{00000000-0005-0000-0000-0000E90B0000}"/>
    <cellStyle name="Normal 8 10" xfId="3049" xr:uid="{00000000-0005-0000-0000-0000EA0B0000}"/>
    <cellStyle name="Normal 8 11" xfId="3050" xr:uid="{00000000-0005-0000-0000-0000EB0B0000}"/>
    <cellStyle name="Normal 8 12" xfId="3051" xr:uid="{00000000-0005-0000-0000-0000EC0B0000}"/>
    <cellStyle name="Normal 8 13" xfId="3052" xr:uid="{00000000-0005-0000-0000-0000ED0B0000}"/>
    <cellStyle name="Normal 8 14" xfId="3053" xr:uid="{00000000-0005-0000-0000-0000EE0B0000}"/>
    <cellStyle name="Normal 8 15" xfId="3054" xr:uid="{00000000-0005-0000-0000-0000EF0B0000}"/>
    <cellStyle name="Normal 8 16" xfId="3055" xr:uid="{00000000-0005-0000-0000-0000F00B0000}"/>
    <cellStyle name="Normal 8 17" xfId="3056" xr:uid="{00000000-0005-0000-0000-0000F10B0000}"/>
    <cellStyle name="Normal 8 18" xfId="3057" xr:uid="{00000000-0005-0000-0000-0000F20B0000}"/>
    <cellStyle name="Normal 8 19" xfId="3058" xr:uid="{00000000-0005-0000-0000-0000F30B0000}"/>
    <cellStyle name="Normal 8 2" xfId="3059" xr:uid="{00000000-0005-0000-0000-0000F40B0000}"/>
    <cellStyle name="Normal 8 2 2" xfId="3060" xr:uid="{00000000-0005-0000-0000-0000F50B0000}"/>
    <cellStyle name="Normal 8 2 2 2" xfId="3061" xr:uid="{00000000-0005-0000-0000-0000F60B0000}"/>
    <cellStyle name="Normal 8 2 3" xfId="3062" xr:uid="{00000000-0005-0000-0000-0000F70B0000}"/>
    <cellStyle name="Normal 8 2 4" xfId="3063" xr:uid="{00000000-0005-0000-0000-0000F80B0000}"/>
    <cellStyle name="Normal 8 2 5" xfId="3064" xr:uid="{00000000-0005-0000-0000-0000F90B0000}"/>
    <cellStyle name="Normal 8 2 6" xfId="3065" xr:uid="{00000000-0005-0000-0000-0000FA0B0000}"/>
    <cellStyle name="Normal 8 2 7" xfId="3066" xr:uid="{00000000-0005-0000-0000-0000FB0B0000}"/>
    <cellStyle name="Normal 8 20" xfId="3067" xr:uid="{00000000-0005-0000-0000-0000FC0B0000}"/>
    <cellStyle name="Normal 8 20 2" xfId="3068" xr:uid="{00000000-0005-0000-0000-0000FD0B0000}"/>
    <cellStyle name="Normal 8 21" xfId="3069" xr:uid="{00000000-0005-0000-0000-0000FE0B0000}"/>
    <cellStyle name="Normal 8 21 2" xfId="3070" xr:uid="{00000000-0005-0000-0000-0000FF0B0000}"/>
    <cellStyle name="Normal 8 22" xfId="3071" xr:uid="{00000000-0005-0000-0000-0000000C0000}"/>
    <cellStyle name="Normal 8 22 2" xfId="3072" xr:uid="{00000000-0005-0000-0000-0000010C0000}"/>
    <cellStyle name="Normal 8 23" xfId="3073" xr:uid="{00000000-0005-0000-0000-0000020C0000}"/>
    <cellStyle name="Normal 8 23 2" xfId="3074" xr:uid="{00000000-0005-0000-0000-0000030C0000}"/>
    <cellStyle name="Normal 8 24" xfId="3075" xr:uid="{00000000-0005-0000-0000-0000040C0000}"/>
    <cellStyle name="Normal 8 24 2" xfId="3076" xr:uid="{00000000-0005-0000-0000-0000050C0000}"/>
    <cellStyle name="Normal 8 25" xfId="3077" xr:uid="{00000000-0005-0000-0000-0000060C0000}"/>
    <cellStyle name="Normal 8 25 2" xfId="3078" xr:uid="{00000000-0005-0000-0000-0000070C0000}"/>
    <cellStyle name="Normal 8 26" xfId="3079" xr:uid="{00000000-0005-0000-0000-0000080C0000}"/>
    <cellStyle name="Normal 8 26 2" xfId="3080" xr:uid="{00000000-0005-0000-0000-0000090C0000}"/>
    <cellStyle name="Normal 8 27" xfId="3081" xr:uid="{00000000-0005-0000-0000-00000A0C0000}"/>
    <cellStyle name="Normal 8 27 2" xfId="3082" xr:uid="{00000000-0005-0000-0000-00000B0C0000}"/>
    <cellStyle name="Normal 8 28" xfId="3083" xr:uid="{00000000-0005-0000-0000-00000C0C0000}"/>
    <cellStyle name="Normal 8 28 2" xfId="3084" xr:uid="{00000000-0005-0000-0000-00000D0C0000}"/>
    <cellStyle name="Normal 8 29" xfId="3085" xr:uid="{00000000-0005-0000-0000-00000E0C0000}"/>
    <cellStyle name="Normal 8 29 2" xfId="3086" xr:uid="{00000000-0005-0000-0000-00000F0C0000}"/>
    <cellStyle name="Normal 8 3" xfId="3087" xr:uid="{00000000-0005-0000-0000-0000100C0000}"/>
    <cellStyle name="Normal 8 3 2" xfId="3088" xr:uid="{00000000-0005-0000-0000-0000110C0000}"/>
    <cellStyle name="Normal 8 3 2 2" xfId="3089" xr:uid="{00000000-0005-0000-0000-0000120C0000}"/>
    <cellStyle name="Normal 8 3 3" xfId="3090" xr:uid="{00000000-0005-0000-0000-0000130C0000}"/>
    <cellStyle name="Normal 8 3 4" xfId="3091" xr:uid="{00000000-0005-0000-0000-0000140C0000}"/>
    <cellStyle name="Normal 8 3 5" xfId="3092" xr:uid="{00000000-0005-0000-0000-0000150C0000}"/>
    <cellStyle name="Normal 8 3 6" xfId="3093" xr:uid="{00000000-0005-0000-0000-0000160C0000}"/>
    <cellStyle name="Normal 8 30" xfId="3094" xr:uid="{00000000-0005-0000-0000-0000170C0000}"/>
    <cellStyle name="Normal 8 30 2" xfId="3095" xr:uid="{00000000-0005-0000-0000-0000180C0000}"/>
    <cellStyle name="Normal 8 31" xfId="3096" xr:uid="{00000000-0005-0000-0000-0000190C0000}"/>
    <cellStyle name="Normal 8 31 2" xfId="3097" xr:uid="{00000000-0005-0000-0000-00001A0C0000}"/>
    <cellStyle name="Normal 8 32" xfId="3098" xr:uid="{00000000-0005-0000-0000-00001B0C0000}"/>
    <cellStyle name="Normal 8 32 2" xfId="3099" xr:uid="{00000000-0005-0000-0000-00001C0C0000}"/>
    <cellStyle name="Normal 8 33" xfId="3100" xr:uid="{00000000-0005-0000-0000-00001D0C0000}"/>
    <cellStyle name="Normal 8 33 2" xfId="3101" xr:uid="{00000000-0005-0000-0000-00001E0C0000}"/>
    <cellStyle name="Normal 8 34" xfId="3102" xr:uid="{00000000-0005-0000-0000-00001F0C0000}"/>
    <cellStyle name="Normal 8 34 2" xfId="3103" xr:uid="{00000000-0005-0000-0000-0000200C0000}"/>
    <cellStyle name="Normal 8 35" xfId="3104" xr:uid="{00000000-0005-0000-0000-0000210C0000}"/>
    <cellStyle name="Normal 8 35 2" xfId="3105" xr:uid="{00000000-0005-0000-0000-0000220C0000}"/>
    <cellStyle name="Normal 8 36" xfId="3106" xr:uid="{00000000-0005-0000-0000-0000230C0000}"/>
    <cellStyle name="Normal 8 37" xfId="3107" xr:uid="{00000000-0005-0000-0000-0000240C0000}"/>
    <cellStyle name="Normal 8 38" xfId="3108" xr:uid="{00000000-0005-0000-0000-0000250C0000}"/>
    <cellStyle name="Normal 8 39" xfId="3109" xr:uid="{00000000-0005-0000-0000-0000260C0000}"/>
    <cellStyle name="Normal 8 4" xfId="3110" xr:uid="{00000000-0005-0000-0000-0000270C0000}"/>
    <cellStyle name="Normal 8 4 2" xfId="3111" xr:uid="{00000000-0005-0000-0000-0000280C0000}"/>
    <cellStyle name="Normal 8 4 2 2" xfId="3112" xr:uid="{00000000-0005-0000-0000-0000290C0000}"/>
    <cellStyle name="Normal 8 4 3" xfId="3113" xr:uid="{00000000-0005-0000-0000-00002A0C0000}"/>
    <cellStyle name="Normal 8 4 4" xfId="3114" xr:uid="{00000000-0005-0000-0000-00002B0C0000}"/>
    <cellStyle name="Normal 8 4 5" xfId="3115" xr:uid="{00000000-0005-0000-0000-00002C0C0000}"/>
    <cellStyle name="Normal 8 4 6" xfId="3116" xr:uid="{00000000-0005-0000-0000-00002D0C0000}"/>
    <cellStyle name="Normal 8 40" xfId="3117" xr:uid="{00000000-0005-0000-0000-00002E0C0000}"/>
    <cellStyle name="Normal 8 41" xfId="3118" xr:uid="{00000000-0005-0000-0000-00002F0C0000}"/>
    <cellStyle name="Normal 8 42" xfId="3119" xr:uid="{00000000-0005-0000-0000-0000300C0000}"/>
    <cellStyle name="Normal 8 43" xfId="3120" xr:uid="{00000000-0005-0000-0000-0000310C0000}"/>
    <cellStyle name="Normal 8 44" xfId="3121" xr:uid="{00000000-0005-0000-0000-0000320C0000}"/>
    <cellStyle name="Normal 8 45" xfId="3122" xr:uid="{00000000-0005-0000-0000-0000330C0000}"/>
    <cellStyle name="Normal 8 46" xfId="3123" xr:uid="{00000000-0005-0000-0000-0000340C0000}"/>
    <cellStyle name="Normal 8 47" xfId="3124" xr:uid="{00000000-0005-0000-0000-0000350C0000}"/>
    <cellStyle name="Normal 8 48" xfId="3125" xr:uid="{00000000-0005-0000-0000-0000360C0000}"/>
    <cellStyle name="Normal 8 49" xfId="3126" xr:uid="{00000000-0005-0000-0000-0000370C0000}"/>
    <cellStyle name="Normal 8 5" xfId="3127" xr:uid="{00000000-0005-0000-0000-0000380C0000}"/>
    <cellStyle name="Normal 8 5 2" xfId="3128" xr:uid="{00000000-0005-0000-0000-0000390C0000}"/>
    <cellStyle name="Normal 8 5 2 2" xfId="3129" xr:uid="{00000000-0005-0000-0000-00003A0C0000}"/>
    <cellStyle name="Normal 8 5 3" xfId="3130" xr:uid="{00000000-0005-0000-0000-00003B0C0000}"/>
    <cellStyle name="Normal 8 5 4" xfId="3131" xr:uid="{00000000-0005-0000-0000-00003C0C0000}"/>
    <cellStyle name="Normal 8 5 5" xfId="3132" xr:uid="{00000000-0005-0000-0000-00003D0C0000}"/>
    <cellStyle name="Normal 8 5 6" xfId="3133" xr:uid="{00000000-0005-0000-0000-00003E0C0000}"/>
    <cellStyle name="Normal 8 6" xfId="3134" xr:uid="{00000000-0005-0000-0000-00003F0C0000}"/>
    <cellStyle name="Normal 8 7" xfId="3135" xr:uid="{00000000-0005-0000-0000-0000400C0000}"/>
    <cellStyle name="Normal 8 8" xfId="3136" xr:uid="{00000000-0005-0000-0000-0000410C0000}"/>
    <cellStyle name="Normal 8 9" xfId="3137" xr:uid="{00000000-0005-0000-0000-0000420C0000}"/>
    <cellStyle name="Normal 9 10" xfId="3138" xr:uid="{00000000-0005-0000-0000-0000430C0000}"/>
    <cellStyle name="Normal 9 11" xfId="3139" xr:uid="{00000000-0005-0000-0000-0000440C0000}"/>
    <cellStyle name="Normal 9 12" xfId="3140" xr:uid="{00000000-0005-0000-0000-0000450C0000}"/>
    <cellStyle name="Normal 9 13" xfId="3141" xr:uid="{00000000-0005-0000-0000-0000460C0000}"/>
    <cellStyle name="Normal 9 14" xfId="3142" xr:uid="{00000000-0005-0000-0000-0000470C0000}"/>
    <cellStyle name="Normal 9 15" xfId="3143" xr:uid="{00000000-0005-0000-0000-0000480C0000}"/>
    <cellStyle name="Normal 9 16" xfId="3144" xr:uid="{00000000-0005-0000-0000-0000490C0000}"/>
    <cellStyle name="Normal 9 17" xfId="3145" xr:uid="{00000000-0005-0000-0000-00004A0C0000}"/>
    <cellStyle name="Normal 9 18" xfId="3146" xr:uid="{00000000-0005-0000-0000-00004B0C0000}"/>
    <cellStyle name="Normal 9 19" xfId="3147" xr:uid="{00000000-0005-0000-0000-00004C0C0000}"/>
    <cellStyle name="Normal 9 2" xfId="3148" xr:uid="{00000000-0005-0000-0000-00004D0C0000}"/>
    <cellStyle name="Normal 9 2 2" xfId="3149" xr:uid="{00000000-0005-0000-0000-00004E0C0000}"/>
    <cellStyle name="Normal 9 2 2 2" xfId="3150" xr:uid="{00000000-0005-0000-0000-00004F0C0000}"/>
    <cellStyle name="Normal 9 2 3" xfId="3151" xr:uid="{00000000-0005-0000-0000-0000500C0000}"/>
    <cellStyle name="Normal 9 2 4" xfId="3152" xr:uid="{00000000-0005-0000-0000-0000510C0000}"/>
    <cellStyle name="Normal 9 2 5" xfId="3153" xr:uid="{00000000-0005-0000-0000-0000520C0000}"/>
    <cellStyle name="Normal 9 2 6" xfId="3154" xr:uid="{00000000-0005-0000-0000-0000530C0000}"/>
    <cellStyle name="Normal 9 2 7" xfId="3155" xr:uid="{00000000-0005-0000-0000-0000540C0000}"/>
    <cellStyle name="Normal 9 20" xfId="3156" xr:uid="{00000000-0005-0000-0000-0000550C0000}"/>
    <cellStyle name="Normal 9 20 2" xfId="3157" xr:uid="{00000000-0005-0000-0000-0000560C0000}"/>
    <cellStyle name="Normal 9 21" xfId="3158" xr:uid="{00000000-0005-0000-0000-0000570C0000}"/>
    <cellStyle name="Normal 9 21 2" xfId="3159" xr:uid="{00000000-0005-0000-0000-0000580C0000}"/>
    <cellStyle name="Normal 9 22" xfId="3160" xr:uid="{00000000-0005-0000-0000-0000590C0000}"/>
    <cellStyle name="Normal 9 22 2" xfId="3161" xr:uid="{00000000-0005-0000-0000-00005A0C0000}"/>
    <cellStyle name="Normal 9 23" xfId="3162" xr:uid="{00000000-0005-0000-0000-00005B0C0000}"/>
    <cellStyle name="Normal 9 23 2" xfId="3163" xr:uid="{00000000-0005-0000-0000-00005C0C0000}"/>
    <cellStyle name="Normal 9 24" xfId="3164" xr:uid="{00000000-0005-0000-0000-00005D0C0000}"/>
    <cellStyle name="Normal 9 24 2" xfId="3165" xr:uid="{00000000-0005-0000-0000-00005E0C0000}"/>
    <cellStyle name="Normal 9 25" xfId="3166" xr:uid="{00000000-0005-0000-0000-00005F0C0000}"/>
    <cellStyle name="Normal 9 25 2" xfId="3167" xr:uid="{00000000-0005-0000-0000-0000600C0000}"/>
    <cellStyle name="Normal 9 26" xfId="3168" xr:uid="{00000000-0005-0000-0000-0000610C0000}"/>
    <cellStyle name="Normal 9 26 2" xfId="3169" xr:uid="{00000000-0005-0000-0000-0000620C0000}"/>
    <cellStyle name="Normal 9 27" xfId="3170" xr:uid="{00000000-0005-0000-0000-0000630C0000}"/>
    <cellStyle name="Normal 9 27 2" xfId="3171" xr:uid="{00000000-0005-0000-0000-0000640C0000}"/>
    <cellStyle name="Normal 9 28" xfId="3172" xr:uid="{00000000-0005-0000-0000-0000650C0000}"/>
    <cellStyle name="Normal 9 28 2" xfId="3173" xr:uid="{00000000-0005-0000-0000-0000660C0000}"/>
    <cellStyle name="Normal 9 29" xfId="3174" xr:uid="{00000000-0005-0000-0000-0000670C0000}"/>
    <cellStyle name="Normal 9 29 2" xfId="3175" xr:uid="{00000000-0005-0000-0000-0000680C0000}"/>
    <cellStyle name="Normal 9 3" xfId="3176" xr:uid="{00000000-0005-0000-0000-0000690C0000}"/>
    <cellStyle name="Normal 9 30" xfId="3177" xr:uid="{00000000-0005-0000-0000-00006A0C0000}"/>
    <cellStyle name="Normal 9 30 2" xfId="3178" xr:uid="{00000000-0005-0000-0000-00006B0C0000}"/>
    <cellStyle name="Normal 9 31" xfId="3179" xr:uid="{00000000-0005-0000-0000-00006C0C0000}"/>
    <cellStyle name="Normal 9 31 2" xfId="3180" xr:uid="{00000000-0005-0000-0000-00006D0C0000}"/>
    <cellStyle name="Normal 9 32" xfId="3181" xr:uid="{00000000-0005-0000-0000-00006E0C0000}"/>
    <cellStyle name="Normal 9 32 2" xfId="3182" xr:uid="{00000000-0005-0000-0000-00006F0C0000}"/>
    <cellStyle name="Normal 9 33" xfId="3183" xr:uid="{00000000-0005-0000-0000-0000700C0000}"/>
    <cellStyle name="Normal 9 33 2" xfId="3184" xr:uid="{00000000-0005-0000-0000-0000710C0000}"/>
    <cellStyle name="Normal 9 34" xfId="3185" xr:uid="{00000000-0005-0000-0000-0000720C0000}"/>
    <cellStyle name="Normal 9 34 2" xfId="3186" xr:uid="{00000000-0005-0000-0000-0000730C0000}"/>
    <cellStyle name="Normal 9 35" xfId="3187" xr:uid="{00000000-0005-0000-0000-0000740C0000}"/>
    <cellStyle name="Normal 9 35 2" xfId="3188" xr:uid="{00000000-0005-0000-0000-0000750C0000}"/>
    <cellStyle name="Normal 9 36" xfId="3189" xr:uid="{00000000-0005-0000-0000-0000760C0000}"/>
    <cellStyle name="Normal 9 37" xfId="3190" xr:uid="{00000000-0005-0000-0000-0000770C0000}"/>
    <cellStyle name="Normal 9 38" xfId="3191" xr:uid="{00000000-0005-0000-0000-0000780C0000}"/>
    <cellStyle name="Normal 9 39" xfId="3192" xr:uid="{00000000-0005-0000-0000-0000790C0000}"/>
    <cellStyle name="Normal 9 4" xfId="3193" xr:uid="{00000000-0005-0000-0000-00007A0C0000}"/>
    <cellStyle name="Normal 9 5" xfId="3194" xr:uid="{00000000-0005-0000-0000-00007B0C0000}"/>
    <cellStyle name="Normal 9 6" xfId="3195" xr:uid="{00000000-0005-0000-0000-00007C0C0000}"/>
    <cellStyle name="Normal 9 7" xfId="3196" xr:uid="{00000000-0005-0000-0000-00007D0C0000}"/>
    <cellStyle name="Normal 9 8" xfId="3197" xr:uid="{00000000-0005-0000-0000-00007E0C0000}"/>
    <cellStyle name="Normal 9 9" xfId="3198" xr:uid="{00000000-0005-0000-0000-00007F0C0000}"/>
    <cellStyle name="Normál_Ques_15-19_4.1" xfId="3199" xr:uid="{00000000-0005-0000-0000-0000800C0000}"/>
    <cellStyle name="Normal_Template-EUKLEMS-output" xfId="5237" xr:uid="{B02219F2-170E-46D7-9A14-9DE7B3D54828}"/>
    <cellStyle name="Note 2" xfId="3200" xr:uid="{00000000-0005-0000-0000-0000810C0000}"/>
    <cellStyle name="Note 2 10" xfId="3201" xr:uid="{00000000-0005-0000-0000-0000820C0000}"/>
    <cellStyle name="Note 2 10 10" xfId="3202" xr:uid="{00000000-0005-0000-0000-0000830C0000}"/>
    <cellStyle name="Note 2 10 10 2" xfId="3203" xr:uid="{00000000-0005-0000-0000-0000840C0000}"/>
    <cellStyle name="Note 2 10 11" xfId="3204" xr:uid="{00000000-0005-0000-0000-0000850C0000}"/>
    <cellStyle name="Note 2 10 11 2" xfId="3205" xr:uid="{00000000-0005-0000-0000-0000860C0000}"/>
    <cellStyle name="Note 2 10 12" xfId="3206" xr:uid="{00000000-0005-0000-0000-0000870C0000}"/>
    <cellStyle name="Note 2 10 12 2" xfId="3207" xr:uid="{00000000-0005-0000-0000-0000880C0000}"/>
    <cellStyle name="Note 2 10 13" xfId="3208" xr:uid="{00000000-0005-0000-0000-0000890C0000}"/>
    <cellStyle name="Note 2 10 13 2" xfId="3209" xr:uid="{00000000-0005-0000-0000-00008A0C0000}"/>
    <cellStyle name="Note 2 10 14" xfId="3210" xr:uid="{00000000-0005-0000-0000-00008B0C0000}"/>
    <cellStyle name="Note 2 10 14 2" xfId="3211" xr:uid="{00000000-0005-0000-0000-00008C0C0000}"/>
    <cellStyle name="Note 2 10 15" xfId="3212" xr:uid="{00000000-0005-0000-0000-00008D0C0000}"/>
    <cellStyle name="Note 2 10 15 2" xfId="3213" xr:uid="{00000000-0005-0000-0000-00008E0C0000}"/>
    <cellStyle name="Note 2 10 16" xfId="3214" xr:uid="{00000000-0005-0000-0000-00008F0C0000}"/>
    <cellStyle name="Note 2 10 16 2" xfId="3215" xr:uid="{00000000-0005-0000-0000-0000900C0000}"/>
    <cellStyle name="Note 2 10 17" xfId="3216" xr:uid="{00000000-0005-0000-0000-0000910C0000}"/>
    <cellStyle name="Note 2 10 2" xfId="3217" xr:uid="{00000000-0005-0000-0000-0000920C0000}"/>
    <cellStyle name="Note 2 10 2 2" xfId="3218" xr:uid="{00000000-0005-0000-0000-0000930C0000}"/>
    <cellStyle name="Note 2 10 3" xfId="3219" xr:uid="{00000000-0005-0000-0000-0000940C0000}"/>
    <cellStyle name="Note 2 10 3 2" xfId="3220" xr:uid="{00000000-0005-0000-0000-0000950C0000}"/>
    <cellStyle name="Note 2 10 4" xfId="3221" xr:uid="{00000000-0005-0000-0000-0000960C0000}"/>
    <cellStyle name="Note 2 10 4 2" xfId="3222" xr:uid="{00000000-0005-0000-0000-0000970C0000}"/>
    <cellStyle name="Note 2 10 5" xfId="3223" xr:uid="{00000000-0005-0000-0000-0000980C0000}"/>
    <cellStyle name="Note 2 10 5 2" xfId="3224" xr:uid="{00000000-0005-0000-0000-0000990C0000}"/>
    <cellStyle name="Note 2 10 6" xfId="3225" xr:uid="{00000000-0005-0000-0000-00009A0C0000}"/>
    <cellStyle name="Note 2 10 6 2" xfId="3226" xr:uid="{00000000-0005-0000-0000-00009B0C0000}"/>
    <cellStyle name="Note 2 10 7" xfId="3227" xr:uid="{00000000-0005-0000-0000-00009C0C0000}"/>
    <cellStyle name="Note 2 10 7 2" xfId="3228" xr:uid="{00000000-0005-0000-0000-00009D0C0000}"/>
    <cellStyle name="Note 2 10 8" xfId="3229" xr:uid="{00000000-0005-0000-0000-00009E0C0000}"/>
    <cellStyle name="Note 2 10 8 2" xfId="3230" xr:uid="{00000000-0005-0000-0000-00009F0C0000}"/>
    <cellStyle name="Note 2 10 9" xfId="3231" xr:uid="{00000000-0005-0000-0000-0000A00C0000}"/>
    <cellStyle name="Note 2 10 9 2" xfId="3232" xr:uid="{00000000-0005-0000-0000-0000A10C0000}"/>
    <cellStyle name="Note 2 11" xfId="3233" xr:uid="{00000000-0005-0000-0000-0000A20C0000}"/>
    <cellStyle name="Note 2 11 10" xfId="3234" xr:uid="{00000000-0005-0000-0000-0000A30C0000}"/>
    <cellStyle name="Note 2 11 10 2" xfId="3235" xr:uid="{00000000-0005-0000-0000-0000A40C0000}"/>
    <cellStyle name="Note 2 11 11" xfId="3236" xr:uid="{00000000-0005-0000-0000-0000A50C0000}"/>
    <cellStyle name="Note 2 11 11 2" xfId="3237" xr:uid="{00000000-0005-0000-0000-0000A60C0000}"/>
    <cellStyle name="Note 2 11 12" xfId="3238" xr:uid="{00000000-0005-0000-0000-0000A70C0000}"/>
    <cellStyle name="Note 2 11 12 2" xfId="3239" xr:uid="{00000000-0005-0000-0000-0000A80C0000}"/>
    <cellStyle name="Note 2 11 13" xfId="3240" xr:uid="{00000000-0005-0000-0000-0000A90C0000}"/>
    <cellStyle name="Note 2 11 13 2" xfId="3241" xr:uid="{00000000-0005-0000-0000-0000AA0C0000}"/>
    <cellStyle name="Note 2 11 14" xfId="3242" xr:uid="{00000000-0005-0000-0000-0000AB0C0000}"/>
    <cellStyle name="Note 2 11 14 2" xfId="3243" xr:uid="{00000000-0005-0000-0000-0000AC0C0000}"/>
    <cellStyle name="Note 2 11 15" xfId="3244" xr:uid="{00000000-0005-0000-0000-0000AD0C0000}"/>
    <cellStyle name="Note 2 11 15 2" xfId="3245" xr:uid="{00000000-0005-0000-0000-0000AE0C0000}"/>
    <cellStyle name="Note 2 11 16" xfId="3246" xr:uid="{00000000-0005-0000-0000-0000AF0C0000}"/>
    <cellStyle name="Note 2 11 16 2" xfId="3247" xr:uid="{00000000-0005-0000-0000-0000B00C0000}"/>
    <cellStyle name="Note 2 11 17" xfId="3248" xr:uid="{00000000-0005-0000-0000-0000B10C0000}"/>
    <cellStyle name="Note 2 11 2" xfId="3249" xr:uid="{00000000-0005-0000-0000-0000B20C0000}"/>
    <cellStyle name="Note 2 11 2 2" xfId="3250" xr:uid="{00000000-0005-0000-0000-0000B30C0000}"/>
    <cellStyle name="Note 2 11 3" xfId="3251" xr:uid="{00000000-0005-0000-0000-0000B40C0000}"/>
    <cellStyle name="Note 2 11 3 2" xfId="3252" xr:uid="{00000000-0005-0000-0000-0000B50C0000}"/>
    <cellStyle name="Note 2 11 4" xfId="3253" xr:uid="{00000000-0005-0000-0000-0000B60C0000}"/>
    <cellStyle name="Note 2 11 4 2" xfId="3254" xr:uid="{00000000-0005-0000-0000-0000B70C0000}"/>
    <cellStyle name="Note 2 11 5" xfId="3255" xr:uid="{00000000-0005-0000-0000-0000B80C0000}"/>
    <cellStyle name="Note 2 11 5 2" xfId="3256" xr:uid="{00000000-0005-0000-0000-0000B90C0000}"/>
    <cellStyle name="Note 2 11 6" xfId="3257" xr:uid="{00000000-0005-0000-0000-0000BA0C0000}"/>
    <cellStyle name="Note 2 11 6 2" xfId="3258" xr:uid="{00000000-0005-0000-0000-0000BB0C0000}"/>
    <cellStyle name="Note 2 11 7" xfId="3259" xr:uid="{00000000-0005-0000-0000-0000BC0C0000}"/>
    <cellStyle name="Note 2 11 7 2" xfId="3260" xr:uid="{00000000-0005-0000-0000-0000BD0C0000}"/>
    <cellStyle name="Note 2 11 8" xfId="3261" xr:uid="{00000000-0005-0000-0000-0000BE0C0000}"/>
    <cellStyle name="Note 2 11 8 2" xfId="3262" xr:uid="{00000000-0005-0000-0000-0000BF0C0000}"/>
    <cellStyle name="Note 2 11 9" xfId="3263" xr:uid="{00000000-0005-0000-0000-0000C00C0000}"/>
    <cellStyle name="Note 2 11 9 2" xfId="3264" xr:uid="{00000000-0005-0000-0000-0000C10C0000}"/>
    <cellStyle name="Note 2 12" xfId="3265" xr:uid="{00000000-0005-0000-0000-0000C20C0000}"/>
    <cellStyle name="Note 2 12 10" xfId="3266" xr:uid="{00000000-0005-0000-0000-0000C30C0000}"/>
    <cellStyle name="Note 2 12 10 2" xfId="3267" xr:uid="{00000000-0005-0000-0000-0000C40C0000}"/>
    <cellStyle name="Note 2 12 11" xfId="3268" xr:uid="{00000000-0005-0000-0000-0000C50C0000}"/>
    <cellStyle name="Note 2 12 11 2" xfId="3269" xr:uid="{00000000-0005-0000-0000-0000C60C0000}"/>
    <cellStyle name="Note 2 12 12" xfId="3270" xr:uid="{00000000-0005-0000-0000-0000C70C0000}"/>
    <cellStyle name="Note 2 12 12 2" xfId="3271" xr:uid="{00000000-0005-0000-0000-0000C80C0000}"/>
    <cellStyle name="Note 2 12 13" xfId="3272" xr:uid="{00000000-0005-0000-0000-0000C90C0000}"/>
    <cellStyle name="Note 2 12 13 2" xfId="3273" xr:uid="{00000000-0005-0000-0000-0000CA0C0000}"/>
    <cellStyle name="Note 2 12 14" xfId="3274" xr:uid="{00000000-0005-0000-0000-0000CB0C0000}"/>
    <cellStyle name="Note 2 12 14 2" xfId="3275" xr:uid="{00000000-0005-0000-0000-0000CC0C0000}"/>
    <cellStyle name="Note 2 12 15" xfId="3276" xr:uid="{00000000-0005-0000-0000-0000CD0C0000}"/>
    <cellStyle name="Note 2 12 15 2" xfId="3277" xr:uid="{00000000-0005-0000-0000-0000CE0C0000}"/>
    <cellStyle name="Note 2 12 16" xfId="3278" xr:uid="{00000000-0005-0000-0000-0000CF0C0000}"/>
    <cellStyle name="Note 2 12 16 2" xfId="3279" xr:uid="{00000000-0005-0000-0000-0000D00C0000}"/>
    <cellStyle name="Note 2 12 17" xfId="3280" xr:uid="{00000000-0005-0000-0000-0000D10C0000}"/>
    <cellStyle name="Note 2 12 2" xfId="3281" xr:uid="{00000000-0005-0000-0000-0000D20C0000}"/>
    <cellStyle name="Note 2 12 2 2" xfId="3282" xr:uid="{00000000-0005-0000-0000-0000D30C0000}"/>
    <cellStyle name="Note 2 12 3" xfId="3283" xr:uid="{00000000-0005-0000-0000-0000D40C0000}"/>
    <cellStyle name="Note 2 12 3 2" xfId="3284" xr:uid="{00000000-0005-0000-0000-0000D50C0000}"/>
    <cellStyle name="Note 2 12 4" xfId="3285" xr:uid="{00000000-0005-0000-0000-0000D60C0000}"/>
    <cellStyle name="Note 2 12 4 2" xfId="3286" xr:uid="{00000000-0005-0000-0000-0000D70C0000}"/>
    <cellStyle name="Note 2 12 5" xfId="3287" xr:uid="{00000000-0005-0000-0000-0000D80C0000}"/>
    <cellStyle name="Note 2 12 5 2" xfId="3288" xr:uid="{00000000-0005-0000-0000-0000D90C0000}"/>
    <cellStyle name="Note 2 12 6" xfId="3289" xr:uid="{00000000-0005-0000-0000-0000DA0C0000}"/>
    <cellStyle name="Note 2 12 6 2" xfId="3290" xr:uid="{00000000-0005-0000-0000-0000DB0C0000}"/>
    <cellStyle name="Note 2 12 7" xfId="3291" xr:uid="{00000000-0005-0000-0000-0000DC0C0000}"/>
    <cellStyle name="Note 2 12 7 2" xfId="3292" xr:uid="{00000000-0005-0000-0000-0000DD0C0000}"/>
    <cellStyle name="Note 2 12 8" xfId="3293" xr:uid="{00000000-0005-0000-0000-0000DE0C0000}"/>
    <cellStyle name="Note 2 12 8 2" xfId="3294" xr:uid="{00000000-0005-0000-0000-0000DF0C0000}"/>
    <cellStyle name="Note 2 12 9" xfId="3295" xr:uid="{00000000-0005-0000-0000-0000E00C0000}"/>
    <cellStyle name="Note 2 12 9 2" xfId="3296" xr:uid="{00000000-0005-0000-0000-0000E10C0000}"/>
    <cellStyle name="Note 2 13" xfId="3297" xr:uid="{00000000-0005-0000-0000-0000E20C0000}"/>
    <cellStyle name="Note 2 13 10" xfId="3298" xr:uid="{00000000-0005-0000-0000-0000E30C0000}"/>
    <cellStyle name="Note 2 13 10 2" xfId="3299" xr:uid="{00000000-0005-0000-0000-0000E40C0000}"/>
    <cellStyle name="Note 2 13 11" xfId="3300" xr:uid="{00000000-0005-0000-0000-0000E50C0000}"/>
    <cellStyle name="Note 2 13 11 2" xfId="3301" xr:uid="{00000000-0005-0000-0000-0000E60C0000}"/>
    <cellStyle name="Note 2 13 12" xfId="3302" xr:uid="{00000000-0005-0000-0000-0000E70C0000}"/>
    <cellStyle name="Note 2 13 12 2" xfId="3303" xr:uid="{00000000-0005-0000-0000-0000E80C0000}"/>
    <cellStyle name="Note 2 13 13" xfId="3304" xr:uid="{00000000-0005-0000-0000-0000E90C0000}"/>
    <cellStyle name="Note 2 13 13 2" xfId="3305" xr:uid="{00000000-0005-0000-0000-0000EA0C0000}"/>
    <cellStyle name="Note 2 13 14" xfId="3306" xr:uid="{00000000-0005-0000-0000-0000EB0C0000}"/>
    <cellStyle name="Note 2 13 14 2" xfId="3307" xr:uid="{00000000-0005-0000-0000-0000EC0C0000}"/>
    <cellStyle name="Note 2 13 15" xfId="3308" xr:uid="{00000000-0005-0000-0000-0000ED0C0000}"/>
    <cellStyle name="Note 2 13 15 2" xfId="3309" xr:uid="{00000000-0005-0000-0000-0000EE0C0000}"/>
    <cellStyle name="Note 2 13 16" xfId="3310" xr:uid="{00000000-0005-0000-0000-0000EF0C0000}"/>
    <cellStyle name="Note 2 13 16 2" xfId="3311" xr:uid="{00000000-0005-0000-0000-0000F00C0000}"/>
    <cellStyle name="Note 2 13 17" xfId="3312" xr:uid="{00000000-0005-0000-0000-0000F10C0000}"/>
    <cellStyle name="Note 2 13 2" xfId="3313" xr:uid="{00000000-0005-0000-0000-0000F20C0000}"/>
    <cellStyle name="Note 2 13 2 2" xfId="3314" xr:uid="{00000000-0005-0000-0000-0000F30C0000}"/>
    <cellStyle name="Note 2 13 3" xfId="3315" xr:uid="{00000000-0005-0000-0000-0000F40C0000}"/>
    <cellStyle name="Note 2 13 3 2" xfId="3316" xr:uid="{00000000-0005-0000-0000-0000F50C0000}"/>
    <cellStyle name="Note 2 13 4" xfId="3317" xr:uid="{00000000-0005-0000-0000-0000F60C0000}"/>
    <cellStyle name="Note 2 13 4 2" xfId="3318" xr:uid="{00000000-0005-0000-0000-0000F70C0000}"/>
    <cellStyle name="Note 2 13 5" xfId="3319" xr:uid="{00000000-0005-0000-0000-0000F80C0000}"/>
    <cellStyle name="Note 2 13 5 2" xfId="3320" xr:uid="{00000000-0005-0000-0000-0000F90C0000}"/>
    <cellStyle name="Note 2 13 6" xfId="3321" xr:uid="{00000000-0005-0000-0000-0000FA0C0000}"/>
    <cellStyle name="Note 2 13 6 2" xfId="3322" xr:uid="{00000000-0005-0000-0000-0000FB0C0000}"/>
    <cellStyle name="Note 2 13 7" xfId="3323" xr:uid="{00000000-0005-0000-0000-0000FC0C0000}"/>
    <cellStyle name="Note 2 13 7 2" xfId="3324" xr:uid="{00000000-0005-0000-0000-0000FD0C0000}"/>
    <cellStyle name="Note 2 13 8" xfId="3325" xr:uid="{00000000-0005-0000-0000-0000FE0C0000}"/>
    <cellStyle name="Note 2 13 8 2" xfId="3326" xr:uid="{00000000-0005-0000-0000-0000FF0C0000}"/>
    <cellStyle name="Note 2 13 9" xfId="3327" xr:uid="{00000000-0005-0000-0000-0000000D0000}"/>
    <cellStyle name="Note 2 13 9 2" xfId="3328" xr:uid="{00000000-0005-0000-0000-0000010D0000}"/>
    <cellStyle name="Note 2 14" xfId="3329" xr:uid="{00000000-0005-0000-0000-0000020D0000}"/>
    <cellStyle name="Note 2 14 10" xfId="3330" xr:uid="{00000000-0005-0000-0000-0000030D0000}"/>
    <cellStyle name="Note 2 14 10 2" xfId="3331" xr:uid="{00000000-0005-0000-0000-0000040D0000}"/>
    <cellStyle name="Note 2 14 11" xfId="3332" xr:uid="{00000000-0005-0000-0000-0000050D0000}"/>
    <cellStyle name="Note 2 14 11 2" xfId="3333" xr:uid="{00000000-0005-0000-0000-0000060D0000}"/>
    <cellStyle name="Note 2 14 12" xfId="3334" xr:uid="{00000000-0005-0000-0000-0000070D0000}"/>
    <cellStyle name="Note 2 14 12 2" xfId="3335" xr:uid="{00000000-0005-0000-0000-0000080D0000}"/>
    <cellStyle name="Note 2 14 13" xfId="3336" xr:uid="{00000000-0005-0000-0000-0000090D0000}"/>
    <cellStyle name="Note 2 14 13 2" xfId="3337" xr:uid="{00000000-0005-0000-0000-00000A0D0000}"/>
    <cellStyle name="Note 2 14 14" xfId="3338" xr:uid="{00000000-0005-0000-0000-00000B0D0000}"/>
    <cellStyle name="Note 2 14 14 2" xfId="3339" xr:uid="{00000000-0005-0000-0000-00000C0D0000}"/>
    <cellStyle name="Note 2 14 15" xfId="3340" xr:uid="{00000000-0005-0000-0000-00000D0D0000}"/>
    <cellStyle name="Note 2 14 15 2" xfId="3341" xr:uid="{00000000-0005-0000-0000-00000E0D0000}"/>
    <cellStyle name="Note 2 14 16" xfId="3342" xr:uid="{00000000-0005-0000-0000-00000F0D0000}"/>
    <cellStyle name="Note 2 14 16 2" xfId="3343" xr:uid="{00000000-0005-0000-0000-0000100D0000}"/>
    <cellStyle name="Note 2 14 17" xfId="3344" xr:uid="{00000000-0005-0000-0000-0000110D0000}"/>
    <cellStyle name="Note 2 14 2" xfId="3345" xr:uid="{00000000-0005-0000-0000-0000120D0000}"/>
    <cellStyle name="Note 2 14 2 2" xfId="3346" xr:uid="{00000000-0005-0000-0000-0000130D0000}"/>
    <cellStyle name="Note 2 14 3" xfId="3347" xr:uid="{00000000-0005-0000-0000-0000140D0000}"/>
    <cellStyle name="Note 2 14 3 2" xfId="3348" xr:uid="{00000000-0005-0000-0000-0000150D0000}"/>
    <cellStyle name="Note 2 14 4" xfId="3349" xr:uid="{00000000-0005-0000-0000-0000160D0000}"/>
    <cellStyle name="Note 2 14 4 2" xfId="3350" xr:uid="{00000000-0005-0000-0000-0000170D0000}"/>
    <cellStyle name="Note 2 14 5" xfId="3351" xr:uid="{00000000-0005-0000-0000-0000180D0000}"/>
    <cellStyle name="Note 2 14 5 2" xfId="3352" xr:uid="{00000000-0005-0000-0000-0000190D0000}"/>
    <cellStyle name="Note 2 14 6" xfId="3353" xr:uid="{00000000-0005-0000-0000-00001A0D0000}"/>
    <cellStyle name="Note 2 14 6 2" xfId="3354" xr:uid="{00000000-0005-0000-0000-00001B0D0000}"/>
    <cellStyle name="Note 2 14 7" xfId="3355" xr:uid="{00000000-0005-0000-0000-00001C0D0000}"/>
    <cellStyle name="Note 2 14 7 2" xfId="3356" xr:uid="{00000000-0005-0000-0000-00001D0D0000}"/>
    <cellStyle name="Note 2 14 8" xfId="3357" xr:uid="{00000000-0005-0000-0000-00001E0D0000}"/>
    <cellStyle name="Note 2 14 8 2" xfId="3358" xr:uid="{00000000-0005-0000-0000-00001F0D0000}"/>
    <cellStyle name="Note 2 14 9" xfId="3359" xr:uid="{00000000-0005-0000-0000-0000200D0000}"/>
    <cellStyle name="Note 2 14 9 2" xfId="3360" xr:uid="{00000000-0005-0000-0000-0000210D0000}"/>
    <cellStyle name="Note 2 15" xfId="3361" xr:uid="{00000000-0005-0000-0000-0000220D0000}"/>
    <cellStyle name="Note 2 15 10" xfId="3362" xr:uid="{00000000-0005-0000-0000-0000230D0000}"/>
    <cellStyle name="Note 2 15 10 2" xfId="3363" xr:uid="{00000000-0005-0000-0000-0000240D0000}"/>
    <cellStyle name="Note 2 15 11" xfId="3364" xr:uid="{00000000-0005-0000-0000-0000250D0000}"/>
    <cellStyle name="Note 2 15 11 2" xfId="3365" xr:uid="{00000000-0005-0000-0000-0000260D0000}"/>
    <cellStyle name="Note 2 15 12" xfId="3366" xr:uid="{00000000-0005-0000-0000-0000270D0000}"/>
    <cellStyle name="Note 2 15 12 2" xfId="3367" xr:uid="{00000000-0005-0000-0000-0000280D0000}"/>
    <cellStyle name="Note 2 15 13" xfId="3368" xr:uid="{00000000-0005-0000-0000-0000290D0000}"/>
    <cellStyle name="Note 2 15 13 2" xfId="3369" xr:uid="{00000000-0005-0000-0000-00002A0D0000}"/>
    <cellStyle name="Note 2 15 14" xfId="3370" xr:uid="{00000000-0005-0000-0000-00002B0D0000}"/>
    <cellStyle name="Note 2 15 14 2" xfId="3371" xr:uid="{00000000-0005-0000-0000-00002C0D0000}"/>
    <cellStyle name="Note 2 15 15" xfId="3372" xr:uid="{00000000-0005-0000-0000-00002D0D0000}"/>
    <cellStyle name="Note 2 15 15 2" xfId="3373" xr:uid="{00000000-0005-0000-0000-00002E0D0000}"/>
    <cellStyle name="Note 2 15 16" xfId="3374" xr:uid="{00000000-0005-0000-0000-00002F0D0000}"/>
    <cellStyle name="Note 2 15 16 2" xfId="3375" xr:uid="{00000000-0005-0000-0000-0000300D0000}"/>
    <cellStyle name="Note 2 15 17" xfId="3376" xr:uid="{00000000-0005-0000-0000-0000310D0000}"/>
    <cellStyle name="Note 2 15 2" xfId="3377" xr:uid="{00000000-0005-0000-0000-0000320D0000}"/>
    <cellStyle name="Note 2 15 2 2" xfId="3378" xr:uid="{00000000-0005-0000-0000-0000330D0000}"/>
    <cellStyle name="Note 2 15 3" xfId="3379" xr:uid="{00000000-0005-0000-0000-0000340D0000}"/>
    <cellStyle name="Note 2 15 3 2" xfId="3380" xr:uid="{00000000-0005-0000-0000-0000350D0000}"/>
    <cellStyle name="Note 2 15 4" xfId="3381" xr:uid="{00000000-0005-0000-0000-0000360D0000}"/>
    <cellStyle name="Note 2 15 4 2" xfId="3382" xr:uid="{00000000-0005-0000-0000-0000370D0000}"/>
    <cellStyle name="Note 2 15 5" xfId="3383" xr:uid="{00000000-0005-0000-0000-0000380D0000}"/>
    <cellStyle name="Note 2 15 5 2" xfId="3384" xr:uid="{00000000-0005-0000-0000-0000390D0000}"/>
    <cellStyle name="Note 2 15 6" xfId="3385" xr:uid="{00000000-0005-0000-0000-00003A0D0000}"/>
    <cellStyle name="Note 2 15 6 2" xfId="3386" xr:uid="{00000000-0005-0000-0000-00003B0D0000}"/>
    <cellStyle name="Note 2 15 7" xfId="3387" xr:uid="{00000000-0005-0000-0000-00003C0D0000}"/>
    <cellStyle name="Note 2 15 7 2" xfId="3388" xr:uid="{00000000-0005-0000-0000-00003D0D0000}"/>
    <cellStyle name="Note 2 15 8" xfId="3389" xr:uid="{00000000-0005-0000-0000-00003E0D0000}"/>
    <cellStyle name="Note 2 15 8 2" xfId="3390" xr:uid="{00000000-0005-0000-0000-00003F0D0000}"/>
    <cellStyle name="Note 2 15 9" xfId="3391" xr:uid="{00000000-0005-0000-0000-0000400D0000}"/>
    <cellStyle name="Note 2 15 9 2" xfId="3392" xr:uid="{00000000-0005-0000-0000-0000410D0000}"/>
    <cellStyle name="Note 2 16" xfId="3393" xr:uid="{00000000-0005-0000-0000-0000420D0000}"/>
    <cellStyle name="Note 2 16 10" xfId="3394" xr:uid="{00000000-0005-0000-0000-0000430D0000}"/>
    <cellStyle name="Note 2 16 10 2" xfId="3395" xr:uid="{00000000-0005-0000-0000-0000440D0000}"/>
    <cellStyle name="Note 2 16 11" xfId="3396" xr:uid="{00000000-0005-0000-0000-0000450D0000}"/>
    <cellStyle name="Note 2 16 11 2" xfId="3397" xr:uid="{00000000-0005-0000-0000-0000460D0000}"/>
    <cellStyle name="Note 2 16 12" xfId="3398" xr:uid="{00000000-0005-0000-0000-0000470D0000}"/>
    <cellStyle name="Note 2 16 12 2" xfId="3399" xr:uid="{00000000-0005-0000-0000-0000480D0000}"/>
    <cellStyle name="Note 2 16 13" xfId="3400" xr:uid="{00000000-0005-0000-0000-0000490D0000}"/>
    <cellStyle name="Note 2 16 13 2" xfId="3401" xr:uid="{00000000-0005-0000-0000-00004A0D0000}"/>
    <cellStyle name="Note 2 16 14" xfId="3402" xr:uid="{00000000-0005-0000-0000-00004B0D0000}"/>
    <cellStyle name="Note 2 16 14 2" xfId="3403" xr:uid="{00000000-0005-0000-0000-00004C0D0000}"/>
    <cellStyle name="Note 2 16 15" xfId="3404" xr:uid="{00000000-0005-0000-0000-00004D0D0000}"/>
    <cellStyle name="Note 2 16 15 2" xfId="3405" xr:uid="{00000000-0005-0000-0000-00004E0D0000}"/>
    <cellStyle name="Note 2 16 16" xfId="3406" xr:uid="{00000000-0005-0000-0000-00004F0D0000}"/>
    <cellStyle name="Note 2 16 16 2" xfId="3407" xr:uid="{00000000-0005-0000-0000-0000500D0000}"/>
    <cellStyle name="Note 2 16 17" xfId="3408" xr:uid="{00000000-0005-0000-0000-0000510D0000}"/>
    <cellStyle name="Note 2 16 2" xfId="3409" xr:uid="{00000000-0005-0000-0000-0000520D0000}"/>
    <cellStyle name="Note 2 16 2 2" xfId="3410" xr:uid="{00000000-0005-0000-0000-0000530D0000}"/>
    <cellStyle name="Note 2 16 3" xfId="3411" xr:uid="{00000000-0005-0000-0000-0000540D0000}"/>
    <cellStyle name="Note 2 16 3 2" xfId="3412" xr:uid="{00000000-0005-0000-0000-0000550D0000}"/>
    <cellStyle name="Note 2 16 4" xfId="3413" xr:uid="{00000000-0005-0000-0000-0000560D0000}"/>
    <cellStyle name="Note 2 16 4 2" xfId="3414" xr:uid="{00000000-0005-0000-0000-0000570D0000}"/>
    <cellStyle name="Note 2 16 5" xfId="3415" xr:uid="{00000000-0005-0000-0000-0000580D0000}"/>
    <cellStyle name="Note 2 16 5 2" xfId="3416" xr:uid="{00000000-0005-0000-0000-0000590D0000}"/>
    <cellStyle name="Note 2 16 6" xfId="3417" xr:uid="{00000000-0005-0000-0000-00005A0D0000}"/>
    <cellStyle name="Note 2 16 6 2" xfId="3418" xr:uid="{00000000-0005-0000-0000-00005B0D0000}"/>
    <cellStyle name="Note 2 16 7" xfId="3419" xr:uid="{00000000-0005-0000-0000-00005C0D0000}"/>
    <cellStyle name="Note 2 16 7 2" xfId="3420" xr:uid="{00000000-0005-0000-0000-00005D0D0000}"/>
    <cellStyle name="Note 2 16 8" xfId="3421" xr:uid="{00000000-0005-0000-0000-00005E0D0000}"/>
    <cellStyle name="Note 2 16 8 2" xfId="3422" xr:uid="{00000000-0005-0000-0000-00005F0D0000}"/>
    <cellStyle name="Note 2 16 9" xfId="3423" xr:uid="{00000000-0005-0000-0000-0000600D0000}"/>
    <cellStyle name="Note 2 16 9 2" xfId="3424" xr:uid="{00000000-0005-0000-0000-0000610D0000}"/>
    <cellStyle name="Note 2 17" xfId="3425" xr:uid="{00000000-0005-0000-0000-0000620D0000}"/>
    <cellStyle name="Note 2 17 10" xfId="3426" xr:uid="{00000000-0005-0000-0000-0000630D0000}"/>
    <cellStyle name="Note 2 17 10 2" xfId="3427" xr:uid="{00000000-0005-0000-0000-0000640D0000}"/>
    <cellStyle name="Note 2 17 11" xfId="3428" xr:uid="{00000000-0005-0000-0000-0000650D0000}"/>
    <cellStyle name="Note 2 17 11 2" xfId="3429" xr:uid="{00000000-0005-0000-0000-0000660D0000}"/>
    <cellStyle name="Note 2 17 12" xfId="3430" xr:uid="{00000000-0005-0000-0000-0000670D0000}"/>
    <cellStyle name="Note 2 17 12 2" xfId="3431" xr:uid="{00000000-0005-0000-0000-0000680D0000}"/>
    <cellStyle name="Note 2 17 13" xfId="3432" xr:uid="{00000000-0005-0000-0000-0000690D0000}"/>
    <cellStyle name="Note 2 17 13 2" xfId="3433" xr:uid="{00000000-0005-0000-0000-00006A0D0000}"/>
    <cellStyle name="Note 2 17 14" xfId="3434" xr:uid="{00000000-0005-0000-0000-00006B0D0000}"/>
    <cellStyle name="Note 2 17 14 2" xfId="3435" xr:uid="{00000000-0005-0000-0000-00006C0D0000}"/>
    <cellStyle name="Note 2 17 15" xfId="3436" xr:uid="{00000000-0005-0000-0000-00006D0D0000}"/>
    <cellStyle name="Note 2 17 15 2" xfId="3437" xr:uid="{00000000-0005-0000-0000-00006E0D0000}"/>
    <cellStyle name="Note 2 17 16" xfId="3438" xr:uid="{00000000-0005-0000-0000-00006F0D0000}"/>
    <cellStyle name="Note 2 17 16 2" xfId="3439" xr:uid="{00000000-0005-0000-0000-0000700D0000}"/>
    <cellStyle name="Note 2 17 17" xfId="3440" xr:uid="{00000000-0005-0000-0000-0000710D0000}"/>
    <cellStyle name="Note 2 17 2" xfId="3441" xr:uid="{00000000-0005-0000-0000-0000720D0000}"/>
    <cellStyle name="Note 2 17 2 2" xfId="3442" xr:uid="{00000000-0005-0000-0000-0000730D0000}"/>
    <cellStyle name="Note 2 17 3" xfId="3443" xr:uid="{00000000-0005-0000-0000-0000740D0000}"/>
    <cellStyle name="Note 2 17 3 2" xfId="3444" xr:uid="{00000000-0005-0000-0000-0000750D0000}"/>
    <cellStyle name="Note 2 17 4" xfId="3445" xr:uid="{00000000-0005-0000-0000-0000760D0000}"/>
    <cellStyle name="Note 2 17 4 2" xfId="3446" xr:uid="{00000000-0005-0000-0000-0000770D0000}"/>
    <cellStyle name="Note 2 17 5" xfId="3447" xr:uid="{00000000-0005-0000-0000-0000780D0000}"/>
    <cellStyle name="Note 2 17 5 2" xfId="3448" xr:uid="{00000000-0005-0000-0000-0000790D0000}"/>
    <cellStyle name="Note 2 17 6" xfId="3449" xr:uid="{00000000-0005-0000-0000-00007A0D0000}"/>
    <cellStyle name="Note 2 17 6 2" xfId="3450" xr:uid="{00000000-0005-0000-0000-00007B0D0000}"/>
    <cellStyle name="Note 2 17 7" xfId="3451" xr:uid="{00000000-0005-0000-0000-00007C0D0000}"/>
    <cellStyle name="Note 2 17 7 2" xfId="3452" xr:uid="{00000000-0005-0000-0000-00007D0D0000}"/>
    <cellStyle name="Note 2 17 8" xfId="3453" xr:uid="{00000000-0005-0000-0000-00007E0D0000}"/>
    <cellStyle name="Note 2 17 8 2" xfId="3454" xr:uid="{00000000-0005-0000-0000-00007F0D0000}"/>
    <cellStyle name="Note 2 17 9" xfId="3455" xr:uid="{00000000-0005-0000-0000-0000800D0000}"/>
    <cellStyle name="Note 2 17 9 2" xfId="3456" xr:uid="{00000000-0005-0000-0000-0000810D0000}"/>
    <cellStyle name="Note 2 18" xfId="3457" xr:uid="{00000000-0005-0000-0000-0000820D0000}"/>
    <cellStyle name="Note 2 18 10" xfId="3458" xr:uid="{00000000-0005-0000-0000-0000830D0000}"/>
    <cellStyle name="Note 2 18 10 2" xfId="3459" xr:uid="{00000000-0005-0000-0000-0000840D0000}"/>
    <cellStyle name="Note 2 18 11" xfId="3460" xr:uid="{00000000-0005-0000-0000-0000850D0000}"/>
    <cellStyle name="Note 2 18 11 2" xfId="3461" xr:uid="{00000000-0005-0000-0000-0000860D0000}"/>
    <cellStyle name="Note 2 18 12" xfId="3462" xr:uid="{00000000-0005-0000-0000-0000870D0000}"/>
    <cellStyle name="Note 2 18 12 2" xfId="3463" xr:uid="{00000000-0005-0000-0000-0000880D0000}"/>
    <cellStyle name="Note 2 18 13" xfId="3464" xr:uid="{00000000-0005-0000-0000-0000890D0000}"/>
    <cellStyle name="Note 2 18 13 2" xfId="3465" xr:uid="{00000000-0005-0000-0000-00008A0D0000}"/>
    <cellStyle name="Note 2 18 14" xfId="3466" xr:uid="{00000000-0005-0000-0000-00008B0D0000}"/>
    <cellStyle name="Note 2 18 14 2" xfId="3467" xr:uid="{00000000-0005-0000-0000-00008C0D0000}"/>
    <cellStyle name="Note 2 18 15" xfId="3468" xr:uid="{00000000-0005-0000-0000-00008D0D0000}"/>
    <cellStyle name="Note 2 18 15 2" xfId="3469" xr:uid="{00000000-0005-0000-0000-00008E0D0000}"/>
    <cellStyle name="Note 2 18 16" xfId="3470" xr:uid="{00000000-0005-0000-0000-00008F0D0000}"/>
    <cellStyle name="Note 2 18 16 2" xfId="3471" xr:uid="{00000000-0005-0000-0000-0000900D0000}"/>
    <cellStyle name="Note 2 18 17" xfId="3472" xr:uid="{00000000-0005-0000-0000-0000910D0000}"/>
    <cellStyle name="Note 2 18 2" xfId="3473" xr:uid="{00000000-0005-0000-0000-0000920D0000}"/>
    <cellStyle name="Note 2 18 2 2" xfId="3474" xr:uid="{00000000-0005-0000-0000-0000930D0000}"/>
    <cellStyle name="Note 2 18 3" xfId="3475" xr:uid="{00000000-0005-0000-0000-0000940D0000}"/>
    <cellStyle name="Note 2 18 3 2" xfId="3476" xr:uid="{00000000-0005-0000-0000-0000950D0000}"/>
    <cellStyle name="Note 2 18 4" xfId="3477" xr:uid="{00000000-0005-0000-0000-0000960D0000}"/>
    <cellStyle name="Note 2 18 4 2" xfId="3478" xr:uid="{00000000-0005-0000-0000-0000970D0000}"/>
    <cellStyle name="Note 2 18 5" xfId="3479" xr:uid="{00000000-0005-0000-0000-0000980D0000}"/>
    <cellStyle name="Note 2 18 5 2" xfId="3480" xr:uid="{00000000-0005-0000-0000-0000990D0000}"/>
    <cellStyle name="Note 2 18 6" xfId="3481" xr:uid="{00000000-0005-0000-0000-00009A0D0000}"/>
    <cellStyle name="Note 2 18 6 2" xfId="3482" xr:uid="{00000000-0005-0000-0000-00009B0D0000}"/>
    <cellStyle name="Note 2 18 7" xfId="3483" xr:uid="{00000000-0005-0000-0000-00009C0D0000}"/>
    <cellStyle name="Note 2 18 7 2" xfId="3484" xr:uid="{00000000-0005-0000-0000-00009D0D0000}"/>
    <cellStyle name="Note 2 18 8" xfId="3485" xr:uid="{00000000-0005-0000-0000-00009E0D0000}"/>
    <cellStyle name="Note 2 18 8 2" xfId="3486" xr:uid="{00000000-0005-0000-0000-00009F0D0000}"/>
    <cellStyle name="Note 2 18 9" xfId="3487" xr:uid="{00000000-0005-0000-0000-0000A00D0000}"/>
    <cellStyle name="Note 2 18 9 2" xfId="3488" xr:uid="{00000000-0005-0000-0000-0000A10D0000}"/>
    <cellStyle name="Note 2 19" xfId="3489" xr:uid="{00000000-0005-0000-0000-0000A20D0000}"/>
    <cellStyle name="Note 2 19 10" xfId="3490" xr:uid="{00000000-0005-0000-0000-0000A30D0000}"/>
    <cellStyle name="Note 2 19 10 2" xfId="3491" xr:uid="{00000000-0005-0000-0000-0000A40D0000}"/>
    <cellStyle name="Note 2 19 11" xfId="3492" xr:uid="{00000000-0005-0000-0000-0000A50D0000}"/>
    <cellStyle name="Note 2 19 11 2" xfId="3493" xr:uid="{00000000-0005-0000-0000-0000A60D0000}"/>
    <cellStyle name="Note 2 19 12" xfId="3494" xr:uid="{00000000-0005-0000-0000-0000A70D0000}"/>
    <cellStyle name="Note 2 19 12 2" xfId="3495" xr:uid="{00000000-0005-0000-0000-0000A80D0000}"/>
    <cellStyle name="Note 2 19 13" xfId="3496" xr:uid="{00000000-0005-0000-0000-0000A90D0000}"/>
    <cellStyle name="Note 2 19 13 2" xfId="3497" xr:uid="{00000000-0005-0000-0000-0000AA0D0000}"/>
    <cellStyle name="Note 2 19 14" xfId="3498" xr:uid="{00000000-0005-0000-0000-0000AB0D0000}"/>
    <cellStyle name="Note 2 19 14 2" xfId="3499" xr:uid="{00000000-0005-0000-0000-0000AC0D0000}"/>
    <cellStyle name="Note 2 19 15" xfId="3500" xr:uid="{00000000-0005-0000-0000-0000AD0D0000}"/>
    <cellStyle name="Note 2 19 15 2" xfId="3501" xr:uid="{00000000-0005-0000-0000-0000AE0D0000}"/>
    <cellStyle name="Note 2 19 16" xfId="3502" xr:uid="{00000000-0005-0000-0000-0000AF0D0000}"/>
    <cellStyle name="Note 2 19 16 2" xfId="3503" xr:uid="{00000000-0005-0000-0000-0000B00D0000}"/>
    <cellStyle name="Note 2 19 17" xfId="3504" xr:uid="{00000000-0005-0000-0000-0000B10D0000}"/>
    <cellStyle name="Note 2 19 2" xfId="3505" xr:uid="{00000000-0005-0000-0000-0000B20D0000}"/>
    <cellStyle name="Note 2 19 2 2" xfId="3506" xr:uid="{00000000-0005-0000-0000-0000B30D0000}"/>
    <cellStyle name="Note 2 19 3" xfId="3507" xr:uid="{00000000-0005-0000-0000-0000B40D0000}"/>
    <cellStyle name="Note 2 19 3 2" xfId="3508" xr:uid="{00000000-0005-0000-0000-0000B50D0000}"/>
    <cellStyle name="Note 2 19 4" xfId="3509" xr:uid="{00000000-0005-0000-0000-0000B60D0000}"/>
    <cellStyle name="Note 2 19 4 2" xfId="3510" xr:uid="{00000000-0005-0000-0000-0000B70D0000}"/>
    <cellStyle name="Note 2 19 5" xfId="3511" xr:uid="{00000000-0005-0000-0000-0000B80D0000}"/>
    <cellStyle name="Note 2 19 5 2" xfId="3512" xr:uid="{00000000-0005-0000-0000-0000B90D0000}"/>
    <cellStyle name="Note 2 19 6" xfId="3513" xr:uid="{00000000-0005-0000-0000-0000BA0D0000}"/>
    <cellStyle name="Note 2 19 6 2" xfId="3514" xr:uid="{00000000-0005-0000-0000-0000BB0D0000}"/>
    <cellStyle name="Note 2 19 7" xfId="3515" xr:uid="{00000000-0005-0000-0000-0000BC0D0000}"/>
    <cellStyle name="Note 2 19 7 2" xfId="3516" xr:uid="{00000000-0005-0000-0000-0000BD0D0000}"/>
    <cellStyle name="Note 2 19 8" xfId="3517" xr:uid="{00000000-0005-0000-0000-0000BE0D0000}"/>
    <cellStyle name="Note 2 19 8 2" xfId="3518" xr:uid="{00000000-0005-0000-0000-0000BF0D0000}"/>
    <cellStyle name="Note 2 19 9" xfId="3519" xr:uid="{00000000-0005-0000-0000-0000C00D0000}"/>
    <cellStyle name="Note 2 19 9 2" xfId="3520" xr:uid="{00000000-0005-0000-0000-0000C10D0000}"/>
    <cellStyle name="Note 2 2" xfId="3521" xr:uid="{00000000-0005-0000-0000-0000C20D0000}"/>
    <cellStyle name="Note 2 2 10" xfId="3522" xr:uid="{00000000-0005-0000-0000-0000C30D0000}"/>
    <cellStyle name="Note 2 2 10 2" xfId="3523" xr:uid="{00000000-0005-0000-0000-0000C40D0000}"/>
    <cellStyle name="Note 2 2 11" xfId="3524" xr:uid="{00000000-0005-0000-0000-0000C50D0000}"/>
    <cellStyle name="Note 2 2 11 2" xfId="3525" xr:uid="{00000000-0005-0000-0000-0000C60D0000}"/>
    <cellStyle name="Note 2 2 12" xfId="3526" xr:uid="{00000000-0005-0000-0000-0000C70D0000}"/>
    <cellStyle name="Note 2 2 12 2" xfId="3527" xr:uid="{00000000-0005-0000-0000-0000C80D0000}"/>
    <cellStyle name="Note 2 2 13" xfId="3528" xr:uid="{00000000-0005-0000-0000-0000C90D0000}"/>
    <cellStyle name="Note 2 2 13 2" xfId="3529" xr:uid="{00000000-0005-0000-0000-0000CA0D0000}"/>
    <cellStyle name="Note 2 2 14" xfId="3530" xr:uid="{00000000-0005-0000-0000-0000CB0D0000}"/>
    <cellStyle name="Note 2 2 14 2" xfId="3531" xr:uid="{00000000-0005-0000-0000-0000CC0D0000}"/>
    <cellStyle name="Note 2 2 15" xfId="3532" xr:uid="{00000000-0005-0000-0000-0000CD0D0000}"/>
    <cellStyle name="Note 2 2 15 2" xfId="3533" xr:uid="{00000000-0005-0000-0000-0000CE0D0000}"/>
    <cellStyle name="Note 2 2 16" xfId="3534" xr:uid="{00000000-0005-0000-0000-0000CF0D0000}"/>
    <cellStyle name="Note 2 2 16 2" xfId="3535" xr:uid="{00000000-0005-0000-0000-0000D00D0000}"/>
    <cellStyle name="Note 2 2 17" xfId="3536" xr:uid="{00000000-0005-0000-0000-0000D10D0000}"/>
    <cellStyle name="Note 2 2 18" xfId="3537" xr:uid="{00000000-0005-0000-0000-0000D20D0000}"/>
    <cellStyle name="Note 2 2 2" xfId="3538" xr:uid="{00000000-0005-0000-0000-0000D30D0000}"/>
    <cellStyle name="Note 2 2 2 2" xfId="3539" xr:uid="{00000000-0005-0000-0000-0000D40D0000}"/>
    <cellStyle name="Note 2 2 3" xfId="3540" xr:uid="{00000000-0005-0000-0000-0000D50D0000}"/>
    <cellStyle name="Note 2 2 3 2" xfId="3541" xr:uid="{00000000-0005-0000-0000-0000D60D0000}"/>
    <cellStyle name="Note 2 2 4" xfId="3542" xr:uid="{00000000-0005-0000-0000-0000D70D0000}"/>
    <cellStyle name="Note 2 2 4 2" xfId="3543" xr:uid="{00000000-0005-0000-0000-0000D80D0000}"/>
    <cellStyle name="Note 2 2 5" xfId="3544" xr:uid="{00000000-0005-0000-0000-0000D90D0000}"/>
    <cellStyle name="Note 2 2 5 2" xfId="3545" xr:uid="{00000000-0005-0000-0000-0000DA0D0000}"/>
    <cellStyle name="Note 2 2 6" xfId="3546" xr:uid="{00000000-0005-0000-0000-0000DB0D0000}"/>
    <cellStyle name="Note 2 2 6 2" xfId="3547" xr:uid="{00000000-0005-0000-0000-0000DC0D0000}"/>
    <cellStyle name="Note 2 2 7" xfId="3548" xr:uid="{00000000-0005-0000-0000-0000DD0D0000}"/>
    <cellStyle name="Note 2 2 7 2" xfId="3549" xr:uid="{00000000-0005-0000-0000-0000DE0D0000}"/>
    <cellStyle name="Note 2 2 8" xfId="3550" xr:uid="{00000000-0005-0000-0000-0000DF0D0000}"/>
    <cellStyle name="Note 2 2 8 2" xfId="3551" xr:uid="{00000000-0005-0000-0000-0000E00D0000}"/>
    <cellStyle name="Note 2 2 9" xfId="3552" xr:uid="{00000000-0005-0000-0000-0000E10D0000}"/>
    <cellStyle name="Note 2 2 9 2" xfId="3553" xr:uid="{00000000-0005-0000-0000-0000E20D0000}"/>
    <cellStyle name="Note 2 20" xfId="3554" xr:uid="{00000000-0005-0000-0000-0000E30D0000}"/>
    <cellStyle name="Note 2 20 10" xfId="3555" xr:uid="{00000000-0005-0000-0000-0000E40D0000}"/>
    <cellStyle name="Note 2 20 10 2" xfId="3556" xr:uid="{00000000-0005-0000-0000-0000E50D0000}"/>
    <cellStyle name="Note 2 20 11" xfId="3557" xr:uid="{00000000-0005-0000-0000-0000E60D0000}"/>
    <cellStyle name="Note 2 20 11 2" xfId="3558" xr:uid="{00000000-0005-0000-0000-0000E70D0000}"/>
    <cellStyle name="Note 2 20 12" xfId="3559" xr:uid="{00000000-0005-0000-0000-0000E80D0000}"/>
    <cellStyle name="Note 2 20 12 2" xfId="3560" xr:uid="{00000000-0005-0000-0000-0000E90D0000}"/>
    <cellStyle name="Note 2 20 13" xfId="3561" xr:uid="{00000000-0005-0000-0000-0000EA0D0000}"/>
    <cellStyle name="Note 2 20 13 2" xfId="3562" xr:uid="{00000000-0005-0000-0000-0000EB0D0000}"/>
    <cellStyle name="Note 2 20 14" xfId="3563" xr:uid="{00000000-0005-0000-0000-0000EC0D0000}"/>
    <cellStyle name="Note 2 20 14 2" xfId="3564" xr:uid="{00000000-0005-0000-0000-0000ED0D0000}"/>
    <cellStyle name="Note 2 20 15" xfId="3565" xr:uid="{00000000-0005-0000-0000-0000EE0D0000}"/>
    <cellStyle name="Note 2 20 15 2" xfId="3566" xr:uid="{00000000-0005-0000-0000-0000EF0D0000}"/>
    <cellStyle name="Note 2 20 16" xfId="3567" xr:uid="{00000000-0005-0000-0000-0000F00D0000}"/>
    <cellStyle name="Note 2 20 16 2" xfId="3568" xr:uid="{00000000-0005-0000-0000-0000F10D0000}"/>
    <cellStyle name="Note 2 20 17" xfId="3569" xr:uid="{00000000-0005-0000-0000-0000F20D0000}"/>
    <cellStyle name="Note 2 20 2" xfId="3570" xr:uid="{00000000-0005-0000-0000-0000F30D0000}"/>
    <cellStyle name="Note 2 20 2 2" xfId="3571" xr:uid="{00000000-0005-0000-0000-0000F40D0000}"/>
    <cellStyle name="Note 2 20 3" xfId="3572" xr:uid="{00000000-0005-0000-0000-0000F50D0000}"/>
    <cellStyle name="Note 2 20 3 2" xfId="3573" xr:uid="{00000000-0005-0000-0000-0000F60D0000}"/>
    <cellStyle name="Note 2 20 4" xfId="3574" xr:uid="{00000000-0005-0000-0000-0000F70D0000}"/>
    <cellStyle name="Note 2 20 4 2" xfId="3575" xr:uid="{00000000-0005-0000-0000-0000F80D0000}"/>
    <cellStyle name="Note 2 20 5" xfId="3576" xr:uid="{00000000-0005-0000-0000-0000F90D0000}"/>
    <cellStyle name="Note 2 20 5 2" xfId="3577" xr:uid="{00000000-0005-0000-0000-0000FA0D0000}"/>
    <cellStyle name="Note 2 20 6" xfId="3578" xr:uid="{00000000-0005-0000-0000-0000FB0D0000}"/>
    <cellStyle name="Note 2 20 6 2" xfId="3579" xr:uid="{00000000-0005-0000-0000-0000FC0D0000}"/>
    <cellStyle name="Note 2 20 7" xfId="3580" xr:uid="{00000000-0005-0000-0000-0000FD0D0000}"/>
    <cellStyle name="Note 2 20 7 2" xfId="3581" xr:uid="{00000000-0005-0000-0000-0000FE0D0000}"/>
    <cellStyle name="Note 2 20 8" xfId="3582" xr:uid="{00000000-0005-0000-0000-0000FF0D0000}"/>
    <cellStyle name="Note 2 20 8 2" xfId="3583" xr:uid="{00000000-0005-0000-0000-0000000E0000}"/>
    <cellStyle name="Note 2 20 9" xfId="3584" xr:uid="{00000000-0005-0000-0000-0000010E0000}"/>
    <cellStyle name="Note 2 20 9 2" xfId="3585" xr:uid="{00000000-0005-0000-0000-0000020E0000}"/>
    <cellStyle name="Note 2 21" xfId="3586" xr:uid="{00000000-0005-0000-0000-0000030E0000}"/>
    <cellStyle name="Note 2 21 2" xfId="3587" xr:uid="{00000000-0005-0000-0000-0000040E0000}"/>
    <cellStyle name="Note 2 22" xfId="3588" xr:uid="{00000000-0005-0000-0000-0000050E0000}"/>
    <cellStyle name="Note 2 22 2" xfId="3589" xr:uid="{00000000-0005-0000-0000-0000060E0000}"/>
    <cellStyle name="Note 2 23" xfId="3590" xr:uid="{00000000-0005-0000-0000-0000070E0000}"/>
    <cellStyle name="Note 2 23 2" xfId="3591" xr:uid="{00000000-0005-0000-0000-0000080E0000}"/>
    <cellStyle name="Note 2 24" xfId="3592" xr:uid="{00000000-0005-0000-0000-0000090E0000}"/>
    <cellStyle name="Note 2 24 2" xfId="3593" xr:uid="{00000000-0005-0000-0000-00000A0E0000}"/>
    <cellStyle name="Note 2 25" xfId="3594" xr:uid="{00000000-0005-0000-0000-00000B0E0000}"/>
    <cellStyle name="Note 2 25 2" xfId="3595" xr:uid="{00000000-0005-0000-0000-00000C0E0000}"/>
    <cellStyle name="Note 2 26" xfId="3596" xr:uid="{00000000-0005-0000-0000-00000D0E0000}"/>
    <cellStyle name="Note 2 26 2" xfId="3597" xr:uid="{00000000-0005-0000-0000-00000E0E0000}"/>
    <cellStyle name="Note 2 27" xfId="3598" xr:uid="{00000000-0005-0000-0000-00000F0E0000}"/>
    <cellStyle name="Note 2 27 2" xfId="3599" xr:uid="{00000000-0005-0000-0000-0000100E0000}"/>
    <cellStyle name="Note 2 28" xfId="3600" xr:uid="{00000000-0005-0000-0000-0000110E0000}"/>
    <cellStyle name="Note 2 28 2" xfId="3601" xr:uid="{00000000-0005-0000-0000-0000120E0000}"/>
    <cellStyle name="Note 2 29" xfId="3602" xr:uid="{00000000-0005-0000-0000-0000130E0000}"/>
    <cellStyle name="Note 2 29 2" xfId="3603" xr:uid="{00000000-0005-0000-0000-0000140E0000}"/>
    <cellStyle name="Note 2 3" xfId="3604" xr:uid="{00000000-0005-0000-0000-0000150E0000}"/>
    <cellStyle name="Note 2 3 10" xfId="3605" xr:uid="{00000000-0005-0000-0000-0000160E0000}"/>
    <cellStyle name="Note 2 3 10 2" xfId="3606" xr:uid="{00000000-0005-0000-0000-0000170E0000}"/>
    <cellStyle name="Note 2 3 11" xfId="3607" xr:uid="{00000000-0005-0000-0000-0000180E0000}"/>
    <cellStyle name="Note 2 3 11 2" xfId="3608" xr:uid="{00000000-0005-0000-0000-0000190E0000}"/>
    <cellStyle name="Note 2 3 12" xfId="3609" xr:uid="{00000000-0005-0000-0000-00001A0E0000}"/>
    <cellStyle name="Note 2 3 12 2" xfId="3610" xr:uid="{00000000-0005-0000-0000-00001B0E0000}"/>
    <cellStyle name="Note 2 3 13" xfId="3611" xr:uid="{00000000-0005-0000-0000-00001C0E0000}"/>
    <cellStyle name="Note 2 3 13 2" xfId="3612" xr:uid="{00000000-0005-0000-0000-00001D0E0000}"/>
    <cellStyle name="Note 2 3 14" xfId="3613" xr:uid="{00000000-0005-0000-0000-00001E0E0000}"/>
    <cellStyle name="Note 2 3 14 2" xfId="3614" xr:uid="{00000000-0005-0000-0000-00001F0E0000}"/>
    <cellStyle name="Note 2 3 15" xfId="3615" xr:uid="{00000000-0005-0000-0000-0000200E0000}"/>
    <cellStyle name="Note 2 3 15 2" xfId="3616" xr:uid="{00000000-0005-0000-0000-0000210E0000}"/>
    <cellStyle name="Note 2 3 16" xfId="3617" xr:uid="{00000000-0005-0000-0000-0000220E0000}"/>
    <cellStyle name="Note 2 3 16 2" xfId="3618" xr:uid="{00000000-0005-0000-0000-0000230E0000}"/>
    <cellStyle name="Note 2 3 17" xfId="3619" xr:uid="{00000000-0005-0000-0000-0000240E0000}"/>
    <cellStyle name="Note 2 3 18" xfId="3620" xr:uid="{00000000-0005-0000-0000-0000250E0000}"/>
    <cellStyle name="Note 2 3 2" xfId="3621" xr:uid="{00000000-0005-0000-0000-0000260E0000}"/>
    <cellStyle name="Note 2 3 2 2" xfId="3622" xr:uid="{00000000-0005-0000-0000-0000270E0000}"/>
    <cellStyle name="Note 2 3 3" xfId="3623" xr:uid="{00000000-0005-0000-0000-0000280E0000}"/>
    <cellStyle name="Note 2 3 3 2" xfId="3624" xr:uid="{00000000-0005-0000-0000-0000290E0000}"/>
    <cellStyle name="Note 2 3 4" xfId="3625" xr:uid="{00000000-0005-0000-0000-00002A0E0000}"/>
    <cellStyle name="Note 2 3 4 2" xfId="3626" xr:uid="{00000000-0005-0000-0000-00002B0E0000}"/>
    <cellStyle name="Note 2 3 5" xfId="3627" xr:uid="{00000000-0005-0000-0000-00002C0E0000}"/>
    <cellStyle name="Note 2 3 5 2" xfId="3628" xr:uid="{00000000-0005-0000-0000-00002D0E0000}"/>
    <cellStyle name="Note 2 3 6" xfId="3629" xr:uid="{00000000-0005-0000-0000-00002E0E0000}"/>
    <cellStyle name="Note 2 3 6 2" xfId="3630" xr:uid="{00000000-0005-0000-0000-00002F0E0000}"/>
    <cellStyle name="Note 2 3 7" xfId="3631" xr:uid="{00000000-0005-0000-0000-0000300E0000}"/>
    <cellStyle name="Note 2 3 7 2" xfId="3632" xr:uid="{00000000-0005-0000-0000-0000310E0000}"/>
    <cellStyle name="Note 2 3 8" xfId="3633" xr:uid="{00000000-0005-0000-0000-0000320E0000}"/>
    <cellStyle name="Note 2 3 8 2" xfId="3634" xr:uid="{00000000-0005-0000-0000-0000330E0000}"/>
    <cellStyle name="Note 2 3 9" xfId="3635" xr:uid="{00000000-0005-0000-0000-0000340E0000}"/>
    <cellStyle name="Note 2 3 9 2" xfId="3636" xr:uid="{00000000-0005-0000-0000-0000350E0000}"/>
    <cellStyle name="Note 2 30" xfId="3637" xr:uid="{00000000-0005-0000-0000-0000360E0000}"/>
    <cellStyle name="Note 2 30 2" xfId="3638" xr:uid="{00000000-0005-0000-0000-0000370E0000}"/>
    <cellStyle name="Note 2 31" xfId="3639" xr:uid="{00000000-0005-0000-0000-0000380E0000}"/>
    <cellStyle name="Note 2 31 2" xfId="3640" xr:uid="{00000000-0005-0000-0000-0000390E0000}"/>
    <cellStyle name="Note 2 32" xfId="3641" xr:uid="{00000000-0005-0000-0000-00003A0E0000}"/>
    <cellStyle name="Note 2 32 2" xfId="3642" xr:uid="{00000000-0005-0000-0000-00003B0E0000}"/>
    <cellStyle name="Note 2 33" xfId="3643" xr:uid="{00000000-0005-0000-0000-00003C0E0000}"/>
    <cellStyle name="Note 2 33 2" xfId="3644" xr:uid="{00000000-0005-0000-0000-00003D0E0000}"/>
    <cellStyle name="Note 2 34" xfId="3645" xr:uid="{00000000-0005-0000-0000-00003E0E0000}"/>
    <cellStyle name="Note 2 34 2" xfId="3646" xr:uid="{00000000-0005-0000-0000-00003F0E0000}"/>
    <cellStyle name="Note 2 35" xfId="3647" xr:uid="{00000000-0005-0000-0000-0000400E0000}"/>
    <cellStyle name="Note 2 35 2" xfId="3648" xr:uid="{00000000-0005-0000-0000-0000410E0000}"/>
    <cellStyle name="Note 2 36" xfId="3649" xr:uid="{00000000-0005-0000-0000-0000420E0000}"/>
    <cellStyle name="Note 2 37" xfId="3650" xr:uid="{00000000-0005-0000-0000-0000430E0000}"/>
    <cellStyle name="Note 2 4" xfId="3651" xr:uid="{00000000-0005-0000-0000-0000440E0000}"/>
    <cellStyle name="Note 2 4 10" xfId="3652" xr:uid="{00000000-0005-0000-0000-0000450E0000}"/>
    <cellStyle name="Note 2 4 10 2" xfId="3653" xr:uid="{00000000-0005-0000-0000-0000460E0000}"/>
    <cellStyle name="Note 2 4 11" xfId="3654" xr:uid="{00000000-0005-0000-0000-0000470E0000}"/>
    <cellStyle name="Note 2 4 11 2" xfId="3655" xr:uid="{00000000-0005-0000-0000-0000480E0000}"/>
    <cellStyle name="Note 2 4 12" xfId="3656" xr:uid="{00000000-0005-0000-0000-0000490E0000}"/>
    <cellStyle name="Note 2 4 12 2" xfId="3657" xr:uid="{00000000-0005-0000-0000-00004A0E0000}"/>
    <cellStyle name="Note 2 4 13" xfId="3658" xr:uid="{00000000-0005-0000-0000-00004B0E0000}"/>
    <cellStyle name="Note 2 4 13 2" xfId="3659" xr:uid="{00000000-0005-0000-0000-00004C0E0000}"/>
    <cellStyle name="Note 2 4 14" xfId="3660" xr:uid="{00000000-0005-0000-0000-00004D0E0000}"/>
    <cellStyle name="Note 2 4 14 2" xfId="3661" xr:uid="{00000000-0005-0000-0000-00004E0E0000}"/>
    <cellStyle name="Note 2 4 15" xfId="3662" xr:uid="{00000000-0005-0000-0000-00004F0E0000}"/>
    <cellStyle name="Note 2 4 15 2" xfId="3663" xr:uid="{00000000-0005-0000-0000-0000500E0000}"/>
    <cellStyle name="Note 2 4 16" xfId="3664" xr:uid="{00000000-0005-0000-0000-0000510E0000}"/>
    <cellStyle name="Note 2 4 16 2" xfId="3665" xr:uid="{00000000-0005-0000-0000-0000520E0000}"/>
    <cellStyle name="Note 2 4 17" xfId="3666" xr:uid="{00000000-0005-0000-0000-0000530E0000}"/>
    <cellStyle name="Note 2 4 18" xfId="3667" xr:uid="{00000000-0005-0000-0000-0000540E0000}"/>
    <cellStyle name="Note 2 4 2" xfId="3668" xr:uid="{00000000-0005-0000-0000-0000550E0000}"/>
    <cellStyle name="Note 2 4 2 2" xfId="3669" xr:uid="{00000000-0005-0000-0000-0000560E0000}"/>
    <cellStyle name="Note 2 4 3" xfId="3670" xr:uid="{00000000-0005-0000-0000-0000570E0000}"/>
    <cellStyle name="Note 2 4 3 2" xfId="3671" xr:uid="{00000000-0005-0000-0000-0000580E0000}"/>
    <cellStyle name="Note 2 4 4" xfId="3672" xr:uid="{00000000-0005-0000-0000-0000590E0000}"/>
    <cellStyle name="Note 2 4 4 2" xfId="3673" xr:uid="{00000000-0005-0000-0000-00005A0E0000}"/>
    <cellStyle name="Note 2 4 5" xfId="3674" xr:uid="{00000000-0005-0000-0000-00005B0E0000}"/>
    <cellStyle name="Note 2 4 5 2" xfId="3675" xr:uid="{00000000-0005-0000-0000-00005C0E0000}"/>
    <cellStyle name="Note 2 4 6" xfId="3676" xr:uid="{00000000-0005-0000-0000-00005D0E0000}"/>
    <cellStyle name="Note 2 4 6 2" xfId="3677" xr:uid="{00000000-0005-0000-0000-00005E0E0000}"/>
    <cellStyle name="Note 2 4 7" xfId="3678" xr:uid="{00000000-0005-0000-0000-00005F0E0000}"/>
    <cellStyle name="Note 2 4 7 2" xfId="3679" xr:uid="{00000000-0005-0000-0000-0000600E0000}"/>
    <cellStyle name="Note 2 4 8" xfId="3680" xr:uid="{00000000-0005-0000-0000-0000610E0000}"/>
    <cellStyle name="Note 2 4 8 2" xfId="3681" xr:uid="{00000000-0005-0000-0000-0000620E0000}"/>
    <cellStyle name="Note 2 4 9" xfId="3682" xr:uid="{00000000-0005-0000-0000-0000630E0000}"/>
    <cellStyle name="Note 2 4 9 2" xfId="3683" xr:uid="{00000000-0005-0000-0000-0000640E0000}"/>
    <cellStyle name="Note 2 5" xfId="3684" xr:uid="{00000000-0005-0000-0000-0000650E0000}"/>
    <cellStyle name="Note 2 5 10" xfId="3685" xr:uid="{00000000-0005-0000-0000-0000660E0000}"/>
    <cellStyle name="Note 2 5 10 2" xfId="3686" xr:uid="{00000000-0005-0000-0000-0000670E0000}"/>
    <cellStyle name="Note 2 5 11" xfId="3687" xr:uid="{00000000-0005-0000-0000-0000680E0000}"/>
    <cellStyle name="Note 2 5 11 2" xfId="3688" xr:uid="{00000000-0005-0000-0000-0000690E0000}"/>
    <cellStyle name="Note 2 5 12" xfId="3689" xr:uid="{00000000-0005-0000-0000-00006A0E0000}"/>
    <cellStyle name="Note 2 5 12 2" xfId="3690" xr:uid="{00000000-0005-0000-0000-00006B0E0000}"/>
    <cellStyle name="Note 2 5 13" xfId="3691" xr:uid="{00000000-0005-0000-0000-00006C0E0000}"/>
    <cellStyle name="Note 2 5 13 2" xfId="3692" xr:uid="{00000000-0005-0000-0000-00006D0E0000}"/>
    <cellStyle name="Note 2 5 14" xfId="3693" xr:uid="{00000000-0005-0000-0000-00006E0E0000}"/>
    <cellStyle name="Note 2 5 14 2" xfId="3694" xr:uid="{00000000-0005-0000-0000-00006F0E0000}"/>
    <cellStyle name="Note 2 5 15" xfId="3695" xr:uid="{00000000-0005-0000-0000-0000700E0000}"/>
    <cellStyle name="Note 2 5 15 2" xfId="3696" xr:uid="{00000000-0005-0000-0000-0000710E0000}"/>
    <cellStyle name="Note 2 5 16" xfId="3697" xr:uid="{00000000-0005-0000-0000-0000720E0000}"/>
    <cellStyle name="Note 2 5 16 2" xfId="3698" xr:uid="{00000000-0005-0000-0000-0000730E0000}"/>
    <cellStyle name="Note 2 5 17" xfId="3699" xr:uid="{00000000-0005-0000-0000-0000740E0000}"/>
    <cellStyle name="Note 2 5 18" xfId="3700" xr:uid="{00000000-0005-0000-0000-0000750E0000}"/>
    <cellStyle name="Note 2 5 2" xfId="3701" xr:uid="{00000000-0005-0000-0000-0000760E0000}"/>
    <cellStyle name="Note 2 5 2 2" xfId="3702" xr:uid="{00000000-0005-0000-0000-0000770E0000}"/>
    <cellStyle name="Note 2 5 3" xfId="3703" xr:uid="{00000000-0005-0000-0000-0000780E0000}"/>
    <cellStyle name="Note 2 5 3 2" xfId="3704" xr:uid="{00000000-0005-0000-0000-0000790E0000}"/>
    <cellStyle name="Note 2 5 4" xfId="3705" xr:uid="{00000000-0005-0000-0000-00007A0E0000}"/>
    <cellStyle name="Note 2 5 4 2" xfId="3706" xr:uid="{00000000-0005-0000-0000-00007B0E0000}"/>
    <cellStyle name="Note 2 5 5" xfId="3707" xr:uid="{00000000-0005-0000-0000-00007C0E0000}"/>
    <cellStyle name="Note 2 5 5 2" xfId="3708" xr:uid="{00000000-0005-0000-0000-00007D0E0000}"/>
    <cellStyle name="Note 2 5 6" xfId="3709" xr:uid="{00000000-0005-0000-0000-00007E0E0000}"/>
    <cellStyle name="Note 2 5 6 2" xfId="3710" xr:uid="{00000000-0005-0000-0000-00007F0E0000}"/>
    <cellStyle name="Note 2 5 7" xfId="3711" xr:uid="{00000000-0005-0000-0000-0000800E0000}"/>
    <cellStyle name="Note 2 5 7 2" xfId="3712" xr:uid="{00000000-0005-0000-0000-0000810E0000}"/>
    <cellStyle name="Note 2 5 8" xfId="3713" xr:uid="{00000000-0005-0000-0000-0000820E0000}"/>
    <cellStyle name="Note 2 5 8 2" xfId="3714" xr:uid="{00000000-0005-0000-0000-0000830E0000}"/>
    <cellStyle name="Note 2 5 9" xfId="3715" xr:uid="{00000000-0005-0000-0000-0000840E0000}"/>
    <cellStyle name="Note 2 5 9 2" xfId="3716" xr:uid="{00000000-0005-0000-0000-0000850E0000}"/>
    <cellStyle name="Note 2 6" xfId="3717" xr:uid="{00000000-0005-0000-0000-0000860E0000}"/>
    <cellStyle name="Note 2 6 10" xfId="3718" xr:uid="{00000000-0005-0000-0000-0000870E0000}"/>
    <cellStyle name="Note 2 6 10 2" xfId="3719" xr:uid="{00000000-0005-0000-0000-0000880E0000}"/>
    <cellStyle name="Note 2 6 11" xfId="3720" xr:uid="{00000000-0005-0000-0000-0000890E0000}"/>
    <cellStyle name="Note 2 6 11 2" xfId="3721" xr:uid="{00000000-0005-0000-0000-00008A0E0000}"/>
    <cellStyle name="Note 2 6 12" xfId="3722" xr:uid="{00000000-0005-0000-0000-00008B0E0000}"/>
    <cellStyle name="Note 2 6 12 2" xfId="3723" xr:uid="{00000000-0005-0000-0000-00008C0E0000}"/>
    <cellStyle name="Note 2 6 13" xfId="3724" xr:uid="{00000000-0005-0000-0000-00008D0E0000}"/>
    <cellStyle name="Note 2 6 13 2" xfId="3725" xr:uid="{00000000-0005-0000-0000-00008E0E0000}"/>
    <cellStyle name="Note 2 6 14" xfId="3726" xr:uid="{00000000-0005-0000-0000-00008F0E0000}"/>
    <cellStyle name="Note 2 6 14 2" xfId="3727" xr:uid="{00000000-0005-0000-0000-0000900E0000}"/>
    <cellStyle name="Note 2 6 15" xfId="3728" xr:uid="{00000000-0005-0000-0000-0000910E0000}"/>
    <cellStyle name="Note 2 6 15 2" xfId="3729" xr:uid="{00000000-0005-0000-0000-0000920E0000}"/>
    <cellStyle name="Note 2 6 16" xfId="3730" xr:uid="{00000000-0005-0000-0000-0000930E0000}"/>
    <cellStyle name="Note 2 6 16 2" xfId="3731" xr:uid="{00000000-0005-0000-0000-0000940E0000}"/>
    <cellStyle name="Note 2 6 17" xfId="3732" xr:uid="{00000000-0005-0000-0000-0000950E0000}"/>
    <cellStyle name="Note 2 6 18" xfId="3733" xr:uid="{00000000-0005-0000-0000-0000960E0000}"/>
    <cellStyle name="Note 2 6 2" xfId="3734" xr:uid="{00000000-0005-0000-0000-0000970E0000}"/>
    <cellStyle name="Note 2 6 2 2" xfId="3735" xr:uid="{00000000-0005-0000-0000-0000980E0000}"/>
    <cellStyle name="Note 2 6 3" xfId="3736" xr:uid="{00000000-0005-0000-0000-0000990E0000}"/>
    <cellStyle name="Note 2 6 3 2" xfId="3737" xr:uid="{00000000-0005-0000-0000-00009A0E0000}"/>
    <cellStyle name="Note 2 6 4" xfId="3738" xr:uid="{00000000-0005-0000-0000-00009B0E0000}"/>
    <cellStyle name="Note 2 6 4 2" xfId="3739" xr:uid="{00000000-0005-0000-0000-00009C0E0000}"/>
    <cellStyle name="Note 2 6 5" xfId="3740" xr:uid="{00000000-0005-0000-0000-00009D0E0000}"/>
    <cellStyle name="Note 2 6 5 2" xfId="3741" xr:uid="{00000000-0005-0000-0000-00009E0E0000}"/>
    <cellStyle name="Note 2 6 6" xfId="3742" xr:uid="{00000000-0005-0000-0000-00009F0E0000}"/>
    <cellStyle name="Note 2 6 6 2" xfId="3743" xr:uid="{00000000-0005-0000-0000-0000A00E0000}"/>
    <cellStyle name="Note 2 6 7" xfId="3744" xr:uid="{00000000-0005-0000-0000-0000A10E0000}"/>
    <cellStyle name="Note 2 6 7 2" xfId="3745" xr:uid="{00000000-0005-0000-0000-0000A20E0000}"/>
    <cellStyle name="Note 2 6 8" xfId="3746" xr:uid="{00000000-0005-0000-0000-0000A30E0000}"/>
    <cellStyle name="Note 2 6 8 2" xfId="3747" xr:uid="{00000000-0005-0000-0000-0000A40E0000}"/>
    <cellStyle name="Note 2 6 9" xfId="3748" xr:uid="{00000000-0005-0000-0000-0000A50E0000}"/>
    <cellStyle name="Note 2 6 9 2" xfId="3749" xr:uid="{00000000-0005-0000-0000-0000A60E0000}"/>
    <cellStyle name="Note 2 7" xfId="3750" xr:uid="{00000000-0005-0000-0000-0000A70E0000}"/>
    <cellStyle name="Note 2 7 10" xfId="3751" xr:uid="{00000000-0005-0000-0000-0000A80E0000}"/>
    <cellStyle name="Note 2 7 10 2" xfId="3752" xr:uid="{00000000-0005-0000-0000-0000A90E0000}"/>
    <cellStyle name="Note 2 7 11" xfId="3753" xr:uid="{00000000-0005-0000-0000-0000AA0E0000}"/>
    <cellStyle name="Note 2 7 11 2" xfId="3754" xr:uid="{00000000-0005-0000-0000-0000AB0E0000}"/>
    <cellStyle name="Note 2 7 12" xfId="3755" xr:uid="{00000000-0005-0000-0000-0000AC0E0000}"/>
    <cellStyle name="Note 2 7 12 2" xfId="3756" xr:uid="{00000000-0005-0000-0000-0000AD0E0000}"/>
    <cellStyle name="Note 2 7 13" xfId="3757" xr:uid="{00000000-0005-0000-0000-0000AE0E0000}"/>
    <cellStyle name="Note 2 7 13 2" xfId="3758" xr:uid="{00000000-0005-0000-0000-0000AF0E0000}"/>
    <cellStyle name="Note 2 7 14" xfId="3759" xr:uid="{00000000-0005-0000-0000-0000B00E0000}"/>
    <cellStyle name="Note 2 7 14 2" xfId="3760" xr:uid="{00000000-0005-0000-0000-0000B10E0000}"/>
    <cellStyle name="Note 2 7 15" xfId="3761" xr:uid="{00000000-0005-0000-0000-0000B20E0000}"/>
    <cellStyle name="Note 2 7 15 2" xfId="3762" xr:uid="{00000000-0005-0000-0000-0000B30E0000}"/>
    <cellStyle name="Note 2 7 16" xfId="3763" xr:uid="{00000000-0005-0000-0000-0000B40E0000}"/>
    <cellStyle name="Note 2 7 16 2" xfId="3764" xr:uid="{00000000-0005-0000-0000-0000B50E0000}"/>
    <cellStyle name="Note 2 7 17" xfId="3765" xr:uid="{00000000-0005-0000-0000-0000B60E0000}"/>
    <cellStyle name="Note 2 7 18" xfId="3766" xr:uid="{00000000-0005-0000-0000-0000B70E0000}"/>
    <cellStyle name="Note 2 7 2" xfId="3767" xr:uid="{00000000-0005-0000-0000-0000B80E0000}"/>
    <cellStyle name="Note 2 7 2 2" xfId="3768" xr:uid="{00000000-0005-0000-0000-0000B90E0000}"/>
    <cellStyle name="Note 2 7 3" xfId="3769" xr:uid="{00000000-0005-0000-0000-0000BA0E0000}"/>
    <cellStyle name="Note 2 7 3 2" xfId="3770" xr:uid="{00000000-0005-0000-0000-0000BB0E0000}"/>
    <cellStyle name="Note 2 7 4" xfId="3771" xr:uid="{00000000-0005-0000-0000-0000BC0E0000}"/>
    <cellStyle name="Note 2 7 4 2" xfId="3772" xr:uid="{00000000-0005-0000-0000-0000BD0E0000}"/>
    <cellStyle name="Note 2 7 5" xfId="3773" xr:uid="{00000000-0005-0000-0000-0000BE0E0000}"/>
    <cellStyle name="Note 2 7 5 2" xfId="3774" xr:uid="{00000000-0005-0000-0000-0000BF0E0000}"/>
    <cellStyle name="Note 2 7 6" xfId="3775" xr:uid="{00000000-0005-0000-0000-0000C00E0000}"/>
    <cellStyle name="Note 2 7 6 2" xfId="3776" xr:uid="{00000000-0005-0000-0000-0000C10E0000}"/>
    <cellStyle name="Note 2 7 7" xfId="3777" xr:uid="{00000000-0005-0000-0000-0000C20E0000}"/>
    <cellStyle name="Note 2 7 7 2" xfId="3778" xr:uid="{00000000-0005-0000-0000-0000C30E0000}"/>
    <cellStyle name="Note 2 7 8" xfId="3779" xr:uid="{00000000-0005-0000-0000-0000C40E0000}"/>
    <cellStyle name="Note 2 7 8 2" xfId="3780" xr:uid="{00000000-0005-0000-0000-0000C50E0000}"/>
    <cellStyle name="Note 2 7 9" xfId="3781" xr:uid="{00000000-0005-0000-0000-0000C60E0000}"/>
    <cellStyle name="Note 2 7 9 2" xfId="3782" xr:uid="{00000000-0005-0000-0000-0000C70E0000}"/>
    <cellStyle name="Note 2 8" xfId="3783" xr:uid="{00000000-0005-0000-0000-0000C80E0000}"/>
    <cellStyle name="Note 2 8 10" xfId="3784" xr:uid="{00000000-0005-0000-0000-0000C90E0000}"/>
    <cellStyle name="Note 2 8 10 2" xfId="3785" xr:uid="{00000000-0005-0000-0000-0000CA0E0000}"/>
    <cellStyle name="Note 2 8 11" xfId="3786" xr:uid="{00000000-0005-0000-0000-0000CB0E0000}"/>
    <cellStyle name="Note 2 8 11 2" xfId="3787" xr:uid="{00000000-0005-0000-0000-0000CC0E0000}"/>
    <cellStyle name="Note 2 8 12" xfId="3788" xr:uid="{00000000-0005-0000-0000-0000CD0E0000}"/>
    <cellStyle name="Note 2 8 12 2" xfId="3789" xr:uid="{00000000-0005-0000-0000-0000CE0E0000}"/>
    <cellStyle name="Note 2 8 13" xfId="3790" xr:uid="{00000000-0005-0000-0000-0000CF0E0000}"/>
    <cellStyle name="Note 2 8 13 2" xfId="3791" xr:uid="{00000000-0005-0000-0000-0000D00E0000}"/>
    <cellStyle name="Note 2 8 14" xfId="3792" xr:uid="{00000000-0005-0000-0000-0000D10E0000}"/>
    <cellStyle name="Note 2 8 14 2" xfId="3793" xr:uid="{00000000-0005-0000-0000-0000D20E0000}"/>
    <cellStyle name="Note 2 8 15" xfId="3794" xr:uid="{00000000-0005-0000-0000-0000D30E0000}"/>
    <cellStyle name="Note 2 8 15 2" xfId="3795" xr:uid="{00000000-0005-0000-0000-0000D40E0000}"/>
    <cellStyle name="Note 2 8 16" xfId="3796" xr:uid="{00000000-0005-0000-0000-0000D50E0000}"/>
    <cellStyle name="Note 2 8 16 2" xfId="3797" xr:uid="{00000000-0005-0000-0000-0000D60E0000}"/>
    <cellStyle name="Note 2 8 17" xfId="3798" xr:uid="{00000000-0005-0000-0000-0000D70E0000}"/>
    <cellStyle name="Note 2 8 2" xfId="3799" xr:uid="{00000000-0005-0000-0000-0000D80E0000}"/>
    <cellStyle name="Note 2 8 2 2" xfId="3800" xr:uid="{00000000-0005-0000-0000-0000D90E0000}"/>
    <cellStyle name="Note 2 8 3" xfId="3801" xr:uid="{00000000-0005-0000-0000-0000DA0E0000}"/>
    <cellStyle name="Note 2 8 3 2" xfId="3802" xr:uid="{00000000-0005-0000-0000-0000DB0E0000}"/>
    <cellStyle name="Note 2 8 4" xfId="3803" xr:uid="{00000000-0005-0000-0000-0000DC0E0000}"/>
    <cellStyle name="Note 2 8 4 2" xfId="3804" xr:uid="{00000000-0005-0000-0000-0000DD0E0000}"/>
    <cellStyle name="Note 2 8 5" xfId="3805" xr:uid="{00000000-0005-0000-0000-0000DE0E0000}"/>
    <cellStyle name="Note 2 8 5 2" xfId="3806" xr:uid="{00000000-0005-0000-0000-0000DF0E0000}"/>
    <cellStyle name="Note 2 8 6" xfId="3807" xr:uid="{00000000-0005-0000-0000-0000E00E0000}"/>
    <cellStyle name="Note 2 8 6 2" xfId="3808" xr:uid="{00000000-0005-0000-0000-0000E10E0000}"/>
    <cellStyle name="Note 2 8 7" xfId="3809" xr:uid="{00000000-0005-0000-0000-0000E20E0000}"/>
    <cellStyle name="Note 2 8 7 2" xfId="3810" xr:uid="{00000000-0005-0000-0000-0000E30E0000}"/>
    <cellStyle name="Note 2 8 8" xfId="3811" xr:uid="{00000000-0005-0000-0000-0000E40E0000}"/>
    <cellStyle name="Note 2 8 8 2" xfId="3812" xr:uid="{00000000-0005-0000-0000-0000E50E0000}"/>
    <cellStyle name="Note 2 8 9" xfId="3813" xr:uid="{00000000-0005-0000-0000-0000E60E0000}"/>
    <cellStyle name="Note 2 8 9 2" xfId="3814" xr:uid="{00000000-0005-0000-0000-0000E70E0000}"/>
    <cellStyle name="Note 2 9" xfId="3815" xr:uid="{00000000-0005-0000-0000-0000E80E0000}"/>
    <cellStyle name="Note 2 9 10" xfId="3816" xr:uid="{00000000-0005-0000-0000-0000E90E0000}"/>
    <cellStyle name="Note 2 9 10 2" xfId="3817" xr:uid="{00000000-0005-0000-0000-0000EA0E0000}"/>
    <cellStyle name="Note 2 9 11" xfId="3818" xr:uid="{00000000-0005-0000-0000-0000EB0E0000}"/>
    <cellStyle name="Note 2 9 11 2" xfId="3819" xr:uid="{00000000-0005-0000-0000-0000EC0E0000}"/>
    <cellStyle name="Note 2 9 12" xfId="3820" xr:uid="{00000000-0005-0000-0000-0000ED0E0000}"/>
    <cellStyle name="Note 2 9 12 2" xfId="3821" xr:uid="{00000000-0005-0000-0000-0000EE0E0000}"/>
    <cellStyle name="Note 2 9 13" xfId="3822" xr:uid="{00000000-0005-0000-0000-0000EF0E0000}"/>
    <cellStyle name="Note 2 9 13 2" xfId="3823" xr:uid="{00000000-0005-0000-0000-0000F00E0000}"/>
    <cellStyle name="Note 2 9 14" xfId="3824" xr:uid="{00000000-0005-0000-0000-0000F10E0000}"/>
    <cellStyle name="Note 2 9 14 2" xfId="3825" xr:uid="{00000000-0005-0000-0000-0000F20E0000}"/>
    <cellStyle name="Note 2 9 15" xfId="3826" xr:uid="{00000000-0005-0000-0000-0000F30E0000}"/>
    <cellStyle name="Note 2 9 15 2" xfId="3827" xr:uid="{00000000-0005-0000-0000-0000F40E0000}"/>
    <cellStyle name="Note 2 9 16" xfId="3828" xr:uid="{00000000-0005-0000-0000-0000F50E0000}"/>
    <cellStyle name="Note 2 9 16 2" xfId="3829" xr:uid="{00000000-0005-0000-0000-0000F60E0000}"/>
    <cellStyle name="Note 2 9 17" xfId="3830" xr:uid="{00000000-0005-0000-0000-0000F70E0000}"/>
    <cellStyle name="Note 2 9 2" xfId="3831" xr:uid="{00000000-0005-0000-0000-0000F80E0000}"/>
    <cellStyle name="Note 2 9 2 2" xfId="3832" xr:uid="{00000000-0005-0000-0000-0000F90E0000}"/>
    <cellStyle name="Note 2 9 3" xfId="3833" xr:uid="{00000000-0005-0000-0000-0000FA0E0000}"/>
    <cellStyle name="Note 2 9 3 2" xfId="3834" xr:uid="{00000000-0005-0000-0000-0000FB0E0000}"/>
    <cellStyle name="Note 2 9 4" xfId="3835" xr:uid="{00000000-0005-0000-0000-0000FC0E0000}"/>
    <cellStyle name="Note 2 9 4 2" xfId="3836" xr:uid="{00000000-0005-0000-0000-0000FD0E0000}"/>
    <cellStyle name="Note 2 9 5" xfId="3837" xr:uid="{00000000-0005-0000-0000-0000FE0E0000}"/>
    <cellStyle name="Note 2 9 5 2" xfId="3838" xr:uid="{00000000-0005-0000-0000-0000FF0E0000}"/>
    <cellStyle name="Note 2 9 6" xfId="3839" xr:uid="{00000000-0005-0000-0000-0000000F0000}"/>
    <cellStyle name="Note 2 9 6 2" xfId="3840" xr:uid="{00000000-0005-0000-0000-0000010F0000}"/>
    <cellStyle name="Note 2 9 7" xfId="3841" xr:uid="{00000000-0005-0000-0000-0000020F0000}"/>
    <cellStyle name="Note 2 9 7 2" xfId="3842" xr:uid="{00000000-0005-0000-0000-0000030F0000}"/>
    <cellStyle name="Note 2 9 8" xfId="3843" xr:uid="{00000000-0005-0000-0000-0000040F0000}"/>
    <cellStyle name="Note 2 9 8 2" xfId="3844" xr:uid="{00000000-0005-0000-0000-0000050F0000}"/>
    <cellStyle name="Note 2 9 9" xfId="3845" xr:uid="{00000000-0005-0000-0000-0000060F0000}"/>
    <cellStyle name="Note 2 9 9 2" xfId="3846" xr:uid="{00000000-0005-0000-0000-0000070F0000}"/>
    <cellStyle name="Note 3" xfId="3847" xr:uid="{00000000-0005-0000-0000-0000080F0000}"/>
    <cellStyle name="Note 3 10" xfId="3848" xr:uid="{00000000-0005-0000-0000-0000090F0000}"/>
    <cellStyle name="Note 3 10 10" xfId="3849" xr:uid="{00000000-0005-0000-0000-00000A0F0000}"/>
    <cellStyle name="Note 3 10 10 2" xfId="3850" xr:uid="{00000000-0005-0000-0000-00000B0F0000}"/>
    <cellStyle name="Note 3 10 11" xfId="3851" xr:uid="{00000000-0005-0000-0000-00000C0F0000}"/>
    <cellStyle name="Note 3 10 11 2" xfId="3852" xr:uid="{00000000-0005-0000-0000-00000D0F0000}"/>
    <cellStyle name="Note 3 10 12" xfId="3853" xr:uid="{00000000-0005-0000-0000-00000E0F0000}"/>
    <cellStyle name="Note 3 10 12 2" xfId="3854" xr:uid="{00000000-0005-0000-0000-00000F0F0000}"/>
    <cellStyle name="Note 3 10 13" xfId="3855" xr:uid="{00000000-0005-0000-0000-0000100F0000}"/>
    <cellStyle name="Note 3 10 13 2" xfId="3856" xr:uid="{00000000-0005-0000-0000-0000110F0000}"/>
    <cellStyle name="Note 3 10 14" xfId="3857" xr:uid="{00000000-0005-0000-0000-0000120F0000}"/>
    <cellStyle name="Note 3 10 14 2" xfId="3858" xr:uid="{00000000-0005-0000-0000-0000130F0000}"/>
    <cellStyle name="Note 3 10 15" xfId="3859" xr:uid="{00000000-0005-0000-0000-0000140F0000}"/>
    <cellStyle name="Note 3 10 15 2" xfId="3860" xr:uid="{00000000-0005-0000-0000-0000150F0000}"/>
    <cellStyle name="Note 3 10 16" xfId="3861" xr:uid="{00000000-0005-0000-0000-0000160F0000}"/>
    <cellStyle name="Note 3 10 16 2" xfId="3862" xr:uid="{00000000-0005-0000-0000-0000170F0000}"/>
    <cellStyle name="Note 3 10 17" xfId="3863" xr:uid="{00000000-0005-0000-0000-0000180F0000}"/>
    <cellStyle name="Note 3 10 2" xfId="3864" xr:uid="{00000000-0005-0000-0000-0000190F0000}"/>
    <cellStyle name="Note 3 10 2 2" xfId="3865" xr:uid="{00000000-0005-0000-0000-00001A0F0000}"/>
    <cellStyle name="Note 3 10 3" xfId="3866" xr:uid="{00000000-0005-0000-0000-00001B0F0000}"/>
    <cellStyle name="Note 3 10 3 2" xfId="3867" xr:uid="{00000000-0005-0000-0000-00001C0F0000}"/>
    <cellStyle name="Note 3 10 4" xfId="3868" xr:uid="{00000000-0005-0000-0000-00001D0F0000}"/>
    <cellStyle name="Note 3 10 4 2" xfId="3869" xr:uid="{00000000-0005-0000-0000-00001E0F0000}"/>
    <cellStyle name="Note 3 10 5" xfId="3870" xr:uid="{00000000-0005-0000-0000-00001F0F0000}"/>
    <cellStyle name="Note 3 10 5 2" xfId="3871" xr:uid="{00000000-0005-0000-0000-0000200F0000}"/>
    <cellStyle name="Note 3 10 6" xfId="3872" xr:uid="{00000000-0005-0000-0000-0000210F0000}"/>
    <cellStyle name="Note 3 10 6 2" xfId="3873" xr:uid="{00000000-0005-0000-0000-0000220F0000}"/>
    <cellStyle name="Note 3 10 7" xfId="3874" xr:uid="{00000000-0005-0000-0000-0000230F0000}"/>
    <cellStyle name="Note 3 10 7 2" xfId="3875" xr:uid="{00000000-0005-0000-0000-0000240F0000}"/>
    <cellStyle name="Note 3 10 8" xfId="3876" xr:uid="{00000000-0005-0000-0000-0000250F0000}"/>
    <cellStyle name="Note 3 10 8 2" xfId="3877" xr:uid="{00000000-0005-0000-0000-0000260F0000}"/>
    <cellStyle name="Note 3 10 9" xfId="3878" xr:uid="{00000000-0005-0000-0000-0000270F0000}"/>
    <cellStyle name="Note 3 10 9 2" xfId="3879" xr:uid="{00000000-0005-0000-0000-0000280F0000}"/>
    <cellStyle name="Note 3 11" xfId="3880" xr:uid="{00000000-0005-0000-0000-0000290F0000}"/>
    <cellStyle name="Note 3 11 10" xfId="3881" xr:uid="{00000000-0005-0000-0000-00002A0F0000}"/>
    <cellStyle name="Note 3 11 10 2" xfId="3882" xr:uid="{00000000-0005-0000-0000-00002B0F0000}"/>
    <cellStyle name="Note 3 11 11" xfId="3883" xr:uid="{00000000-0005-0000-0000-00002C0F0000}"/>
    <cellStyle name="Note 3 11 11 2" xfId="3884" xr:uid="{00000000-0005-0000-0000-00002D0F0000}"/>
    <cellStyle name="Note 3 11 12" xfId="3885" xr:uid="{00000000-0005-0000-0000-00002E0F0000}"/>
    <cellStyle name="Note 3 11 12 2" xfId="3886" xr:uid="{00000000-0005-0000-0000-00002F0F0000}"/>
    <cellStyle name="Note 3 11 13" xfId="3887" xr:uid="{00000000-0005-0000-0000-0000300F0000}"/>
    <cellStyle name="Note 3 11 13 2" xfId="3888" xr:uid="{00000000-0005-0000-0000-0000310F0000}"/>
    <cellStyle name="Note 3 11 14" xfId="3889" xr:uid="{00000000-0005-0000-0000-0000320F0000}"/>
    <cellStyle name="Note 3 11 14 2" xfId="3890" xr:uid="{00000000-0005-0000-0000-0000330F0000}"/>
    <cellStyle name="Note 3 11 15" xfId="3891" xr:uid="{00000000-0005-0000-0000-0000340F0000}"/>
    <cellStyle name="Note 3 11 15 2" xfId="3892" xr:uid="{00000000-0005-0000-0000-0000350F0000}"/>
    <cellStyle name="Note 3 11 16" xfId="3893" xr:uid="{00000000-0005-0000-0000-0000360F0000}"/>
    <cellStyle name="Note 3 11 16 2" xfId="3894" xr:uid="{00000000-0005-0000-0000-0000370F0000}"/>
    <cellStyle name="Note 3 11 17" xfId="3895" xr:uid="{00000000-0005-0000-0000-0000380F0000}"/>
    <cellStyle name="Note 3 11 2" xfId="3896" xr:uid="{00000000-0005-0000-0000-0000390F0000}"/>
    <cellStyle name="Note 3 11 2 2" xfId="3897" xr:uid="{00000000-0005-0000-0000-00003A0F0000}"/>
    <cellStyle name="Note 3 11 3" xfId="3898" xr:uid="{00000000-0005-0000-0000-00003B0F0000}"/>
    <cellStyle name="Note 3 11 3 2" xfId="3899" xr:uid="{00000000-0005-0000-0000-00003C0F0000}"/>
    <cellStyle name="Note 3 11 4" xfId="3900" xr:uid="{00000000-0005-0000-0000-00003D0F0000}"/>
    <cellStyle name="Note 3 11 4 2" xfId="3901" xr:uid="{00000000-0005-0000-0000-00003E0F0000}"/>
    <cellStyle name="Note 3 11 5" xfId="3902" xr:uid="{00000000-0005-0000-0000-00003F0F0000}"/>
    <cellStyle name="Note 3 11 5 2" xfId="3903" xr:uid="{00000000-0005-0000-0000-0000400F0000}"/>
    <cellStyle name="Note 3 11 6" xfId="3904" xr:uid="{00000000-0005-0000-0000-0000410F0000}"/>
    <cellStyle name="Note 3 11 6 2" xfId="3905" xr:uid="{00000000-0005-0000-0000-0000420F0000}"/>
    <cellStyle name="Note 3 11 7" xfId="3906" xr:uid="{00000000-0005-0000-0000-0000430F0000}"/>
    <cellStyle name="Note 3 11 7 2" xfId="3907" xr:uid="{00000000-0005-0000-0000-0000440F0000}"/>
    <cellStyle name="Note 3 11 8" xfId="3908" xr:uid="{00000000-0005-0000-0000-0000450F0000}"/>
    <cellStyle name="Note 3 11 8 2" xfId="3909" xr:uid="{00000000-0005-0000-0000-0000460F0000}"/>
    <cellStyle name="Note 3 11 9" xfId="3910" xr:uid="{00000000-0005-0000-0000-0000470F0000}"/>
    <cellStyle name="Note 3 11 9 2" xfId="3911" xr:uid="{00000000-0005-0000-0000-0000480F0000}"/>
    <cellStyle name="Note 3 12" xfId="3912" xr:uid="{00000000-0005-0000-0000-0000490F0000}"/>
    <cellStyle name="Note 3 12 10" xfId="3913" xr:uid="{00000000-0005-0000-0000-00004A0F0000}"/>
    <cellStyle name="Note 3 12 10 2" xfId="3914" xr:uid="{00000000-0005-0000-0000-00004B0F0000}"/>
    <cellStyle name="Note 3 12 11" xfId="3915" xr:uid="{00000000-0005-0000-0000-00004C0F0000}"/>
    <cellStyle name="Note 3 12 11 2" xfId="3916" xr:uid="{00000000-0005-0000-0000-00004D0F0000}"/>
    <cellStyle name="Note 3 12 12" xfId="3917" xr:uid="{00000000-0005-0000-0000-00004E0F0000}"/>
    <cellStyle name="Note 3 12 12 2" xfId="3918" xr:uid="{00000000-0005-0000-0000-00004F0F0000}"/>
    <cellStyle name="Note 3 12 13" xfId="3919" xr:uid="{00000000-0005-0000-0000-0000500F0000}"/>
    <cellStyle name="Note 3 12 13 2" xfId="3920" xr:uid="{00000000-0005-0000-0000-0000510F0000}"/>
    <cellStyle name="Note 3 12 14" xfId="3921" xr:uid="{00000000-0005-0000-0000-0000520F0000}"/>
    <cellStyle name="Note 3 12 14 2" xfId="3922" xr:uid="{00000000-0005-0000-0000-0000530F0000}"/>
    <cellStyle name="Note 3 12 15" xfId="3923" xr:uid="{00000000-0005-0000-0000-0000540F0000}"/>
    <cellStyle name="Note 3 12 15 2" xfId="3924" xr:uid="{00000000-0005-0000-0000-0000550F0000}"/>
    <cellStyle name="Note 3 12 16" xfId="3925" xr:uid="{00000000-0005-0000-0000-0000560F0000}"/>
    <cellStyle name="Note 3 12 16 2" xfId="3926" xr:uid="{00000000-0005-0000-0000-0000570F0000}"/>
    <cellStyle name="Note 3 12 17" xfId="3927" xr:uid="{00000000-0005-0000-0000-0000580F0000}"/>
    <cellStyle name="Note 3 12 2" xfId="3928" xr:uid="{00000000-0005-0000-0000-0000590F0000}"/>
    <cellStyle name="Note 3 12 2 2" xfId="3929" xr:uid="{00000000-0005-0000-0000-00005A0F0000}"/>
    <cellStyle name="Note 3 12 3" xfId="3930" xr:uid="{00000000-0005-0000-0000-00005B0F0000}"/>
    <cellStyle name="Note 3 12 3 2" xfId="3931" xr:uid="{00000000-0005-0000-0000-00005C0F0000}"/>
    <cellStyle name="Note 3 12 4" xfId="3932" xr:uid="{00000000-0005-0000-0000-00005D0F0000}"/>
    <cellStyle name="Note 3 12 4 2" xfId="3933" xr:uid="{00000000-0005-0000-0000-00005E0F0000}"/>
    <cellStyle name="Note 3 12 5" xfId="3934" xr:uid="{00000000-0005-0000-0000-00005F0F0000}"/>
    <cellStyle name="Note 3 12 5 2" xfId="3935" xr:uid="{00000000-0005-0000-0000-0000600F0000}"/>
    <cellStyle name="Note 3 12 6" xfId="3936" xr:uid="{00000000-0005-0000-0000-0000610F0000}"/>
    <cellStyle name="Note 3 12 6 2" xfId="3937" xr:uid="{00000000-0005-0000-0000-0000620F0000}"/>
    <cellStyle name="Note 3 12 7" xfId="3938" xr:uid="{00000000-0005-0000-0000-0000630F0000}"/>
    <cellStyle name="Note 3 12 7 2" xfId="3939" xr:uid="{00000000-0005-0000-0000-0000640F0000}"/>
    <cellStyle name="Note 3 12 8" xfId="3940" xr:uid="{00000000-0005-0000-0000-0000650F0000}"/>
    <cellStyle name="Note 3 12 8 2" xfId="3941" xr:uid="{00000000-0005-0000-0000-0000660F0000}"/>
    <cellStyle name="Note 3 12 9" xfId="3942" xr:uid="{00000000-0005-0000-0000-0000670F0000}"/>
    <cellStyle name="Note 3 12 9 2" xfId="3943" xr:uid="{00000000-0005-0000-0000-0000680F0000}"/>
    <cellStyle name="Note 3 13" xfId="3944" xr:uid="{00000000-0005-0000-0000-0000690F0000}"/>
    <cellStyle name="Note 3 13 10" xfId="3945" xr:uid="{00000000-0005-0000-0000-00006A0F0000}"/>
    <cellStyle name="Note 3 13 10 2" xfId="3946" xr:uid="{00000000-0005-0000-0000-00006B0F0000}"/>
    <cellStyle name="Note 3 13 11" xfId="3947" xr:uid="{00000000-0005-0000-0000-00006C0F0000}"/>
    <cellStyle name="Note 3 13 11 2" xfId="3948" xr:uid="{00000000-0005-0000-0000-00006D0F0000}"/>
    <cellStyle name="Note 3 13 12" xfId="3949" xr:uid="{00000000-0005-0000-0000-00006E0F0000}"/>
    <cellStyle name="Note 3 13 12 2" xfId="3950" xr:uid="{00000000-0005-0000-0000-00006F0F0000}"/>
    <cellStyle name="Note 3 13 13" xfId="3951" xr:uid="{00000000-0005-0000-0000-0000700F0000}"/>
    <cellStyle name="Note 3 13 13 2" xfId="3952" xr:uid="{00000000-0005-0000-0000-0000710F0000}"/>
    <cellStyle name="Note 3 13 14" xfId="3953" xr:uid="{00000000-0005-0000-0000-0000720F0000}"/>
    <cellStyle name="Note 3 13 14 2" xfId="3954" xr:uid="{00000000-0005-0000-0000-0000730F0000}"/>
    <cellStyle name="Note 3 13 15" xfId="3955" xr:uid="{00000000-0005-0000-0000-0000740F0000}"/>
    <cellStyle name="Note 3 13 15 2" xfId="3956" xr:uid="{00000000-0005-0000-0000-0000750F0000}"/>
    <cellStyle name="Note 3 13 16" xfId="3957" xr:uid="{00000000-0005-0000-0000-0000760F0000}"/>
    <cellStyle name="Note 3 13 16 2" xfId="3958" xr:uid="{00000000-0005-0000-0000-0000770F0000}"/>
    <cellStyle name="Note 3 13 17" xfId="3959" xr:uid="{00000000-0005-0000-0000-0000780F0000}"/>
    <cellStyle name="Note 3 13 2" xfId="3960" xr:uid="{00000000-0005-0000-0000-0000790F0000}"/>
    <cellStyle name="Note 3 13 2 2" xfId="3961" xr:uid="{00000000-0005-0000-0000-00007A0F0000}"/>
    <cellStyle name="Note 3 13 3" xfId="3962" xr:uid="{00000000-0005-0000-0000-00007B0F0000}"/>
    <cellStyle name="Note 3 13 3 2" xfId="3963" xr:uid="{00000000-0005-0000-0000-00007C0F0000}"/>
    <cellStyle name="Note 3 13 4" xfId="3964" xr:uid="{00000000-0005-0000-0000-00007D0F0000}"/>
    <cellStyle name="Note 3 13 4 2" xfId="3965" xr:uid="{00000000-0005-0000-0000-00007E0F0000}"/>
    <cellStyle name="Note 3 13 5" xfId="3966" xr:uid="{00000000-0005-0000-0000-00007F0F0000}"/>
    <cellStyle name="Note 3 13 5 2" xfId="3967" xr:uid="{00000000-0005-0000-0000-0000800F0000}"/>
    <cellStyle name="Note 3 13 6" xfId="3968" xr:uid="{00000000-0005-0000-0000-0000810F0000}"/>
    <cellStyle name="Note 3 13 6 2" xfId="3969" xr:uid="{00000000-0005-0000-0000-0000820F0000}"/>
    <cellStyle name="Note 3 13 7" xfId="3970" xr:uid="{00000000-0005-0000-0000-0000830F0000}"/>
    <cellStyle name="Note 3 13 7 2" xfId="3971" xr:uid="{00000000-0005-0000-0000-0000840F0000}"/>
    <cellStyle name="Note 3 13 8" xfId="3972" xr:uid="{00000000-0005-0000-0000-0000850F0000}"/>
    <cellStyle name="Note 3 13 8 2" xfId="3973" xr:uid="{00000000-0005-0000-0000-0000860F0000}"/>
    <cellStyle name="Note 3 13 9" xfId="3974" xr:uid="{00000000-0005-0000-0000-0000870F0000}"/>
    <cellStyle name="Note 3 13 9 2" xfId="3975" xr:uid="{00000000-0005-0000-0000-0000880F0000}"/>
    <cellStyle name="Note 3 14" xfId="3976" xr:uid="{00000000-0005-0000-0000-0000890F0000}"/>
    <cellStyle name="Note 3 14 10" xfId="3977" xr:uid="{00000000-0005-0000-0000-00008A0F0000}"/>
    <cellStyle name="Note 3 14 10 2" xfId="3978" xr:uid="{00000000-0005-0000-0000-00008B0F0000}"/>
    <cellStyle name="Note 3 14 11" xfId="3979" xr:uid="{00000000-0005-0000-0000-00008C0F0000}"/>
    <cellStyle name="Note 3 14 11 2" xfId="3980" xr:uid="{00000000-0005-0000-0000-00008D0F0000}"/>
    <cellStyle name="Note 3 14 12" xfId="3981" xr:uid="{00000000-0005-0000-0000-00008E0F0000}"/>
    <cellStyle name="Note 3 14 12 2" xfId="3982" xr:uid="{00000000-0005-0000-0000-00008F0F0000}"/>
    <cellStyle name="Note 3 14 13" xfId="3983" xr:uid="{00000000-0005-0000-0000-0000900F0000}"/>
    <cellStyle name="Note 3 14 13 2" xfId="3984" xr:uid="{00000000-0005-0000-0000-0000910F0000}"/>
    <cellStyle name="Note 3 14 14" xfId="3985" xr:uid="{00000000-0005-0000-0000-0000920F0000}"/>
    <cellStyle name="Note 3 14 14 2" xfId="3986" xr:uid="{00000000-0005-0000-0000-0000930F0000}"/>
    <cellStyle name="Note 3 14 15" xfId="3987" xr:uid="{00000000-0005-0000-0000-0000940F0000}"/>
    <cellStyle name="Note 3 14 15 2" xfId="3988" xr:uid="{00000000-0005-0000-0000-0000950F0000}"/>
    <cellStyle name="Note 3 14 16" xfId="3989" xr:uid="{00000000-0005-0000-0000-0000960F0000}"/>
    <cellStyle name="Note 3 14 16 2" xfId="3990" xr:uid="{00000000-0005-0000-0000-0000970F0000}"/>
    <cellStyle name="Note 3 14 17" xfId="3991" xr:uid="{00000000-0005-0000-0000-0000980F0000}"/>
    <cellStyle name="Note 3 14 2" xfId="3992" xr:uid="{00000000-0005-0000-0000-0000990F0000}"/>
    <cellStyle name="Note 3 14 2 2" xfId="3993" xr:uid="{00000000-0005-0000-0000-00009A0F0000}"/>
    <cellStyle name="Note 3 14 3" xfId="3994" xr:uid="{00000000-0005-0000-0000-00009B0F0000}"/>
    <cellStyle name="Note 3 14 3 2" xfId="3995" xr:uid="{00000000-0005-0000-0000-00009C0F0000}"/>
    <cellStyle name="Note 3 14 4" xfId="3996" xr:uid="{00000000-0005-0000-0000-00009D0F0000}"/>
    <cellStyle name="Note 3 14 4 2" xfId="3997" xr:uid="{00000000-0005-0000-0000-00009E0F0000}"/>
    <cellStyle name="Note 3 14 5" xfId="3998" xr:uid="{00000000-0005-0000-0000-00009F0F0000}"/>
    <cellStyle name="Note 3 14 5 2" xfId="3999" xr:uid="{00000000-0005-0000-0000-0000A00F0000}"/>
    <cellStyle name="Note 3 14 6" xfId="4000" xr:uid="{00000000-0005-0000-0000-0000A10F0000}"/>
    <cellStyle name="Note 3 14 6 2" xfId="4001" xr:uid="{00000000-0005-0000-0000-0000A20F0000}"/>
    <cellStyle name="Note 3 14 7" xfId="4002" xr:uid="{00000000-0005-0000-0000-0000A30F0000}"/>
    <cellStyle name="Note 3 14 7 2" xfId="4003" xr:uid="{00000000-0005-0000-0000-0000A40F0000}"/>
    <cellStyle name="Note 3 14 8" xfId="4004" xr:uid="{00000000-0005-0000-0000-0000A50F0000}"/>
    <cellStyle name="Note 3 14 8 2" xfId="4005" xr:uid="{00000000-0005-0000-0000-0000A60F0000}"/>
    <cellStyle name="Note 3 14 9" xfId="4006" xr:uid="{00000000-0005-0000-0000-0000A70F0000}"/>
    <cellStyle name="Note 3 14 9 2" xfId="4007" xr:uid="{00000000-0005-0000-0000-0000A80F0000}"/>
    <cellStyle name="Note 3 15" xfId="4008" xr:uid="{00000000-0005-0000-0000-0000A90F0000}"/>
    <cellStyle name="Note 3 15 10" xfId="4009" xr:uid="{00000000-0005-0000-0000-0000AA0F0000}"/>
    <cellStyle name="Note 3 15 10 2" xfId="4010" xr:uid="{00000000-0005-0000-0000-0000AB0F0000}"/>
    <cellStyle name="Note 3 15 11" xfId="4011" xr:uid="{00000000-0005-0000-0000-0000AC0F0000}"/>
    <cellStyle name="Note 3 15 11 2" xfId="4012" xr:uid="{00000000-0005-0000-0000-0000AD0F0000}"/>
    <cellStyle name="Note 3 15 12" xfId="4013" xr:uid="{00000000-0005-0000-0000-0000AE0F0000}"/>
    <cellStyle name="Note 3 15 12 2" xfId="4014" xr:uid="{00000000-0005-0000-0000-0000AF0F0000}"/>
    <cellStyle name="Note 3 15 13" xfId="4015" xr:uid="{00000000-0005-0000-0000-0000B00F0000}"/>
    <cellStyle name="Note 3 15 13 2" xfId="4016" xr:uid="{00000000-0005-0000-0000-0000B10F0000}"/>
    <cellStyle name="Note 3 15 14" xfId="4017" xr:uid="{00000000-0005-0000-0000-0000B20F0000}"/>
    <cellStyle name="Note 3 15 14 2" xfId="4018" xr:uid="{00000000-0005-0000-0000-0000B30F0000}"/>
    <cellStyle name="Note 3 15 15" xfId="4019" xr:uid="{00000000-0005-0000-0000-0000B40F0000}"/>
    <cellStyle name="Note 3 15 15 2" xfId="4020" xr:uid="{00000000-0005-0000-0000-0000B50F0000}"/>
    <cellStyle name="Note 3 15 16" xfId="4021" xr:uid="{00000000-0005-0000-0000-0000B60F0000}"/>
    <cellStyle name="Note 3 15 16 2" xfId="4022" xr:uid="{00000000-0005-0000-0000-0000B70F0000}"/>
    <cellStyle name="Note 3 15 17" xfId="4023" xr:uid="{00000000-0005-0000-0000-0000B80F0000}"/>
    <cellStyle name="Note 3 15 2" xfId="4024" xr:uid="{00000000-0005-0000-0000-0000B90F0000}"/>
    <cellStyle name="Note 3 15 2 2" xfId="4025" xr:uid="{00000000-0005-0000-0000-0000BA0F0000}"/>
    <cellStyle name="Note 3 15 3" xfId="4026" xr:uid="{00000000-0005-0000-0000-0000BB0F0000}"/>
    <cellStyle name="Note 3 15 3 2" xfId="4027" xr:uid="{00000000-0005-0000-0000-0000BC0F0000}"/>
    <cellStyle name="Note 3 15 4" xfId="4028" xr:uid="{00000000-0005-0000-0000-0000BD0F0000}"/>
    <cellStyle name="Note 3 15 4 2" xfId="4029" xr:uid="{00000000-0005-0000-0000-0000BE0F0000}"/>
    <cellStyle name="Note 3 15 5" xfId="4030" xr:uid="{00000000-0005-0000-0000-0000BF0F0000}"/>
    <cellStyle name="Note 3 15 5 2" xfId="4031" xr:uid="{00000000-0005-0000-0000-0000C00F0000}"/>
    <cellStyle name="Note 3 15 6" xfId="4032" xr:uid="{00000000-0005-0000-0000-0000C10F0000}"/>
    <cellStyle name="Note 3 15 6 2" xfId="4033" xr:uid="{00000000-0005-0000-0000-0000C20F0000}"/>
    <cellStyle name="Note 3 15 7" xfId="4034" xr:uid="{00000000-0005-0000-0000-0000C30F0000}"/>
    <cellStyle name="Note 3 15 7 2" xfId="4035" xr:uid="{00000000-0005-0000-0000-0000C40F0000}"/>
    <cellStyle name="Note 3 15 8" xfId="4036" xr:uid="{00000000-0005-0000-0000-0000C50F0000}"/>
    <cellStyle name="Note 3 15 8 2" xfId="4037" xr:uid="{00000000-0005-0000-0000-0000C60F0000}"/>
    <cellStyle name="Note 3 15 9" xfId="4038" xr:uid="{00000000-0005-0000-0000-0000C70F0000}"/>
    <cellStyle name="Note 3 15 9 2" xfId="4039" xr:uid="{00000000-0005-0000-0000-0000C80F0000}"/>
    <cellStyle name="Note 3 16" xfId="4040" xr:uid="{00000000-0005-0000-0000-0000C90F0000}"/>
    <cellStyle name="Note 3 16 10" xfId="4041" xr:uid="{00000000-0005-0000-0000-0000CA0F0000}"/>
    <cellStyle name="Note 3 16 10 2" xfId="4042" xr:uid="{00000000-0005-0000-0000-0000CB0F0000}"/>
    <cellStyle name="Note 3 16 11" xfId="4043" xr:uid="{00000000-0005-0000-0000-0000CC0F0000}"/>
    <cellStyle name="Note 3 16 11 2" xfId="4044" xr:uid="{00000000-0005-0000-0000-0000CD0F0000}"/>
    <cellStyle name="Note 3 16 12" xfId="4045" xr:uid="{00000000-0005-0000-0000-0000CE0F0000}"/>
    <cellStyle name="Note 3 16 12 2" xfId="4046" xr:uid="{00000000-0005-0000-0000-0000CF0F0000}"/>
    <cellStyle name="Note 3 16 13" xfId="4047" xr:uid="{00000000-0005-0000-0000-0000D00F0000}"/>
    <cellStyle name="Note 3 16 13 2" xfId="4048" xr:uid="{00000000-0005-0000-0000-0000D10F0000}"/>
    <cellStyle name="Note 3 16 14" xfId="4049" xr:uid="{00000000-0005-0000-0000-0000D20F0000}"/>
    <cellStyle name="Note 3 16 14 2" xfId="4050" xr:uid="{00000000-0005-0000-0000-0000D30F0000}"/>
    <cellStyle name="Note 3 16 15" xfId="4051" xr:uid="{00000000-0005-0000-0000-0000D40F0000}"/>
    <cellStyle name="Note 3 16 15 2" xfId="4052" xr:uid="{00000000-0005-0000-0000-0000D50F0000}"/>
    <cellStyle name="Note 3 16 16" xfId="4053" xr:uid="{00000000-0005-0000-0000-0000D60F0000}"/>
    <cellStyle name="Note 3 16 16 2" xfId="4054" xr:uid="{00000000-0005-0000-0000-0000D70F0000}"/>
    <cellStyle name="Note 3 16 17" xfId="4055" xr:uid="{00000000-0005-0000-0000-0000D80F0000}"/>
    <cellStyle name="Note 3 16 2" xfId="4056" xr:uid="{00000000-0005-0000-0000-0000D90F0000}"/>
    <cellStyle name="Note 3 16 2 2" xfId="4057" xr:uid="{00000000-0005-0000-0000-0000DA0F0000}"/>
    <cellStyle name="Note 3 16 3" xfId="4058" xr:uid="{00000000-0005-0000-0000-0000DB0F0000}"/>
    <cellStyle name="Note 3 16 3 2" xfId="4059" xr:uid="{00000000-0005-0000-0000-0000DC0F0000}"/>
    <cellStyle name="Note 3 16 4" xfId="4060" xr:uid="{00000000-0005-0000-0000-0000DD0F0000}"/>
    <cellStyle name="Note 3 16 4 2" xfId="4061" xr:uid="{00000000-0005-0000-0000-0000DE0F0000}"/>
    <cellStyle name="Note 3 16 5" xfId="4062" xr:uid="{00000000-0005-0000-0000-0000DF0F0000}"/>
    <cellStyle name="Note 3 16 5 2" xfId="4063" xr:uid="{00000000-0005-0000-0000-0000E00F0000}"/>
    <cellStyle name="Note 3 16 6" xfId="4064" xr:uid="{00000000-0005-0000-0000-0000E10F0000}"/>
    <cellStyle name="Note 3 16 6 2" xfId="4065" xr:uid="{00000000-0005-0000-0000-0000E20F0000}"/>
    <cellStyle name="Note 3 16 7" xfId="4066" xr:uid="{00000000-0005-0000-0000-0000E30F0000}"/>
    <cellStyle name="Note 3 16 7 2" xfId="4067" xr:uid="{00000000-0005-0000-0000-0000E40F0000}"/>
    <cellStyle name="Note 3 16 8" xfId="4068" xr:uid="{00000000-0005-0000-0000-0000E50F0000}"/>
    <cellStyle name="Note 3 16 8 2" xfId="4069" xr:uid="{00000000-0005-0000-0000-0000E60F0000}"/>
    <cellStyle name="Note 3 16 9" xfId="4070" xr:uid="{00000000-0005-0000-0000-0000E70F0000}"/>
    <cellStyle name="Note 3 16 9 2" xfId="4071" xr:uid="{00000000-0005-0000-0000-0000E80F0000}"/>
    <cellStyle name="Note 3 17" xfId="4072" xr:uid="{00000000-0005-0000-0000-0000E90F0000}"/>
    <cellStyle name="Note 3 17 10" xfId="4073" xr:uid="{00000000-0005-0000-0000-0000EA0F0000}"/>
    <cellStyle name="Note 3 17 10 2" xfId="4074" xr:uid="{00000000-0005-0000-0000-0000EB0F0000}"/>
    <cellStyle name="Note 3 17 11" xfId="4075" xr:uid="{00000000-0005-0000-0000-0000EC0F0000}"/>
    <cellStyle name="Note 3 17 11 2" xfId="4076" xr:uid="{00000000-0005-0000-0000-0000ED0F0000}"/>
    <cellStyle name="Note 3 17 12" xfId="4077" xr:uid="{00000000-0005-0000-0000-0000EE0F0000}"/>
    <cellStyle name="Note 3 17 12 2" xfId="4078" xr:uid="{00000000-0005-0000-0000-0000EF0F0000}"/>
    <cellStyle name="Note 3 17 13" xfId="4079" xr:uid="{00000000-0005-0000-0000-0000F00F0000}"/>
    <cellStyle name="Note 3 17 13 2" xfId="4080" xr:uid="{00000000-0005-0000-0000-0000F10F0000}"/>
    <cellStyle name="Note 3 17 14" xfId="4081" xr:uid="{00000000-0005-0000-0000-0000F20F0000}"/>
    <cellStyle name="Note 3 17 14 2" xfId="4082" xr:uid="{00000000-0005-0000-0000-0000F30F0000}"/>
    <cellStyle name="Note 3 17 15" xfId="4083" xr:uid="{00000000-0005-0000-0000-0000F40F0000}"/>
    <cellStyle name="Note 3 17 15 2" xfId="4084" xr:uid="{00000000-0005-0000-0000-0000F50F0000}"/>
    <cellStyle name="Note 3 17 16" xfId="4085" xr:uid="{00000000-0005-0000-0000-0000F60F0000}"/>
    <cellStyle name="Note 3 17 16 2" xfId="4086" xr:uid="{00000000-0005-0000-0000-0000F70F0000}"/>
    <cellStyle name="Note 3 17 17" xfId="4087" xr:uid="{00000000-0005-0000-0000-0000F80F0000}"/>
    <cellStyle name="Note 3 17 2" xfId="4088" xr:uid="{00000000-0005-0000-0000-0000F90F0000}"/>
    <cellStyle name="Note 3 17 2 2" xfId="4089" xr:uid="{00000000-0005-0000-0000-0000FA0F0000}"/>
    <cellStyle name="Note 3 17 3" xfId="4090" xr:uid="{00000000-0005-0000-0000-0000FB0F0000}"/>
    <cellStyle name="Note 3 17 3 2" xfId="4091" xr:uid="{00000000-0005-0000-0000-0000FC0F0000}"/>
    <cellStyle name="Note 3 17 4" xfId="4092" xr:uid="{00000000-0005-0000-0000-0000FD0F0000}"/>
    <cellStyle name="Note 3 17 4 2" xfId="4093" xr:uid="{00000000-0005-0000-0000-0000FE0F0000}"/>
    <cellStyle name="Note 3 17 5" xfId="4094" xr:uid="{00000000-0005-0000-0000-0000FF0F0000}"/>
    <cellStyle name="Note 3 17 5 2" xfId="4095" xr:uid="{00000000-0005-0000-0000-000000100000}"/>
    <cellStyle name="Note 3 17 6" xfId="4096" xr:uid="{00000000-0005-0000-0000-000001100000}"/>
    <cellStyle name="Note 3 17 6 2" xfId="4097" xr:uid="{00000000-0005-0000-0000-000002100000}"/>
    <cellStyle name="Note 3 17 7" xfId="4098" xr:uid="{00000000-0005-0000-0000-000003100000}"/>
    <cellStyle name="Note 3 17 7 2" xfId="4099" xr:uid="{00000000-0005-0000-0000-000004100000}"/>
    <cellStyle name="Note 3 17 8" xfId="4100" xr:uid="{00000000-0005-0000-0000-000005100000}"/>
    <cellStyle name="Note 3 17 8 2" xfId="4101" xr:uid="{00000000-0005-0000-0000-000006100000}"/>
    <cellStyle name="Note 3 17 9" xfId="4102" xr:uid="{00000000-0005-0000-0000-000007100000}"/>
    <cellStyle name="Note 3 17 9 2" xfId="4103" xr:uid="{00000000-0005-0000-0000-000008100000}"/>
    <cellStyle name="Note 3 18" xfId="4104" xr:uid="{00000000-0005-0000-0000-000009100000}"/>
    <cellStyle name="Note 3 18 10" xfId="4105" xr:uid="{00000000-0005-0000-0000-00000A100000}"/>
    <cellStyle name="Note 3 18 10 2" xfId="4106" xr:uid="{00000000-0005-0000-0000-00000B100000}"/>
    <cellStyle name="Note 3 18 11" xfId="4107" xr:uid="{00000000-0005-0000-0000-00000C100000}"/>
    <cellStyle name="Note 3 18 11 2" xfId="4108" xr:uid="{00000000-0005-0000-0000-00000D100000}"/>
    <cellStyle name="Note 3 18 12" xfId="4109" xr:uid="{00000000-0005-0000-0000-00000E100000}"/>
    <cellStyle name="Note 3 18 12 2" xfId="4110" xr:uid="{00000000-0005-0000-0000-00000F100000}"/>
    <cellStyle name="Note 3 18 13" xfId="4111" xr:uid="{00000000-0005-0000-0000-000010100000}"/>
    <cellStyle name="Note 3 18 13 2" xfId="4112" xr:uid="{00000000-0005-0000-0000-000011100000}"/>
    <cellStyle name="Note 3 18 14" xfId="4113" xr:uid="{00000000-0005-0000-0000-000012100000}"/>
    <cellStyle name="Note 3 18 14 2" xfId="4114" xr:uid="{00000000-0005-0000-0000-000013100000}"/>
    <cellStyle name="Note 3 18 15" xfId="4115" xr:uid="{00000000-0005-0000-0000-000014100000}"/>
    <cellStyle name="Note 3 18 15 2" xfId="4116" xr:uid="{00000000-0005-0000-0000-000015100000}"/>
    <cellStyle name="Note 3 18 16" xfId="4117" xr:uid="{00000000-0005-0000-0000-000016100000}"/>
    <cellStyle name="Note 3 18 16 2" xfId="4118" xr:uid="{00000000-0005-0000-0000-000017100000}"/>
    <cellStyle name="Note 3 18 17" xfId="4119" xr:uid="{00000000-0005-0000-0000-000018100000}"/>
    <cellStyle name="Note 3 18 2" xfId="4120" xr:uid="{00000000-0005-0000-0000-000019100000}"/>
    <cellStyle name="Note 3 18 2 2" xfId="4121" xr:uid="{00000000-0005-0000-0000-00001A100000}"/>
    <cellStyle name="Note 3 18 3" xfId="4122" xr:uid="{00000000-0005-0000-0000-00001B100000}"/>
    <cellStyle name="Note 3 18 3 2" xfId="4123" xr:uid="{00000000-0005-0000-0000-00001C100000}"/>
    <cellStyle name="Note 3 18 4" xfId="4124" xr:uid="{00000000-0005-0000-0000-00001D100000}"/>
    <cellStyle name="Note 3 18 4 2" xfId="4125" xr:uid="{00000000-0005-0000-0000-00001E100000}"/>
    <cellStyle name="Note 3 18 5" xfId="4126" xr:uid="{00000000-0005-0000-0000-00001F100000}"/>
    <cellStyle name="Note 3 18 5 2" xfId="4127" xr:uid="{00000000-0005-0000-0000-000020100000}"/>
    <cellStyle name="Note 3 18 6" xfId="4128" xr:uid="{00000000-0005-0000-0000-000021100000}"/>
    <cellStyle name="Note 3 18 6 2" xfId="4129" xr:uid="{00000000-0005-0000-0000-000022100000}"/>
    <cellStyle name="Note 3 18 7" xfId="4130" xr:uid="{00000000-0005-0000-0000-000023100000}"/>
    <cellStyle name="Note 3 18 7 2" xfId="4131" xr:uid="{00000000-0005-0000-0000-000024100000}"/>
    <cellStyle name="Note 3 18 8" xfId="4132" xr:uid="{00000000-0005-0000-0000-000025100000}"/>
    <cellStyle name="Note 3 18 8 2" xfId="4133" xr:uid="{00000000-0005-0000-0000-000026100000}"/>
    <cellStyle name="Note 3 18 9" xfId="4134" xr:uid="{00000000-0005-0000-0000-000027100000}"/>
    <cellStyle name="Note 3 18 9 2" xfId="4135" xr:uid="{00000000-0005-0000-0000-000028100000}"/>
    <cellStyle name="Note 3 19" xfId="4136" xr:uid="{00000000-0005-0000-0000-000029100000}"/>
    <cellStyle name="Note 3 19 10" xfId="4137" xr:uid="{00000000-0005-0000-0000-00002A100000}"/>
    <cellStyle name="Note 3 19 10 2" xfId="4138" xr:uid="{00000000-0005-0000-0000-00002B100000}"/>
    <cellStyle name="Note 3 19 11" xfId="4139" xr:uid="{00000000-0005-0000-0000-00002C100000}"/>
    <cellStyle name="Note 3 19 11 2" xfId="4140" xr:uid="{00000000-0005-0000-0000-00002D100000}"/>
    <cellStyle name="Note 3 19 12" xfId="4141" xr:uid="{00000000-0005-0000-0000-00002E100000}"/>
    <cellStyle name="Note 3 19 12 2" xfId="4142" xr:uid="{00000000-0005-0000-0000-00002F100000}"/>
    <cellStyle name="Note 3 19 13" xfId="4143" xr:uid="{00000000-0005-0000-0000-000030100000}"/>
    <cellStyle name="Note 3 19 13 2" xfId="4144" xr:uid="{00000000-0005-0000-0000-000031100000}"/>
    <cellStyle name="Note 3 19 14" xfId="4145" xr:uid="{00000000-0005-0000-0000-000032100000}"/>
    <cellStyle name="Note 3 19 14 2" xfId="4146" xr:uid="{00000000-0005-0000-0000-000033100000}"/>
    <cellStyle name="Note 3 19 15" xfId="4147" xr:uid="{00000000-0005-0000-0000-000034100000}"/>
    <cellStyle name="Note 3 19 15 2" xfId="4148" xr:uid="{00000000-0005-0000-0000-000035100000}"/>
    <cellStyle name="Note 3 19 16" xfId="4149" xr:uid="{00000000-0005-0000-0000-000036100000}"/>
    <cellStyle name="Note 3 19 16 2" xfId="4150" xr:uid="{00000000-0005-0000-0000-000037100000}"/>
    <cellStyle name="Note 3 19 17" xfId="4151" xr:uid="{00000000-0005-0000-0000-000038100000}"/>
    <cellStyle name="Note 3 19 2" xfId="4152" xr:uid="{00000000-0005-0000-0000-000039100000}"/>
    <cellStyle name="Note 3 19 2 2" xfId="4153" xr:uid="{00000000-0005-0000-0000-00003A100000}"/>
    <cellStyle name="Note 3 19 3" xfId="4154" xr:uid="{00000000-0005-0000-0000-00003B100000}"/>
    <cellStyle name="Note 3 19 3 2" xfId="4155" xr:uid="{00000000-0005-0000-0000-00003C100000}"/>
    <cellStyle name="Note 3 19 4" xfId="4156" xr:uid="{00000000-0005-0000-0000-00003D100000}"/>
    <cellStyle name="Note 3 19 4 2" xfId="4157" xr:uid="{00000000-0005-0000-0000-00003E100000}"/>
    <cellStyle name="Note 3 19 5" xfId="4158" xr:uid="{00000000-0005-0000-0000-00003F100000}"/>
    <cellStyle name="Note 3 19 5 2" xfId="4159" xr:uid="{00000000-0005-0000-0000-000040100000}"/>
    <cellStyle name="Note 3 19 6" xfId="4160" xr:uid="{00000000-0005-0000-0000-000041100000}"/>
    <cellStyle name="Note 3 19 6 2" xfId="4161" xr:uid="{00000000-0005-0000-0000-000042100000}"/>
    <cellStyle name="Note 3 19 7" xfId="4162" xr:uid="{00000000-0005-0000-0000-000043100000}"/>
    <cellStyle name="Note 3 19 7 2" xfId="4163" xr:uid="{00000000-0005-0000-0000-000044100000}"/>
    <cellStyle name="Note 3 19 8" xfId="4164" xr:uid="{00000000-0005-0000-0000-000045100000}"/>
    <cellStyle name="Note 3 19 8 2" xfId="4165" xr:uid="{00000000-0005-0000-0000-000046100000}"/>
    <cellStyle name="Note 3 19 9" xfId="4166" xr:uid="{00000000-0005-0000-0000-000047100000}"/>
    <cellStyle name="Note 3 19 9 2" xfId="4167" xr:uid="{00000000-0005-0000-0000-000048100000}"/>
    <cellStyle name="Note 3 2" xfId="4168" xr:uid="{00000000-0005-0000-0000-000049100000}"/>
    <cellStyle name="Note 3 2 10" xfId="4169" xr:uid="{00000000-0005-0000-0000-00004A100000}"/>
    <cellStyle name="Note 3 2 10 2" xfId="4170" xr:uid="{00000000-0005-0000-0000-00004B100000}"/>
    <cellStyle name="Note 3 2 11" xfId="4171" xr:uid="{00000000-0005-0000-0000-00004C100000}"/>
    <cellStyle name="Note 3 2 11 2" xfId="4172" xr:uid="{00000000-0005-0000-0000-00004D100000}"/>
    <cellStyle name="Note 3 2 12" xfId="4173" xr:uid="{00000000-0005-0000-0000-00004E100000}"/>
    <cellStyle name="Note 3 2 12 2" xfId="4174" xr:uid="{00000000-0005-0000-0000-00004F100000}"/>
    <cellStyle name="Note 3 2 13" xfId="4175" xr:uid="{00000000-0005-0000-0000-000050100000}"/>
    <cellStyle name="Note 3 2 13 2" xfId="4176" xr:uid="{00000000-0005-0000-0000-000051100000}"/>
    <cellStyle name="Note 3 2 14" xfId="4177" xr:uid="{00000000-0005-0000-0000-000052100000}"/>
    <cellStyle name="Note 3 2 14 2" xfId="4178" xr:uid="{00000000-0005-0000-0000-000053100000}"/>
    <cellStyle name="Note 3 2 15" xfId="4179" xr:uid="{00000000-0005-0000-0000-000054100000}"/>
    <cellStyle name="Note 3 2 15 2" xfId="4180" xr:uid="{00000000-0005-0000-0000-000055100000}"/>
    <cellStyle name="Note 3 2 16" xfId="4181" xr:uid="{00000000-0005-0000-0000-000056100000}"/>
    <cellStyle name="Note 3 2 16 2" xfId="4182" xr:uid="{00000000-0005-0000-0000-000057100000}"/>
    <cellStyle name="Note 3 2 17" xfId="4183" xr:uid="{00000000-0005-0000-0000-000058100000}"/>
    <cellStyle name="Note 3 2 18" xfId="4184" xr:uid="{00000000-0005-0000-0000-000059100000}"/>
    <cellStyle name="Note 3 2 2" xfId="4185" xr:uid="{00000000-0005-0000-0000-00005A100000}"/>
    <cellStyle name="Note 3 2 2 2" xfId="4186" xr:uid="{00000000-0005-0000-0000-00005B100000}"/>
    <cellStyle name="Note 3 2 3" xfId="4187" xr:uid="{00000000-0005-0000-0000-00005C100000}"/>
    <cellStyle name="Note 3 2 3 2" xfId="4188" xr:uid="{00000000-0005-0000-0000-00005D100000}"/>
    <cellStyle name="Note 3 2 4" xfId="4189" xr:uid="{00000000-0005-0000-0000-00005E100000}"/>
    <cellStyle name="Note 3 2 4 2" xfId="4190" xr:uid="{00000000-0005-0000-0000-00005F100000}"/>
    <cellStyle name="Note 3 2 5" xfId="4191" xr:uid="{00000000-0005-0000-0000-000060100000}"/>
    <cellStyle name="Note 3 2 5 2" xfId="4192" xr:uid="{00000000-0005-0000-0000-000061100000}"/>
    <cellStyle name="Note 3 2 6" xfId="4193" xr:uid="{00000000-0005-0000-0000-000062100000}"/>
    <cellStyle name="Note 3 2 6 2" xfId="4194" xr:uid="{00000000-0005-0000-0000-000063100000}"/>
    <cellStyle name="Note 3 2 7" xfId="4195" xr:uid="{00000000-0005-0000-0000-000064100000}"/>
    <cellStyle name="Note 3 2 7 2" xfId="4196" xr:uid="{00000000-0005-0000-0000-000065100000}"/>
    <cellStyle name="Note 3 2 8" xfId="4197" xr:uid="{00000000-0005-0000-0000-000066100000}"/>
    <cellStyle name="Note 3 2 8 2" xfId="4198" xr:uid="{00000000-0005-0000-0000-000067100000}"/>
    <cellStyle name="Note 3 2 9" xfId="4199" xr:uid="{00000000-0005-0000-0000-000068100000}"/>
    <cellStyle name="Note 3 2 9 2" xfId="4200" xr:uid="{00000000-0005-0000-0000-000069100000}"/>
    <cellStyle name="Note 3 20" xfId="4201" xr:uid="{00000000-0005-0000-0000-00006A100000}"/>
    <cellStyle name="Note 3 20 10" xfId="4202" xr:uid="{00000000-0005-0000-0000-00006B100000}"/>
    <cellStyle name="Note 3 20 10 2" xfId="4203" xr:uid="{00000000-0005-0000-0000-00006C100000}"/>
    <cellStyle name="Note 3 20 11" xfId="4204" xr:uid="{00000000-0005-0000-0000-00006D100000}"/>
    <cellStyle name="Note 3 20 11 2" xfId="4205" xr:uid="{00000000-0005-0000-0000-00006E100000}"/>
    <cellStyle name="Note 3 20 12" xfId="4206" xr:uid="{00000000-0005-0000-0000-00006F100000}"/>
    <cellStyle name="Note 3 20 12 2" xfId="4207" xr:uid="{00000000-0005-0000-0000-000070100000}"/>
    <cellStyle name="Note 3 20 13" xfId="4208" xr:uid="{00000000-0005-0000-0000-000071100000}"/>
    <cellStyle name="Note 3 20 13 2" xfId="4209" xr:uid="{00000000-0005-0000-0000-000072100000}"/>
    <cellStyle name="Note 3 20 14" xfId="4210" xr:uid="{00000000-0005-0000-0000-000073100000}"/>
    <cellStyle name="Note 3 20 14 2" xfId="4211" xr:uid="{00000000-0005-0000-0000-000074100000}"/>
    <cellStyle name="Note 3 20 15" xfId="4212" xr:uid="{00000000-0005-0000-0000-000075100000}"/>
    <cellStyle name="Note 3 20 15 2" xfId="4213" xr:uid="{00000000-0005-0000-0000-000076100000}"/>
    <cellStyle name="Note 3 20 16" xfId="4214" xr:uid="{00000000-0005-0000-0000-000077100000}"/>
    <cellStyle name="Note 3 20 16 2" xfId="4215" xr:uid="{00000000-0005-0000-0000-000078100000}"/>
    <cellStyle name="Note 3 20 17" xfId="4216" xr:uid="{00000000-0005-0000-0000-000079100000}"/>
    <cellStyle name="Note 3 20 2" xfId="4217" xr:uid="{00000000-0005-0000-0000-00007A100000}"/>
    <cellStyle name="Note 3 20 2 2" xfId="4218" xr:uid="{00000000-0005-0000-0000-00007B100000}"/>
    <cellStyle name="Note 3 20 3" xfId="4219" xr:uid="{00000000-0005-0000-0000-00007C100000}"/>
    <cellStyle name="Note 3 20 3 2" xfId="4220" xr:uid="{00000000-0005-0000-0000-00007D100000}"/>
    <cellStyle name="Note 3 20 4" xfId="4221" xr:uid="{00000000-0005-0000-0000-00007E100000}"/>
    <cellStyle name="Note 3 20 4 2" xfId="4222" xr:uid="{00000000-0005-0000-0000-00007F100000}"/>
    <cellStyle name="Note 3 20 5" xfId="4223" xr:uid="{00000000-0005-0000-0000-000080100000}"/>
    <cellStyle name="Note 3 20 5 2" xfId="4224" xr:uid="{00000000-0005-0000-0000-000081100000}"/>
    <cellStyle name="Note 3 20 6" xfId="4225" xr:uid="{00000000-0005-0000-0000-000082100000}"/>
    <cellStyle name="Note 3 20 6 2" xfId="4226" xr:uid="{00000000-0005-0000-0000-000083100000}"/>
    <cellStyle name="Note 3 20 7" xfId="4227" xr:uid="{00000000-0005-0000-0000-000084100000}"/>
    <cellStyle name="Note 3 20 7 2" xfId="4228" xr:uid="{00000000-0005-0000-0000-000085100000}"/>
    <cellStyle name="Note 3 20 8" xfId="4229" xr:uid="{00000000-0005-0000-0000-000086100000}"/>
    <cellStyle name="Note 3 20 8 2" xfId="4230" xr:uid="{00000000-0005-0000-0000-000087100000}"/>
    <cellStyle name="Note 3 20 9" xfId="4231" xr:uid="{00000000-0005-0000-0000-000088100000}"/>
    <cellStyle name="Note 3 20 9 2" xfId="4232" xr:uid="{00000000-0005-0000-0000-000089100000}"/>
    <cellStyle name="Note 3 21" xfId="4233" xr:uid="{00000000-0005-0000-0000-00008A100000}"/>
    <cellStyle name="Note 3 21 2" xfId="4234" xr:uid="{00000000-0005-0000-0000-00008B100000}"/>
    <cellStyle name="Note 3 22" xfId="4235" xr:uid="{00000000-0005-0000-0000-00008C100000}"/>
    <cellStyle name="Note 3 22 2" xfId="4236" xr:uid="{00000000-0005-0000-0000-00008D100000}"/>
    <cellStyle name="Note 3 23" xfId="4237" xr:uid="{00000000-0005-0000-0000-00008E100000}"/>
    <cellStyle name="Note 3 23 2" xfId="4238" xr:uid="{00000000-0005-0000-0000-00008F100000}"/>
    <cellStyle name="Note 3 24" xfId="4239" xr:uid="{00000000-0005-0000-0000-000090100000}"/>
    <cellStyle name="Note 3 24 2" xfId="4240" xr:uid="{00000000-0005-0000-0000-000091100000}"/>
    <cellStyle name="Note 3 25" xfId="4241" xr:uid="{00000000-0005-0000-0000-000092100000}"/>
    <cellStyle name="Note 3 25 2" xfId="4242" xr:uid="{00000000-0005-0000-0000-000093100000}"/>
    <cellStyle name="Note 3 26" xfId="4243" xr:uid="{00000000-0005-0000-0000-000094100000}"/>
    <cellStyle name="Note 3 26 2" xfId="4244" xr:uid="{00000000-0005-0000-0000-000095100000}"/>
    <cellStyle name="Note 3 27" xfId="4245" xr:uid="{00000000-0005-0000-0000-000096100000}"/>
    <cellStyle name="Note 3 27 2" xfId="4246" xr:uid="{00000000-0005-0000-0000-000097100000}"/>
    <cellStyle name="Note 3 28" xfId="4247" xr:uid="{00000000-0005-0000-0000-000098100000}"/>
    <cellStyle name="Note 3 28 2" xfId="4248" xr:uid="{00000000-0005-0000-0000-000099100000}"/>
    <cellStyle name="Note 3 29" xfId="4249" xr:uid="{00000000-0005-0000-0000-00009A100000}"/>
    <cellStyle name="Note 3 29 2" xfId="4250" xr:uid="{00000000-0005-0000-0000-00009B100000}"/>
    <cellStyle name="Note 3 3" xfId="4251" xr:uid="{00000000-0005-0000-0000-00009C100000}"/>
    <cellStyle name="Note 3 3 10" xfId="4252" xr:uid="{00000000-0005-0000-0000-00009D100000}"/>
    <cellStyle name="Note 3 3 10 2" xfId="4253" xr:uid="{00000000-0005-0000-0000-00009E100000}"/>
    <cellStyle name="Note 3 3 11" xfId="4254" xr:uid="{00000000-0005-0000-0000-00009F100000}"/>
    <cellStyle name="Note 3 3 11 2" xfId="4255" xr:uid="{00000000-0005-0000-0000-0000A0100000}"/>
    <cellStyle name="Note 3 3 12" xfId="4256" xr:uid="{00000000-0005-0000-0000-0000A1100000}"/>
    <cellStyle name="Note 3 3 12 2" xfId="4257" xr:uid="{00000000-0005-0000-0000-0000A2100000}"/>
    <cellStyle name="Note 3 3 13" xfId="4258" xr:uid="{00000000-0005-0000-0000-0000A3100000}"/>
    <cellStyle name="Note 3 3 13 2" xfId="4259" xr:uid="{00000000-0005-0000-0000-0000A4100000}"/>
    <cellStyle name="Note 3 3 14" xfId="4260" xr:uid="{00000000-0005-0000-0000-0000A5100000}"/>
    <cellStyle name="Note 3 3 14 2" xfId="4261" xr:uid="{00000000-0005-0000-0000-0000A6100000}"/>
    <cellStyle name="Note 3 3 15" xfId="4262" xr:uid="{00000000-0005-0000-0000-0000A7100000}"/>
    <cellStyle name="Note 3 3 15 2" xfId="4263" xr:uid="{00000000-0005-0000-0000-0000A8100000}"/>
    <cellStyle name="Note 3 3 16" xfId="4264" xr:uid="{00000000-0005-0000-0000-0000A9100000}"/>
    <cellStyle name="Note 3 3 16 2" xfId="4265" xr:uid="{00000000-0005-0000-0000-0000AA100000}"/>
    <cellStyle name="Note 3 3 17" xfId="4266" xr:uid="{00000000-0005-0000-0000-0000AB100000}"/>
    <cellStyle name="Note 3 3 18" xfId="4267" xr:uid="{00000000-0005-0000-0000-0000AC100000}"/>
    <cellStyle name="Note 3 3 2" xfId="4268" xr:uid="{00000000-0005-0000-0000-0000AD100000}"/>
    <cellStyle name="Note 3 3 2 2" xfId="4269" xr:uid="{00000000-0005-0000-0000-0000AE100000}"/>
    <cellStyle name="Note 3 3 3" xfId="4270" xr:uid="{00000000-0005-0000-0000-0000AF100000}"/>
    <cellStyle name="Note 3 3 3 2" xfId="4271" xr:uid="{00000000-0005-0000-0000-0000B0100000}"/>
    <cellStyle name="Note 3 3 4" xfId="4272" xr:uid="{00000000-0005-0000-0000-0000B1100000}"/>
    <cellStyle name="Note 3 3 4 2" xfId="4273" xr:uid="{00000000-0005-0000-0000-0000B2100000}"/>
    <cellStyle name="Note 3 3 5" xfId="4274" xr:uid="{00000000-0005-0000-0000-0000B3100000}"/>
    <cellStyle name="Note 3 3 5 2" xfId="4275" xr:uid="{00000000-0005-0000-0000-0000B4100000}"/>
    <cellStyle name="Note 3 3 6" xfId="4276" xr:uid="{00000000-0005-0000-0000-0000B5100000}"/>
    <cellStyle name="Note 3 3 6 2" xfId="4277" xr:uid="{00000000-0005-0000-0000-0000B6100000}"/>
    <cellStyle name="Note 3 3 7" xfId="4278" xr:uid="{00000000-0005-0000-0000-0000B7100000}"/>
    <cellStyle name="Note 3 3 7 2" xfId="4279" xr:uid="{00000000-0005-0000-0000-0000B8100000}"/>
    <cellStyle name="Note 3 3 8" xfId="4280" xr:uid="{00000000-0005-0000-0000-0000B9100000}"/>
    <cellStyle name="Note 3 3 8 2" xfId="4281" xr:uid="{00000000-0005-0000-0000-0000BA100000}"/>
    <cellStyle name="Note 3 3 9" xfId="4282" xr:uid="{00000000-0005-0000-0000-0000BB100000}"/>
    <cellStyle name="Note 3 3 9 2" xfId="4283" xr:uid="{00000000-0005-0000-0000-0000BC100000}"/>
    <cellStyle name="Note 3 30" xfId="4284" xr:uid="{00000000-0005-0000-0000-0000BD100000}"/>
    <cellStyle name="Note 3 30 2" xfId="4285" xr:uid="{00000000-0005-0000-0000-0000BE100000}"/>
    <cellStyle name="Note 3 31" xfId="4286" xr:uid="{00000000-0005-0000-0000-0000BF100000}"/>
    <cellStyle name="Note 3 31 2" xfId="4287" xr:uid="{00000000-0005-0000-0000-0000C0100000}"/>
    <cellStyle name="Note 3 32" xfId="4288" xr:uid="{00000000-0005-0000-0000-0000C1100000}"/>
    <cellStyle name="Note 3 32 2" xfId="4289" xr:uid="{00000000-0005-0000-0000-0000C2100000}"/>
    <cellStyle name="Note 3 33" xfId="4290" xr:uid="{00000000-0005-0000-0000-0000C3100000}"/>
    <cellStyle name="Note 3 33 2" xfId="4291" xr:uid="{00000000-0005-0000-0000-0000C4100000}"/>
    <cellStyle name="Note 3 34" xfId="4292" xr:uid="{00000000-0005-0000-0000-0000C5100000}"/>
    <cellStyle name="Note 3 34 2" xfId="4293" xr:uid="{00000000-0005-0000-0000-0000C6100000}"/>
    <cellStyle name="Note 3 35" xfId="4294" xr:uid="{00000000-0005-0000-0000-0000C7100000}"/>
    <cellStyle name="Note 3 35 2" xfId="4295" xr:uid="{00000000-0005-0000-0000-0000C8100000}"/>
    <cellStyle name="Note 3 36" xfId="4296" xr:uid="{00000000-0005-0000-0000-0000C9100000}"/>
    <cellStyle name="Note 3 37" xfId="4297" xr:uid="{00000000-0005-0000-0000-0000CA100000}"/>
    <cellStyle name="Note 3 4" xfId="4298" xr:uid="{00000000-0005-0000-0000-0000CB100000}"/>
    <cellStyle name="Note 3 4 10" xfId="4299" xr:uid="{00000000-0005-0000-0000-0000CC100000}"/>
    <cellStyle name="Note 3 4 10 2" xfId="4300" xr:uid="{00000000-0005-0000-0000-0000CD100000}"/>
    <cellStyle name="Note 3 4 11" xfId="4301" xr:uid="{00000000-0005-0000-0000-0000CE100000}"/>
    <cellStyle name="Note 3 4 11 2" xfId="4302" xr:uid="{00000000-0005-0000-0000-0000CF100000}"/>
    <cellStyle name="Note 3 4 12" xfId="4303" xr:uid="{00000000-0005-0000-0000-0000D0100000}"/>
    <cellStyle name="Note 3 4 12 2" xfId="4304" xr:uid="{00000000-0005-0000-0000-0000D1100000}"/>
    <cellStyle name="Note 3 4 13" xfId="4305" xr:uid="{00000000-0005-0000-0000-0000D2100000}"/>
    <cellStyle name="Note 3 4 13 2" xfId="4306" xr:uid="{00000000-0005-0000-0000-0000D3100000}"/>
    <cellStyle name="Note 3 4 14" xfId="4307" xr:uid="{00000000-0005-0000-0000-0000D4100000}"/>
    <cellStyle name="Note 3 4 14 2" xfId="4308" xr:uid="{00000000-0005-0000-0000-0000D5100000}"/>
    <cellStyle name="Note 3 4 15" xfId="4309" xr:uid="{00000000-0005-0000-0000-0000D6100000}"/>
    <cellStyle name="Note 3 4 15 2" xfId="4310" xr:uid="{00000000-0005-0000-0000-0000D7100000}"/>
    <cellStyle name="Note 3 4 16" xfId="4311" xr:uid="{00000000-0005-0000-0000-0000D8100000}"/>
    <cellStyle name="Note 3 4 16 2" xfId="4312" xr:uid="{00000000-0005-0000-0000-0000D9100000}"/>
    <cellStyle name="Note 3 4 17" xfId="4313" xr:uid="{00000000-0005-0000-0000-0000DA100000}"/>
    <cellStyle name="Note 3 4 2" xfId="4314" xr:uid="{00000000-0005-0000-0000-0000DB100000}"/>
    <cellStyle name="Note 3 4 2 2" xfId="4315" xr:uid="{00000000-0005-0000-0000-0000DC100000}"/>
    <cellStyle name="Note 3 4 3" xfId="4316" xr:uid="{00000000-0005-0000-0000-0000DD100000}"/>
    <cellStyle name="Note 3 4 3 2" xfId="4317" xr:uid="{00000000-0005-0000-0000-0000DE100000}"/>
    <cellStyle name="Note 3 4 4" xfId="4318" xr:uid="{00000000-0005-0000-0000-0000DF100000}"/>
    <cellStyle name="Note 3 4 4 2" xfId="4319" xr:uid="{00000000-0005-0000-0000-0000E0100000}"/>
    <cellStyle name="Note 3 4 5" xfId="4320" xr:uid="{00000000-0005-0000-0000-0000E1100000}"/>
    <cellStyle name="Note 3 4 5 2" xfId="4321" xr:uid="{00000000-0005-0000-0000-0000E2100000}"/>
    <cellStyle name="Note 3 4 6" xfId="4322" xr:uid="{00000000-0005-0000-0000-0000E3100000}"/>
    <cellStyle name="Note 3 4 6 2" xfId="4323" xr:uid="{00000000-0005-0000-0000-0000E4100000}"/>
    <cellStyle name="Note 3 4 7" xfId="4324" xr:uid="{00000000-0005-0000-0000-0000E5100000}"/>
    <cellStyle name="Note 3 4 7 2" xfId="4325" xr:uid="{00000000-0005-0000-0000-0000E6100000}"/>
    <cellStyle name="Note 3 4 8" xfId="4326" xr:uid="{00000000-0005-0000-0000-0000E7100000}"/>
    <cellStyle name="Note 3 4 8 2" xfId="4327" xr:uid="{00000000-0005-0000-0000-0000E8100000}"/>
    <cellStyle name="Note 3 4 9" xfId="4328" xr:uid="{00000000-0005-0000-0000-0000E9100000}"/>
    <cellStyle name="Note 3 4 9 2" xfId="4329" xr:uid="{00000000-0005-0000-0000-0000EA100000}"/>
    <cellStyle name="Note 3 5" xfId="4330" xr:uid="{00000000-0005-0000-0000-0000EB100000}"/>
    <cellStyle name="Note 3 5 10" xfId="4331" xr:uid="{00000000-0005-0000-0000-0000EC100000}"/>
    <cellStyle name="Note 3 5 10 2" xfId="4332" xr:uid="{00000000-0005-0000-0000-0000ED100000}"/>
    <cellStyle name="Note 3 5 11" xfId="4333" xr:uid="{00000000-0005-0000-0000-0000EE100000}"/>
    <cellStyle name="Note 3 5 11 2" xfId="4334" xr:uid="{00000000-0005-0000-0000-0000EF100000}"/>
    <cellStyle name="Note 3 5 12" xfId="4335" xr:uid="{00000000-0005-0000-0000-0000F0100000}"/>
    <cellStyle name="Note 3 5 12 2" xfId="4336" xr:uid="{00000000-0005-0000-0000-0000F1100000}"/>
    <cellStyle name="Note 3 5 13" xfId="4337" xr:uid="{00000000-0005-0000-0000-0000F2100000}"/>
    <cellStyle name="Note 3 5 13 2" xfId="4338" xr:uid="{00000000-0005-0000-0000-0000F3100000}"/>
    <cellStyle name="Note 3 5 14" xfId="4339" xr:uid="{00000000-0005-0000-0000-0000F4100000}"/>
    <cellStyle name="Note 3 5 14 2" xfId="4340" xr:uid="{00000000-0005-0000-0000-0000F5100000}"/>
    <cellStyle name="Note 3 5 15" xfId="4341" xr:uid="{00000000-0005-0000-0000-0000F6100000}"/>
    <cellStyle name="Note 3 5 15 2" xfId="4342" xr:uid="{00000000-0005-0000-0000-0000F7100000}"/>
    <cellStyle name="Note 3 5 16" xfId="4343" xr:uid="{00000000-0005-0000-0000-0000F8100000}"/>
    <cellStyle name="Note 3 5 16 2" xfId="4344" xr:uid="{00000000-0005-0000-0000-0000F9100000}"/>
    <cellStyle name="Note 3 5 17" xfId="4345" xr:uid="{00000000-0005-0000-0000-0000FA100000}"/>
    <cellStyle name="Note 3 5 2" xfId="4346" xr:uid="{00000000-0005-0000-0000-0000FB100000}"/>
    <cellStyle name="Note 3 5 2 2" xfId="4347" xr:uid="{00000000-0005-0000-0000-0000FC100000}"/>
    <cellStyle name="Note 3 5 3" xfId="4348" xr:uid="{00000000-0005-0000-0000-0000FD100000}"/>
    <cellStyle name="Note 3 5 3 2" xfId="4349" xr:uid="{00000000-0005-0000-0000-0000FE100000}"/>
    <cellStyle name="Note 3 5 4" xfId="4350" xr:uid="{00000000-0005-0000-0000-0000FF100000}"/>
    <cellStyle name="Note 3 5 4 2" xfId="4351" xr:uid="{00000000-0005-0000-0000-000000110000}"/>
    <cellStyle name="Note 3 5 5" xfId="4352" xr:uid="{00000000-0005-0000-0000-000001110000}"/>
    <cellStyle name="Note 3 5 5 2" xfId="4353" xr:uid="{00000000-0005-0000-0000-000002110000}"/>
    <cellStyle name="Note 3 5 6" xfId="4354" xr:uid="{00000000-0005-0000-0000-000003110000}"/>
    <cellStyle name="Note 3 5 6 2" xfId="4355" xr:uid="{00000000-0005-0000-0000-000004110000}"/>
    <cellStyle name="Note 3 5 7" xfId="4356" xr:uid="{00000000-0005-0000-0000-000005110000}"/>
    <cellStyle name="Note 3 5 7 2" xfId="4357" xr:uid="{00000000-0005-0000-0000-000006110000}"/>
    <cellStyle name="Note 3 5 8" xfId="4358" xr:uid="{00000000-0005-0000-0000-000007110000}"/>
    <cellStyle name="Note 3 5 8 2" xfId="4359" xr:uid="{00000000-0005-0000-0000-000008110000}"/>
    <cellStyle name="Note 3 5 9" xfId="4360" xr:uid="{00000000-0005-0000-0000-000009110000}"/>
    <cellStyle name="Note 3 5 9 2" xfId="4361" xr:uid="{00000000-0005-0000-0000-00000A110000}"/>
    <cellStyle name="Note 3 6" xfId="4362" xr:uid="{00000000-0005-0000-0000-00000B110000}"/>
    <cellStyle name="Note 3 6 10" xfId="4363" xr:uid="{00000000-0005-0000-0000-00000C110000}"/>
    <cellStyle name="Note 3 6 10 2" xfId="4364" xr:uid="{00000000-0005-0000-0000-00000D110000}"/>
    <cellStyle name="Note 3 6 11" xfId="4365" xr:uid="{00000000-0005-0000-0000-00000E110000}"/>
    <cellStyle name="Note 3 6 11 2" xfId="4366" xr:uid="{00000000-0005-0000-0000-00000F110000}"/>
    <cellStyle name="Note 3 6 12" xfId="4367" xr:uid="{00000000-0005-0000-0000-000010110000}"/>
    <cellStyle name="Note 3 6 12 2" xfId="4368" xr:uid="{00000000-0005-0000-0000-000011110000}"/>
    <cellStyle name="Note 3 6 13" xfId="4369" xr:uid="{00000000-0005-0000-0000-000012110000}"/>
    <cellStyle name="Note 3 6 13 2" xfId="4370" xr:uid="{00000000-0005-0000-0000-000013110000}"/>
    <cellStyle name="Note 3 6 14" xfId="4371" xr:uid="{00000000-0005-0000-0000-000014110000}"/>
    <cellStyle name="Note 3 6 14 2" xfId="4372" xr:uid="{00000000-0005-0000-0000-000015110000}"/>
    <cellStyle name="Note 3 6 15" xfId="4373" xr:uid="{00000000-0005-0000-0000-000016110000}"/>
    <cellStyle name="Note 3 6 15 2" xfId="4374" xr:uid="{00000000-0005-0000-0000-000017110000}"/>
    <cellStyle name="Note 3 6 16" xfId="4375" xr:uid="{00000000-0005-0000-0000-000018110000}"/>
    <cellStyle name="Note 3 6 16 2" xfId="4376" xr:uid="{00000000-0005-0000-0000-000019110000}"/>
    <cellStyle name="Note 3 6 17" xfId="4377" xr:uid="{00000000-0005-0000-0000-00001A110000}"/>
    <cellStyle name="Note 3 6 2" xfId="4378" xr:uid="{00000000-0005-0000-0000-00001B110000}"/>
    <cellStyle name="Note 3 6 2 2" xfId="4379" xr:uid="{00000000-0005-0000-0000-00001C110000}"/>
    <cellStyle name="Note 3 6 3" xfId="4380" xr:uid="{00000000-0005-0000-0000-00001D110000}"/>
    <cellStyle name="Note 3 6 3 2" xfId="4381" xr:uid="{00000000-0005-0000-0000-00001E110000}"/>
    <cellStyle name="Note 3 6 4" xfId="4382" xr:uid="{00000000-0005-0000-0000-00001F110000}"/>
    <cellStyle name="Note 3 6 4 2" xfId="4383" xr:uid="{00000000-0005-0000-0000-000020110000}"/>
    <cellStyle name="Note 3 6 5" xfId="4384" xr:uid="{00000000-0005-0000-0000-000021110000}"/>
    <cellStyle name="Note 3 6 5 2" xfId="4385" xr:uid="{00000000-0005-0000-0000-000022110000}"/>
    <cellStyle name="Note 3 6 6" xfId="4386" xr:uid="{00000000-0005-0000-0000-000023110000}"/>
    <cellStyle name="Note 3 6 6 2" xfId="4387" xr:uid="{00000000-0005-0000-0000-000024110000}"/>
    <cellStyle name="Note 3 6 7" xfId="4388" xr:uid="{00000000-0005-0000-0000-000025110000}"/>
    <cellStyle name="Note 3 6 7 2" xfId="4389" xr:uid="{00000000-0005-0000-0000-000026110000}"/>
    <cellStyle name="Note 3 6 8" xfId="4390" xr:uid="{00000000-0005-0000-0000-000027110000}"/>
    <cellStyle name="Note 3 6 8 2" xfId="4391" xr:uid="{00000000-0005-0000-0000-000028110000}"/>
    <cellStyle name="Note 3 6 9" xfId="4392" xr:uid="{00000000-0005-0000-0000-000029110000}"/>
    <cellStyle name="Note 3 6 9 2" xfId="4393" xr:uid="{00000000-0005-0000-0000-00002A110000}"/>
    <cellStyle name="Note 3 7" xfId="4394" xr:uid="{00000000-0005-0000-0000-00002B110000}"/>
    <cellStyle name="Note 3 7 10" xfId="4395" xr:uid="{00000000-0005-0000-0000-00002C110000}"/>
    <cellStyle name="Note 3 7 10 2" xfId="4396" xr:uid="{00000000-0005-0000-0000-00002D110000}"/>
    <cellStyle name="Note 3 7 11" xfId="4397" xr:uid="{00000000-0005-0000-0000-00002E110000}"/>
    <cellStyle name="Note 3 7 11 2" xfId="4398" xr:uid="{00000000-0005-0000-0000-00002F110000}"/>
    <cellStyle name="Note 3 7 12" xfId="4399" xr:uid="{00000000-0005-0000-0000-000030110000}"/>
    <cellStyle name="Note 3 7 12 2" xfId="4400" xr:uid="{00000000-0005-0000-0000-000031110000}"/>
    <cellStyle name="Note 3 7 13" xfId="4401" xr:uid="{00000000-0005-0000-0000-000032110000}"/>
    <cellStyle name="Note 3 7 13 2" xfId="4402" xr:uid="{00000000-0005-0000-0000-000033110000}"/>
    <cellStyle name="Note 3 7 14" xfId="4403" xr:uid="{00000000-0005-0000-0000-000034110000}"/>
    <cellStyle name="Note 3 7 14 2" xfId="4404" xr:uid="{00000000-0005-0000-0000-000035110000}"/>
    <cellStyle name="Note 3 7 15" xfId="4405" xr:uid="{00000000-0005-0000-0000-000036110000}"/>
    <cellStyle name="Note 3 7 15 2" xfId="4406" xr:uid="{00000000-0005-0000-0000-000037110000}"/>
    <cellStyle name="Note 3 7 16" xfId="4407" xr:uid="{00000000-0005-0000-0000-000038110000}"/>
    <cellStyle name="Note 3 7 16 2" xfId="4408" xr:uid="{00000000-0005-0000-0000-000039110000}"/>
    <cellStyle name="Note 3 7 17" xfId="4409" xr:uid="{00000000-0005-0000-0000-00003A110000}"/>
    <cellStyle name="Note 3 7 2" xfId="4410" xr:uid="{00000000-0005-0000-0000-00003B110000}"/>
    <cellStyle name="Note 3 7 2 2" xfId="4411" xr:uid="{00000000-0005-0000-0000-00003C110000}"/>
    <cellStyle name="Note 3 7 3" xfId="4412" xr:uid="{00000000-0005-0000-0000-00003D110000}"/>
    <cellStyle name="Note 3 7 3 2" xfId="4413" xr:uid="{00000000-0005-0000-0000-00003E110000}"/>
    <cellStyle name="Note 3 7 4" xfId="4414" xr:uid="{00000000-0005-0000-0000-00003F110000}"/>
    <cellStyle name="Note 3 7 4 2" xfId="4415" xr:uid="{00000000-0005-0000-0000-000040110000}"/>
    <cellStyle name="Note 3 7 5" xfId="4416" xr:uid="{00000000-0005-0000-0000-000041110000}"/>
    <cellStyle name="Note 3 7 5 2" xfId="4417" xr:uid="{00000000-0005-0000-0000-000042110000}"/>
    <cellStyle name="Note 3 7 6" xfId="4418" xr:uid="{00000000-0005-0000-0000-000043110000}"/>
    <cellStyle name="Note 3 7 6 2" xfId="4419" xr:uid="{00000000-0005-0000-0000-000044110000}"/>
    <cellStyle name="Note 3 7 7" xfId="4420" xr:uid="{00000000-0005-0000-0000-000045110000}"/>
    <cellStyle name="Note 3 7 7 2" xfId="4421" xr:uid="{00000000-0005-0000-0000-000046110000}"/>
    <cellStyle name="Note 3 7 8" xfId="4422" xr:uid="{00000000-0005-0000-0000-000047110000}"/>
    <cellStyle name="Note 3 7 8 2" xfId="4423" xr:uid="{00000000-0005-0000-0000-000048110000}"/>
    <cellStyle name="Note 3 7 9" xfId="4424" xr:uid="{00000000-0005-0000-0000-000049110000}"/>
    <cellStyle name="Note 3 7 9 2" xfId="4425" xr:uid="{00000000-0005-0000-0000-00004A110000}"/>
    <cellStyle name="Note 3 8" xfId="4426" xr:uid="{00000000-0005-0000-0000-00004B110000}"/>
    <cellStyle name="Note 3 8 10" xfId="4427" xr:uid="{00000000-0005-0000-0000-00004C110000}"/>
    <cellStyle name="Note 3 8 10 2" xfId="4428" xr:uid="{00000000-0005-0000-0000-00004D110000}"/>
    <cellStyle name="Note 3 8 11" xfId="4429" xr:uid="{00000000-0005-0000-0000-00004E110000}"/>
    <cellStyle name="Note 3 8 11 2" xfId="4430" xr:uid="{00000000-0005-0000-0000-00004F110000}"/>
    <cellStyle name="Note 3 8 12" xfId="4431" xr:uid="{00000000-0005-0000-0000-000050110000}"/>
    <cellStyle name="Note 3 8 12 2" xfId="4432" xr:uid="{00000000-0005-0000-0000-000051110000}"/>
    <cellStyle name="Note 3 8 13" xfId="4433" xr:uid="{00000000-0005-0000-0000-000052110000}"/>
    <cellStyle name="Note 3 8 13 2" xfId="4434" xr:uid="{00000000-0005-0000-0000-000053110000}"/>
    <cellStyle name="Note 3 8 14" xfId="4435" xr:uid="{00000000-0005-0000-0000-000054110000}"/>
    <cellStyle name="Note 3 8 14 2" xfId="4436" xr:uid="{00000000-0005-0000-0000-000055110000}"/>
    <cellStyle name="Note 3 8 15" xfId="4437" xr:uid="{00000000-0005-0000-0000-000056110000}"/>
    <cellStyle name="Note 3 8 15 2" xfId="4438" xr:uid="{00000000-0005-0000-0000-000057110000}"/>
    <cellStyle name="Note 3 8 16" xfId="4439" xr:uid="{00000000-0005-0000-0000-000058110000}"/>
    <cellStyle name="Note 3 8 16 2" xfId="4440" xr:uid="{00000000-0005-0000-0000-000059110000}"/>
    <cellStyle name="Note 3 8 17" xfId="4441" xr:uid="{00000000-0005-0000-0000-00005A110000}"/>
    <cellStyle name="Note 3 8 2" xfId="4442" xr:uid="{00000000-0005-0000-0000-00005B110000}"/>
    <cellStyle name="Note 3 8 2 2" xfId="4443" xr:uid="{00000000-0005-0000-0000-00005C110000}"/>
    <cellStyle name="Note 3 8 3" xfId="4444" xr:uid="{00000000-0005-0000-0000-00005D110000}"/>
    <cellStyle name="Note 3 8 3 2" xfId="4445" xr:uid="{00000000-0005-0000-0000-00005E110000}"/>
    <cellStyle name="Note 3 8 4" xfId="4446" xr:uid="{00000000-0005-0000-0000-00005F110000}"/>
    <cellStyle name="Note 3 8 4 2" xfId="4447" xr:uid="{00000000-0005-0000-0000-000060110000}"/>
    <cellStyle name="Note 3 8 5" xfId="4448" xr:uid="{00000000-0005-0000-0000-000061110000}"/>
    <cellStyle name="Note 3 8 5 2" xfId="4449" xr:uid="{00000000-0005-0000-0000-000062110000}"/>
    <cellStyle name="Note 3 8 6" xfId="4450" xr:uid="{00000000-0005-0000-0000-000063110000}"/>
    <cellStyle name="Note 3 8 6 2" xfId="4451" xr:uid="{00000000-0005-0000-0000-000064110000}"/>
    <cellStyle name="Note 3 8 7" xfId="4452" xr:uid="{00000000-0005-0000-0000-000065110000}"/>
    <cellStyle name="Note 3 8 7 2" xfId="4453" xr:uid="{00000000-0005-0000-0000-000066110000}"/>
    <cellStyle name="Note 3 8 8" xfId="4454" xr:uid="{00000000-0005-0000-0000-000067110000}"/>
    <cellStyle name="Note 3 8 8 2" xfId="4455" xr:uid="{00000000-0005-0000-0000-000068110000}"/>
    <cellStyle name="Note 3 8 9" xfId="4456" xr:uid="{00000000-0005-0000-0000-000069110000}"/>
    <cellStyle name="Note 3 8 9 2" xfId="4457" xr:uid="{00000000-0005-0000-0000-00006A110000}"/>
    <cellStyle name="Note 3 9" xfId="4458" xr:uid="{00000000-0005-0000-0000-00006B110000}"/>
    <cellStyle name="Note 3 9 10" xfId="4459" xr:uid="{00000000-0005-0000-0000-00006C110000}"/>
    <cellStyle name="Note 3 9 10 2" xfId="4460" xr:uid="{00000000-0005-0000-0000-00006D110000}"/>
    <cellStyle name="Note 3 9 11" xfId="4461" xr:uid="{00000000-0005-0000-0000-00006E110000}"/>
    <cellStyle name="Note 3 9 11 2" xfId="4462" xr:uid="{00000000-0005-0000-0000-00006F110000}"/>
    <cellStyle name="Note 3 9 12" xfId="4463" xr:uid="{00000000-0005-0000-0000-000070110000}"/>
    <cellStyle name="Note 3 9 12 2" xfId="4464" xr:uid="{00000000-0005-0000-0000-000071110000}"/>
    <cellStyle name="Note 3 9 13" xfId="4465" xr:uid="{00000000-0005-0000-0000-000072110000}"/>
    <cellStyle name="Note 3 9 13 2" xfId="4466" xr:uid="{00000000-0005-0000-0000-000073110000}"/>
    <cellStyle name="Note 3 9 14" xfId="4467" xr:uid="{00000000-0005-0000-0000-000074110000}"/>
    <cellStyle name="Note 3 9 14 2" xfId="4468" xr:uid="{00000000-0005-0000-0000-000075110000}"/>
    <cellStyle name="Note 3 9 15" xfId="4469" xr:uid="{00000000-0005-0000-0000-000076110000}"/>
    <cellStyle name="Note 3 9 15 2" xfId="4470" xr:uid="{00000000-0005-0000-0000-000077110000}"/>
    <cellStyle name="Note 3 9 16" xfId="4471" xr:uid="{00000000-0005-0000-0000-000078110000}"/>
    <cellStyle name="Note 3 9 16 2" xfId="4472" xr:uid="{00000000-0005-0000-0000-000079110000}"/>
    <cellStyle name="Note 3 9 17" xfId="4473" xr:uid="{00000000-0005-0000-0000-00007A110000}"/>
    <cellStyle name="Note 3 9 2" xfId="4474" xr:uid="{00000000-0005-0000-0000-00007B110000}"/>
    <cellStyle name="Note 3 9 2 2" xfId="4475" xr:uid="{00000000-0005-0000-0000-00007C110000}"/>
    <cellStyle name="Note 3 9 3" xfId="4476" xr:uid="{00000000-0005-0000-0000-00007D110000}"/>
    <cellStyle name="Note 3 9 3 2" xfId="4477" xr:uid="{00000000-0005-0000-0000-00007E110000}"/>
    <cellStyle name="Note 3 9 4" xfId="4478" xr:uid="{00000000-0005-0000-0000-00007F110000}"/>
    <cellStyle name="Note 3 9 4 2" xfId="4479" xr:uid="{00000000-0005-0000-0000-000080110000}"/>
    <cellStyle name="Note 3 9 5" xfId="4480" xr:uid="{00000000-0005-0000-0000-000081110000}"/>
    <cellStyle name="Note 3 9 5 2" xfId="4481" xr:uid="{00000000-0005-0000-0000-000082110000}"/>
    <cellStyle name="Note 3 9 6" xfId="4482" xr:uid="{00000000-0005-0000-0000-000083110000}"/>
    <cellStyle name="Note 3 9 6 2" xfId="4483" xr:uid="{00000000-0005-0000-0000-000084110000}"/>
    <cellStyle name="Note 3 9 7" xfId="4484" xr:uid="{00000000-0005-0000-0000-000085110000}"/>
    <cellStyle name="Note 3 9 7 2" xfId="4485" xr:uid="{00000000-0005-0000-0000-000086110000}"/>
    <cellStyle name="Note 3 9 8" xfId="4486" xr:uid="{00000000-0005-0000-0000-000087110000}"/>
    <cellStyle name="Note 3 9 8 2" xfId="4487" xr:uid="{00000000-0005-0000-0000-000088110000}"/>
    <cellStyle name="Note 3 9 9" xfId="4488" xr:uid="{00000000-0005-0000-0000-000089110000}"/>
    <cellStyle name="Note 3 9 9 2" xfId="4489" xr:uid="{00000000-0005-0000-0000-00008A110000}"/>
    <cellStyle name="Note 4" xfId="4490" xr:uid="{00000000-0005-0000-0000-00008B110000}"/>
    <cellStyle name="Note 4 10" xfId="4491" xr:uid="{00000000-0005-0000-0000-00008C110000}"/>
    <cellStyle name="Note 4 10 10" xfId="4492" xr:uid="{00000000-0005-0000-0000-00008D110000}"/>
    <cellStyle name="Note 4 10 10 2" xfId="4493" xr:uid="{00000000-0005-0000-0000-00008E110000}"/>
    <cellStyle name="Note 4 10 11" xfId="4494" xr:uid="{00000000-0005-0000-0000-00008F110000}"/>
    <cellStyle name="Note 4 10 11 2" xfId="4495" xr:uid="{00000000-0005-0000-0000-000090110000}"/>
    <cellStyle name="Note 4 10 12" xfId="4496" xr:uid="{00000000-0005-0000-0000-000091110000}"/>
    <cellStyle name="Note 4 10 12 2" xfId="4497" xr:uid="{00000000-0005-0000-0000-000092110000}"/>
    <cellStyle name="Note 4 10 13" xfId="4498" xr:uid="{00000000-0005-0000-0000-000093110000}"/>
    <cellStyle name="Note 4 10 13 2" xfId="4499" xr:uid="{00000000-0005-0000-0000-000094110000}"/>
    <cellStyle name="Note 4 10 14" xfId="4500" xr:uid="{00000000-0005-0000-0000-000095110000}"/>
    <cellStyle name="Note 4 10 14 2" xfId="4501" xr:uid="{00000000-0005-0000-0000-000096110000}"/>
    <cellStyle name="Note 4 10 15" xfId="4502" xr:uid="{00000000-0005-0000-0000-000097110000}"/>
    <cellStyle name="Note 4 10 15 2" xfId="4503" xr:uid="{00000000-0005-0000-0000-000098110000}"/>
    <cellStyle name="Note 4 10 16" xfId="4504" xr:uid="{00000000-0005-0000-0000-000099110000}"/>
    <cellStyle name="Note 4 10 16 2" xfId="4505" xr:uid="{00000000-0005-0000-0000-00009A110000}"/>
    <cellStyle name="Note 4 10 17" xfId="4506" xr:uid="{00000000-0005-0000-0000-00009B110000}"/>
    <cellStyle name="Note 4 10 2" xfId="4507" xr:uid="{00000000-0005-0000-0000-00009C110000}"/>
    <cellStyle name="Note 4 10 2 2" xfId="4508" xr:uid="{00000000-0005-0000-0000-00009D110000}"/>
    <cellStyle name="Note 4 10 3" xfId="4509" xr:uid="{00000000-0005-0000-0000-00009E110000}"/>
    <cellStyle name="Note 4 10 3 2" xfId="4510" xr:uid="{00000000-0005-0000-0000-00009F110000}"/>
    <cellStyle name="Note 4 10 4" xfId="4511" xr:uid="{00000000-0005-0000-0000-0000A0110000}"/>
    <cellStyle name="Note 4 10 4 2" xfId="4512" xr:uid="{00000000-0005-0000-0000-0000A1110000}"/>
    <cellStyle name="Note 4 10 5" xfId="4513" xr:uid="{00000000-0005-0000-0000-0000A2110000}"/>
    <cellStyle name="Note 4 10 5 2" xfId="4514" xr:uid="{00000000-0005-0000-0000-0000A3110000}"/>
    <cellStyle name="Note 4 10 6" xfId="4515" xr:uid="{00000000-0005-0000-0000-0000A4110000}"/>
    <cellStyle name="Note 4 10 6 2" xfId="4516" xr:uid="{00000000-0005-0000-0000-0000A5110000}"/>
    <cellStyle name="Note 4 10 7" xfId="4517" xr:uid="{00000000-0005-0000-0000-0000A6110000}"/>
    <cellStyle name="Note 4 10 7 2" xfId="4518" xr:uid="{00000000-0005-0000-0000-0000A7110000}"/>
    <cellStyle name="Note 4 10 8" xfId="4519" xr:uid="{00000000-0005-0000-0000-0000A8110000}"/>
    <cellStyle name="Note 4 10 8 2" xfId="4520" xr:uid="{00000000-0005-0000-0000-0000A9110000}"/>
    <cellStyle name="Note 4 10 9" xfId="4521" xr:uid="{00000000-0005-0000-0000-0000AA110000}"/>
    <cellStyle name="Note 4 10 9 2" xfId="4522" xr:uid="{00000000-0005-0000-0000-0000AB110000}"/>
    <cellStyle name="Note 4 11" xfId="4523" xr:uid="{00000000-0005-0000-0000-0000AC110000}"/>
    <cellStyle name="Note 4 11 10" xfId="4524" xr:uid="{00000000-0005-0000-0000-0000AD110000}"/>
    <cellStyle name="Note 4 11 10 2" xfId="4525" xr:uid="{00000000-0005-0000-0000-0000AE110000}"/>
    <cellStyle name="Note 4 11 11" xfId="4526" xr:uid="{00000000-0005-0000-0000-0000AF110000}"/>
    <cellStyle name="Note 4 11 11 2" xfId="4527" xr:uid="{00000000-0005-0000-0000-0000B0110000}"/>
    <cellStyle name="Note 4 11 12" xfId="4528" xr:uid="{00000000-0005-0000-0000-0000B1110000}"/>
    <cellStyle name="Note 4 11 12 2" xfId="4529" xr:uid="{00000000-0005-0000-0000-0000B2110000}"/>
    <cellStyle name="Note 4 11 13" xfId="4530" xr:uid="{00000000-0005-0000-0000-0000B3110000}"/>
    <cellStyle name="Note 4 11 13 2" xfId="4531" xr:uid="{00000000-0005-0000-0000-0000B4110000}"/>
    <cellStyle name="Note 4 11 14" xfId="4532" xr:uid="{00000000-0005-0000-0000-0000B5110000}"/>
    <cellStyle name="Note 4 11 14 2" xfId="4533" xr:uid="{00000000-0005-0000-0000-0000B6110000}"/>
    <cellStyle name="Note 4 11 15" xfId="4534" xr:uid="{00000000-0005-0000-0000-0000B7110000}"/>
    <cellStyle name="Note 4 11 15 2" xfId="4535" xr:uid="{00000000-0005-0000-0000-0000B8110000}"/>
    <cellStyle name="Note 4 11 16" xfId="4536" xr:uid="{00000000-0005-0000-0000-0000B9110000}"/>
    <cellStyle name="Note 4 11 16 2" xfId="4537" xr:uid="{00000000-0005-0000-0000-0000BA110000}"/>
    <cellStyle name="Note 4 11 17" xfId="4538" xr:uid="{00000000-0005-0000-0000-0000BB110000}"/>
    <cellStyle name="Note 4 11 2" xfId="4539" xr:uid="{00000000-0005-0000-0000-0000BC110000}"/>
    <cellStyle name="Note 4 11 2 2" xfId="4540" xr:uid="{00000000-0005-0000-0000-0000BD110000}"/>
    <cellStyle name="Note 4 11 3" xfId="4541" xr:uid="{00000000-0005-0000-0000-0000BE110000}"/>
    <cellStyle name="Note 4 11 3 2" xfId="4542" xr:uid="{00000000-0005-0000-0000-0000BF110000}"/>
    <cellStyle name="Note 4 11 4" xfId="4543" xr:uid="{00000000-0005-0000-0000-0000C0110000}"/>
    <cellStyle name="Note 4 11 4 2" xfId="4544" xr:uid="{00000000-0005-0000-0000-0000C1110000}"/>
    <cellStyle name="Note 4 11 5" xfId="4545" xr:uid="{00000000-0005-0000-0000-0000C2110000}"/>
    <cellStyle name="Note 4 11 5 2" xfId="4546" xr:uid="{00000000-0005-0000-0000-0000C3110000}"/>
    <cellStyle name="Note 4 11 6" xfId="4547" xr:uid="{00000000-0005-0000-0000-0000C4110000}"/>
    <cellStyle name="Note 4 11 6 2" xfId="4548" xr:uid="{00000000-0005-0000-0000-0000C5110000}"/>
    <cellStyle name="Note 4 11 7" xfId="4549" xr:uid="{00000000-0005-0000-0000-0000C6110000}"/>
    <cellStyle name="Note 4 11 7 2" xfId="4550" xr:uid="{00000000-0005-0000-0000-0000C7110000}"/>
    <cellStyle name="Note 4 11 8" xfId="4551" xr:uid="{00000000-0005-0000-0000-0000C8110000}"/>
    <cellStyle name="Note 4 11 8 2" xfId="4552" xr:uid="{00000000-0005-0000-0000-0000C9110000}"/>
    <cellStyle name="Note 4 11 9" xfId="4553" xr:uid="{00000000-0005-0000-0000-0000CA110000}"/>
    <cellStyle name="Note 4 11 9 2" xfId="4554" xr:uid="{00000000-0005-0000-0000-0000CB110000}"/>
    <cellStyle name="Note 4 12" xfId="4555" xr:uid="{00000000-0005-0000-0000-0000CC110000}"/>
    <cellStyle name="Note 4 12 10" xfId="4556" xr:uid="{00000000-0005-0000-0000-0000CD110000}"/>
    <cellStyle name="Note 4 12 10 2" xfId="4557" xr:uid="{00000000-0005-0000-0000-0000CE110000}"/>
    <cellStyle name="Note 4 12 11" xfId="4558" xr:uid="{00000000-0005-0000-0000-0000CF110000}"/>
    <cellStyle name="Note 4 12 11 2" xfId="4559" xr:uid="{00000000-0005-0000-0000-0000D0110000}"/>
    <cellStyle name="Note 4 12 12" xfId="4560" xr:uid="{00000000-0005-0000-0000-0000D1110000}"/>
    <cellStyle name="Note 4 12 12 2" xfId="4561" xr:uid="{00000000-0005-0000-0000-0000D2110000}"/>
    <cellStyle name="Note 4 12 13" xfId="4562" xr:uid="{00000000-0005-0000-0000-0000D3110000}"/>
    <cellStyle name="Note 4 12 13 2" xfId="4563" xr:uid="{00000000-0005-0000-0000-0000D4110000}"/>
    <cellStyle name="Note 4 12 14" xfId="4564" xr:uid="{00000000-0005-0000-0000-0000D5110000}"/>
    <cellStyle name="Note 4 12 14 2" xfId="4565" xr:uid="{00000000-0005-0000-0000-0000D6110000}"/>
    <cellStyle name="Note 4 12 15" xfId="4566" xr:uid="{00000000-0005-0000-0000-0000D7110000}"/>
    <cellStyle name="Note 4 12 15 2" xfId="4567" xr:uid="{00000000-0005-0000-0000-0000D8110000}"/>
    <cellStyle name="Note 4 12 16" xfId="4568" xr:uid="{00000000-0005-0000-0000-0000D9110000}"/>
    <cellStyle name="Note 4 12 16 2" xfId="4569" xr:uid="{00000000-0005-0000-0000-0000DA110000}"/>
    <cellStyle name="Note 4 12 17" xfId="4570" xr:uid="{00000000-0005-0000-0000-0000DB110000}"/>
    <cellStyle name="Note 4 12 2" xfId="4571" xr:uid="{00000000-0005-0000-0000-0000DC110000}"/>
    <cellStyle name="Note 4 12 2 2" xfId="4572" xr:uid="{00000000-0005-0000-0000-0000DD110000}"/>
    <cellStyle name="Note 4 12 3" xfId="4573" xr:uid="{00000000-0005-0000-0000-0000DE110000}"/>
    <cellStyle name="Note 4 12 3 2" xfId="4574" xr:uid="{00000000-0005-0000-0000-0000DF110000}"/>
    <cellStyle name="Note 4 12 4" xfId="4575" xr:uid="{00000000-0005-0000-0000-0000E0110000}"/>
    <cellStyle name="Note 4 12 4 2" xfId="4576" xr:uid="{00000000-0005-0000-0000-0000E1110000}"/>
    <cellStyle name="Note 4 12 5" xfId="4577" xr:uid="{00000000-0005-0000-0000-0000E2110000}"/>
    <cellStyle name="Note 4 12 5 2" xfId="4578" xr:uid="{00000000-0005-0000-0000-0000E3110000}"/>
    <cellStyle name="Note 4 12 6" xfId="4579" xr:uid="{00000000-0005-0000-0000-0000E4110000}"/>
    <cellStyle name="Note 4 12 6 2" xfId="4580" xr:uid="{00000000-0005-0000-0000-0000E5110000}"/>
    <cellStyle name="Note 4 12 7" xfId="4581" xr:uid="{00000000-0005-0000-0000-0000E6110000}"/>
    <cellStyle name="Note 4 12 7 2" xfId="4582" xr:uid="{00000000-0005-0000-0000-0000E7110000}"/>
    <cellStyle name="Note 4 12 8" xfId="4583" xr:uid="{00000000-0005-0000-0000-0000E8110000}"/>
    <cellStyle name="Note 4 12 8 2" xfId="4584" xr:uid="{00000000-0005-0000-0000-0000E9110000}"/>
    <cellStyle name="Note 4 12 9" xfId="4585" xr:uid="{00000000-0005-0000-0000-0000EA110000}"/>
    <cellStyle name="Note 4 12 9 2" xfId="4586" xr:uid="{00000000-0005-0000-0000-0000EB110000}"/>
    <cellStyle name="Note 4 13" xfId="4587" xr:uid="{00000000-0005-0000-0000-0000EC110000}"/>
    <cellStyle name="Note 4 13 10" xfId="4588" xr:uid="{00000000-0005-0000-0000-0000ED110000}"/>
    <cellStyle name="Note 4 13 10 2" xfId="4589" xr:uid="{00000000-0005-0000-0000-0000EE110000}"/>
    <cellStyle name="Note 4 13 11" xfId="4590" xr:uid="{00000000-0005-0000-0000-0000EF110000}"/>
    <cellStyle name="Note 4 13 11 2" xfId="4591" xr:uid="{00000000-0005-0000-0000-0000F0110000}"/>
    <cellStyle name="Note 4 13 12" xfId="4592" xr:uid="{00000000-0005-0000-0000-0000F1110000}"/>
    <cellStyle name="Note 4 13 12 2" xfId="4593" xr:uid="{00000000-0005-0000-0000-0000F2110000}"/>
    <cellStyle name="Note 4 13 13" xfId="4594" xr:uid="{00000000-0005-0000-0000-0000F3110000}"/>
    <cellStyle name="Note 4 13 13 2" xfId="4595" xr:uid="{00000000-0005-0000-0000-0000F4110000}"/>
    <cellStyle name="Note 4 13 14" xfId="4596" xr:uid="{00000000-0005-0000-0000-0000F5110000}"/>
    <cellStyle name="Note 4 13 14 2" xfId="4597" xr:uid="{00000000-0005-0000-0000-0000F6110000}"/>
    <cellStyle name="Note 4 13 15" xfId="4598" xr:uid="{00000000-0005-0000-0000-0000F7110000}"/>
    <cellStyle name="Note 4 13 15 2" xfId="4599" xr:uid="{00000000-0005-0000-0000-0000F8110000}"/>
    <cellStyle name="Note 4 13 16" xfId="4600" xr:uid="{00000000-0005-0000-0000-0000F9110000}"/>
    <cellStyle name="Note 4 13 16 2" xfId="4601" xr:uid="{00000000-0005-0000-0000-0000FA110000}"/>
    <cellStyle name="Note 4 13 17" xfId="4602" xr:uid="{00000000-0005-0000-0000-0000FB110000}"/>
    <cellStyle name="Note 4 13 2" xfId="4603" xr:uid="{00000000-0005-0000-0000-0000FC110000}"/>
    <cellStyle name="Note 4 13 2 2" xfId="4604" xr:uid="{00000000-0005-0000-0000-0000FD110000}"/>
    <cellStyle name="Note 4 13 3" xfId="4605" xr:uid="{00000000-0005-0000-0000-0000FE110000}"/>
    <cellStyle name="Note 4 13 3 2" xfId="4606" xr:uid="{00000000-0005-0000-0000-0000FF110000}"/>
    <cellStyle name="Note 4 13 4" xfId="4607" xr:uid="{00000000-0005-0000-0000-000000120000}"/>
    <cellStyle name="Note 4 13 4 2" xfId="4608" xr:uid="{00000000-0005-0000-0000-000001120000}"/>
    <cellStyle name="Note 4 13 5" xfId="4609" xr:uid="{00000000-0005-0000-0000-000002120000}"/>
    <cellStyle name="Note 4 13 5 2" xfId="4610" xr:uid="{00000000-0005-0000-0000-000003120000}"/>
    <cellStyle name="Note 4 13 6" xfId="4611" xr:uid="{00000000-0005-0000-0000-000004120000}"/>
    <cellStyle name="Note 4 13 6 2" xfId="4612" xr:uid="{00000000-0005-0000-0000-000005120000}"/>
    <cellStyle name="Note 4 13 7" xfId="4613" xr:uid="{00000000-0005-0000-0000-000006120000}"/>
    <cellStyle name="Note 4 13 7 2" xfId="4614" xr:uid="{00000000-0005-0000-0000-000007120000}"/>
    <cellStyle name="Note 4 13 8" xfId="4615" xr:uid="{00000000-0005-0000-0000-000008120000}"/>
    <cellStyle name="Note 4 13 8 2" xfId="4616" xr:uid="{00000000-0005-0000-0000-000009120000}"/>
    <cellStyle name="Note 4 13 9" xfId="4617" xr:uid="{00000000-0005-0000-0000-00000A120000}"/>
    <cellStyle name="Note 4 13 9 2" xfId="4618" xr:uid="{00000000-0005-0000-0000-00000B120000}"/>
    <cellStyle name="Note 4 14" xfId="4619" xr:uid="{00000000-0005-0000-0000-00000C120000}"/>
    <cellStyle name="Note 4 14 10" xfId="4620" xr:uid="{00000000-0005-0000-0000-00000D120000}"/>
    <cellStyle name="Note 4 14 10 2" xfId="4621" xr:uid="{00000000-0005-0000-0000-00000E120000}"/>
    <cellStyle name="Note 4 14 11" xfId="4622" xr:uid="{00000000-0005-0000-0000-00000F120000}"/>
    <cellStyle name="Note 4 14 11 2" xfId="4623" xr:uid="{00000000-0005-0000-0000-000010120000}"/>
    <cellStyle name="Note 4 14 12" xfId="4624" xr:uid="{00000000-0005-0000-0000-000011120000}"/>
    <cellStyle name="Note 4 14 12 2" xfId="4625" xr:uid="{00000000-0005-0000-0000-000012120000}"/>
    <cellStyle name="Note 4 14 13" xfId="4626" xr:uid="{00000000-0005-0000-0000-000013120000}"/>
    <cellStyle name="Note 4 14 13 2" xfId="4627" xr:uid="{00000000-0005-0000-0000-000014120000}"/>
    <cellStyle name="Note 4 14 14" xfId="4628" xr:uid="{00000000-0005-0000-0000-000015120000}"/>
    <cellStyle name="Note 4 14 14 2" xfId="4629" xr:uid="{00000000-0005-0000-0000-000016120000}"/>
    <cellStyle name="Note 4 14 15" xfId="4630" xr:uid="{00000000-0005-0000-0000-000017120000}"/>
    <cellStyle name="Note 4 14 15 2" xfId="4631" xr:uid="{00000000-0005-0000-0000-000018120000}"/>
    <cellStyle name="Note 4 14 16" xfId="4632" xr:uid="{00000000-0005-0000-0000-000019120000}"/>
    <cellStyle name="Note 4 14 16 2" xfId="4633" xr:uid="{00000000-0005-0000-0000-00001A120000}"/>
    <cellStyle name="Note 4 14 17" xfId="4634" xr:uid="{00000000-0005-0000-0000-00001B120000}"/>
    <cellStyle name="Note 4 14 2" xfId="4635" xr:uid="{00000000-0005-0000-0000-00001C120000}"/>
    <cellStyle name="Note 4 14 2 2" xfId="4636" xr:uid="{00000000-0005-0000-0000-00001D120000}"/>
    <cellStyle name="Note 4 14 3" xfId="4637" xr:uid="{00000000-0005-0000-0000-00001E120000}"/>
    <cellStyle name="Note 4 14 3 2" xfId="4638" xr:uid="{00000000-0005-0000-0000-00001F120000}"/>
    <cellStyle name="Note 4 14 4" xfId="4639" xr:uid="{00000000-0005-0000-0000-000020120000}"/>
    <cellStyle name="Note 4 14 4 2" xfId="4640" xr:uid="{00000000-0005-0000-0000-000021120000}"/>
    <cellStyle name="Note 4 14 5" xfId="4641" xr:uid="{00000000-0005-0000-0000-000022120000}"/>
    <cellStyle name="Note 4 14 5 2" xfId="4642" xr:uid="{00000000-0005-0000-0000-000023120000}"/>
    <cellStyle name="Note 4 14 6" xfId="4643" xr:uid="{00000000-0005-0000-0000-000024120000}"/>
    <cellStyle name="Note 4 14 6 2" xfId="4644" xr:uid="{00000000-0005-0000-0000-000025120000}"/>
    <cellStyle name="Note 4 14 7" xfId="4645" xr:uid="{00000000-0005-0000-0000-000026120000}"/>
    <cellStyle name="Note 4 14 7 2" xfId="4646" xr:uid="{00000000-0005-0000-0000-000027120000}"/>
    <cellStyle name="Note 4 14 8" xfId="4647" xr:uid="{00000000-0005-0000-0000-000028120000}"/>
    <cellStyle name="Note 4 14 8 2" xfId="4648" xr:uid="{00000000-0005-0000-0000-000029120000}"/>
    <cellStyle name="Note 4 14 9" xfId="4649" xr:uid="{00000000-0005-0000-0000-00002A120000}"/>
    <cellStyle name="Note 4 14 9 2" xfId="4650" xr:uid="{00000000-0005-0000-0000-00002B120000}"/>
    <cellStyle name="Note 4 15" xfId="4651" xr:uid="{00000000-0005-0000-0000-00002C120000}"/>
    <cellStyle name="Note 4 15 10" xfId="4652" xr:uid="{00000000-0005-0000-0000-00002D120000}"/>
    <cellStyle name="Note 4 15 10 2" xfId="4653" xr:uid="{00000000-0005-0000-0000-00002E120000}"/>
    <cellStyle name="Note 4 15 11" xfId="4654" xr:uid="{00000000-0005-0000-0000-00002F120000}"/>
    <cellStyle name="Note 4 15 11 2" xfId="4655" xr:uid="{00000000-0005-0000-0000-000030120000}"/>
    <cellStyle name="Note 4 15 12" xfId="4656" xr:uid="{00000000-0005-0000-0000-000031120000}"/>
    <cellStyle name="Note 4 15 12 2" xfId="4657" xr:uid="{00000000-0005-0000-0000-000032120000}"/>
    <cellStyle name="Note 4 15 13" xfId="4658" xr:uid="{00000000-0005-0000-0000-000033120000}"/>
    <cellStyle name="Note 4 15 13 2" xfId="4659" xr:uid="{00000000-0005-0000-0000-000034120000}"/>
    <cellStyle name="Note 4 15 14" xfId="4660" xr:uid="{00000000-0005-0000-0000-000035120000}"/>
    <cellStyle name="Note 4 15 14 2" xfId="4661" xr:uid="{00000000-0005-0000-0000-000036120000}"/>
    <cellStyle name="Note 4 15 15" xfId="4662" xr:uid="{00000000-0005-0000-0000-000037120000}"/>
    <cellStyle name="Note 4 15 15 2" xfId="4663" xr:uid="{00000000-0005-0000-0000-000038120000}"/>
    <cellStyle name="Note 4 15 16" xfId="4664" xr:uid="{00000000-0005-0000-0000-000039120000}"/>
    <cellStyle name="Note 4 15 16 2" xfId="4665" xr:uid="{00000000-0005-0000-0000-00003A120000}"/>
    <cellStyle name="Note 4 15 17" xfId="4666" xr:uid="{00000000-0005-0000-0000-00003B120000}"/>
    <cellStyle name="Note 4 15 2" xfId="4667" xr:uid="{00000000-0005-0000-0000-00003C120000}"/>
    <cellStyle name="Note 4 15 2 2" xfId="4668" xr:uid="{00000000-0005-0000-0000-00003D120000}"/>
    <cellStyle name="Note 4 15 3" xfId="4669" xr:uid="{00000000-0005-0000-0000-00003E120000}"/>
    <cellStyle name="Note 4 15 3 2" xfId="4670" xr:uid="{00000000-0005-0000-0000-00003F120000}"/>
    <cellStyle name="Note 4 15 4" xfId="4671" xr:uid="{00000000-0005-0000-0000-000040120000}"/>
    <cellStyle name="Note 4 15 4 2" xfId="4672" xr:uid="{00000000-0005-0000-0000-000041120000}"/>
    <cellStyle name="Note 4 15 5" xfId="4673" xr:uid="{00000000-0005-0000-0000-000042120000}"/>
    <cellStyle name="Note 4 15 5 2" xfId="4674" xr:uid="{00000000-0005-0000-0000-000043120000}"/>
    <cellStyle name="Note 4 15 6" xfId="4675" xr:uid="{00000000-0005-0000-0000-000044120000}"/>
    <cellStyle name="Note 4 15 6 2" xfId="4676" xr:uid="{00000000-0005-0000-0000-000045120000}"/>
    <cellStyle name="Note 4 15 7" xfId="4677" xr:uid="{00000000-0005-0000-0000-000046120000}"/>
    <cellStyle name="Note 4 15 7 2" xfId="4678" xr:uid="{00000000-0005-0000-0000-000047120000}"/>
    <cellStyle name="Note 4 15 8" xfId="4679" xr:uid="{00000000-0005-0000-0000-000048120000}"/>
    <cellStyle name="Note 4 15 8 2" xfId="4680" xr:uid="{00000000-0005-0000-0000-000049120000}"/>
    <cellStyle name="Note 4 15 9" xfId="4681" xr:uid="{00000000-0005-0000-0000-00004A120000}"/>
    <cellStyle name="Note 4 15 9 2" xfId="4682" xr:uid="{00000000-0005-0000-0000-00004B120000}"/>
    <cellStyle name="Note 4 16" xfId="4683" xr:uid="{00000000-0005-0000-0000-00004C120000}"/>
    <cellStyle name="Note 4 16 10" xfId="4684" xr:uid="{00000000-0005-0000-0000-00004D120000}"/>
    <cellStyle name="Note 4 16 10 2" xfId="4685" xr:uid="{00000000-0005-0000-0000-00004E120000}"/>
    <cellStyle name="Note 4 16 11" xfId="4686" xr:uid="{00000000-0005-0000-0000-00004F120000}"/>
    <cellStyle name="Note 4 16 11 2" xfId="4687" xr:uid="{00000000-0005-0000-0000-000050120000}"/>
    <cellStyle name="Note 4 16 12" xfId="4688" xr:uid="{00000000-0005-0000-0000-000051120000}"/>
    <cellStyle name="Note 4 16 12 2" xfId="4689" xr:uid="{00000000-0005-0000-0000-000052120000}"/>
    <cellStyle name="Note 4 16 13" xfId="4690" xr:uid="{00000000-0005-0000-0000-000053120000}"/>
    <cellStyle name="Note 4 16 13 2" xfId="4691" xr:uid="{00000000-0005-0000-0000-000054120000}"/>
    <cellStyle name="Note 4 16 14" xfId="4692" xr:uid="{00000000-0005-0000-0000-000055120000}"/>
    <cellStyle name="Note 4 16 14 2" xfId="4693" xr:uid="{00000000-0005-0000-0000-000056120000}"/>
    <cellStyle name="Note 4 16 15" xfId="4694" xr:uid="{00000000-0005-0000-0000-000057120000}"/>
    <cellStyle name="Note 4 16 15 2" xfId="4695" xr:uid="{00000000-0005-0000-0000-000058120000}"/>
    <cellStyle name="Note 4 16 16" xfId="4696" xr:uid="{00000000-0005-0000-0000-000059120000}"/>
    <cellStyle name="Note 4 16 16 2" xfId="4697" xr:uid="{00000000-0005-0000-0000-00005A120000}"/>
    <cellStyle name="Note 4 16 17" xfId="4698" xr:uid="{00000000-0005-0000-0000-00005B120000}"/>
    <cellStyle name="Note 4 16 2" xfId="4699" xr:uid="{00000000-0005-0000-0000-00005C120000}"/>
    <cellStyle name="Note 4 16 2 2" xfId="4700" xr:uid="{00000000-0005-0000-0000-00005D120000}"/>
    <cellStyle name="Note 4 16 3" xfId="4701" xr:uid="{00000000-0005-0000-0000-00005E120000}"/>
    <cellStyle name="Note 4 16 3 2" xfId="4702" xr:uid="{00000000-0005-0000-0000-00005F120000}"/>
    <cellStyle name="Note 4 16 4" xfId="4703" xr:uid="{00000000-0005-0000-0000-000060120000}"/>
    <cellStyle name="Note 4 16 4 2" xfId="4704" xr:uid="{00000000-0005-0000-0000-000061120000}"/>
    <cellStyle name="Note 4 16 5" xfId="4705" xr:uid="{00000000-0005-0000-0000-000062120000}"/>
    <cellStyle name="Note 4 16 5 2" xfId="4706" xr:uid="{00000000-0005-0000-0000-000063120000}"/>
    <cellStyle name="Note 4 16 6" xfId="4707" xr:uid="{00000000-0005-0000-0000-000064120000}"/>
    <cellStyle name="Note 4 16 6 2" xfId="4708" xr:uid="{00000000-0005-0000-0000-000065120000}"/>
    <cellStyle name="Note 4 16 7" xfId="4709" xr:uid="{00000000-0005-0000-0000-000066120000}"/>
    <cellStyle name="Note 4 16 7 2" xfId="4710" xr:uid="{00000000-0005-0000-0000-000067120000}"/>
    <cellStyle name="Note 4 16 8" xfId="4711" xr:uid="{00000000-0005-0000-0000-000068120000}"/>
    <cellStyle name="Note 4 16 8 2" xfId="4712" xr:uid="{00000000-0005-0000-0000-000069120000}"/>
    <cellStyle name="Note 4 16 9" xfId="4713" xr:uid="{00000000-0005-0000-0000-00006A120000}"/>
    <cellStyle name="Note 4 16 9 2" xfId="4714" xr:uid="{00000000-0005-0000-0000-00006B120000}"/>
    <cellStyle name="Note 4 17" xfId="4715" xr:uid="{00000000-0005-0000-0000-00006C120000}"/>
    <cellStyle name="Note 4 17 10" xfId="4716" xr:uid="{00000000-0005-0000-0000-00006D120000}"/>
    <cellStyle name="Note 4 17 10 2" xfId="4717" xr:uid="{00000000-0005-0000-0000-00006E120000}"/>
    <cellStyle name="Note 4 17 11" xfId="4718" xr:uid="{00000000-0005-0000-0000-00006F120000}"/>
    <cellStyle name="Note 4 17 11 2" xfId="4719" xr:uid="{00000000-0005-0000-0000-000070120000}"/>
    <cellStyle name="Note 4 17 12" xfId="4720" xr:uid="{00000000-0005-0000-0000-000071120000}"/>
    <cellStyle name="Note 4 17 12 2" xfId="4721" xr:uid="{00000000-0005-0000-0000-000072120000}"/>
    <cellStyle name="Note 4 17 13" xfId="4722" xr:uid="{00000000-0005-0000-0000-000073120000}"/>
    <cellStyle name="Note 4 17 13 2" xfId="4723" xr:uid="{00000000-0005-0000-0000-000074120000}"/>
    <cellStyle name="Note 4 17 14" xfId="4724" xr:uid="{00000000-0005-0000-0000-000075120000}"/>
    <cellStyle name="Note 4 17 14 2" xfId="4725" xr:uid="{00000000-0005-0000-0000-000076120000}"/>
    <cellStyle name="Note 4 17 15" xfId="4726" xr:uid="{00000000-0005-0000-0000-000077120000}"/>
    <cellStyle name="Note 4 17 15 2" xfId="4727" xr:uid="{00000000-0005-0000-0000-000078120000}"/>
    <cellStyle name="Note 4 17 16" xfId="4728" xr:uid="{00000000-0005-0000-0000-000079120000}"/>
    <cellStyle name="Note 4 17 16 2" xfId="4729" xr:uid="{00000000-0005-0000-0000-00007A120000}"/>
    <cellStyle name="Note 4 17 17" xfId="4730" xr:uid="{00000000-0005-0000-0000-00007B120000}"/>
    <cellStyle name="Note 4 17 2" xfId="4731" xr:uid="{00000000-0005-0000-0000-00007C120000}"/>
    <cellStyle name="Note 4 17 2 2" xfId="4732" xr:uid="{00000000-0005-0000-0000-00007D120000}"/>
    <cellStyle name="Note 4 17 3" xfId="4733" xr:uid="{00000000-0005-0000-0000-00007E120000}"/>
    <cellStyle name="Note 4 17 3 2" xfId="4734" xr:uid="{00000000-0005-0000-0000-00007F120000}"/>
    <cellStyle name="Note 4 17 4" xfId="4735" xr:uid="{00000000-0005-0000-0000-000080120000}"/>
    <cellStyle name="Note 4 17 4 2" xfId="4736" xr:uid="{00000000-0005-0000-0000-000081120000}"/>
    <cellStyle name="Note 4 17 5" xfId="4737" xr:uid="{00000000-0005-0000-0000-000082120000}"/>
    <cellStyle name="Note 4 17 5 2" xfId="4738" xr:uid="{00000000-0005-0000-0000-000083120000}"/>
    <cellStyle name="Note 4 17 6" xfId="4739" xr:uid="{00000000-0005-0000-0000-000084120000}"/>
    <cellStyle name="Note 4 17 6 2" xfId="4740" xr:uid="{00000000-0005-0000-0000-000085120000}"/>
    <cellStyle name="Note 4 17 7" xfId="4741" xr:uid="{00000000-0005-0000-0000-000086120000}"/>
    <cellStyle name="Note 4 17 7 2" xfId="4742" xr:uid="{00000000-0005-0000-0000-000087120000}"/>
    <cellStyle name="Note 4 17 8" xfId="4743" xr:uid="{00000000-0005-0000-0000-000088120000}"/>
    <cellStyle name="Note 4 17 8 2" xfId="4744" xr:uid="{00000000-0005-0000-0000-000089120000}"/>
    <cellStyle name="Note 4 17 9" xfId="4745" xr:uid="{00000000-0005-0000-0000-00008A120000}"/>
    <cellStyle name="Note 4 17 9 2" xfId="4746" xr:uid="{00000000-0005-0000-0000-00008B120000}"/>
    <cellStyle name="Note 4 18" xfId="4747" xr:uid="{00000000-0005-0000-0000-00008C120000}"/>
    <cellStyle name="Note 4 18 10" xfId="4748" xr:uid="{00000000-0005-0000-0000-00008D120000}"/>
    <cellStyle name="Note 4 18 10 2" xfId="4749" xr:uid="{00000000-0005-0000-0000-00008E120000}"/>
    <cellStyle name="Note 4 18 11" xfId="4750" xr:uid="{00000000-0005-0000-0000-00008F120000}"/>
    <cellStyle name="Note 4 18 11 2" xfId="4751" xr:uid="{00000000-0005-0000-0000-000090120000}"/>
    <cellStyle name="Note 4 18 12" xfId="4752" xr:uid="{00000000-0005-0000-0000-000091120000}"/>
    <cellStyle name="Note 4 18 12 2" xfId="4753" xr:uid="{00000000-0005-0000-0000-000092120000}"/>
    <cellStyle name="Note 4 18 13" xfId="4754" xr:uid="{00000000-0005-0000-0000-000093120000}"/>
    <cellStyle name="Note 4 18 13 2" xfId="4755" xr:uid="{00000000-0005-0000-0000-000094120000}"/>
    <cellStyle name="Note 4 18 14" xfId="4756" xr:uid="{00000000-0005-0000-0000-000095120000}"/>
    <cellStyle name="Note 4 18 14 2" xfId="4757" xr:uid="{00000000-0005-0000-0000-000096120000}"/>
    <cellStyle name="Note 4 18 15" xfId="4758" xr:uid="{00000000-0005-0000-0000-000097120000}"/>
    <cellStyle name="Note 4 18 15 2" xfId="4759" xr:uid="{00000000-0005-0000-0000-000098120000}"/>
    <cellStyle name="Note 4 18 16" xfId="4760" xr:uid="{00000000-0005-0000-0000-000099120000}"/>
    <cellStyle name="Note 4 18 16 2" xfId="4761" xr:uid="{00000000-0005-0000-0000-00009A120000}"/>
    <cellStyle name="Note 4 18 17" xfId="4762" xr:uid="{00000000-0005-0000-0000-00009B120000}"/>
    <cellStyle name="Note 4 18 2" xfId="4763" xr:uid="{00000000-0005-0000-0000-00009C120000}"/>
    <cellStyle name="Note 4 18 2 2" xfId="4764" xr:uid="{00000000-0005-0000-0000-00009D120000}"/>
    <cellStyle name="Note 4 18 3" xfId="4765" xr:uid="{00000000-0005-0000-0000-00009E120000}"/>
    <cellStyle name="Note 4 18 3 2" xfId="4766" xr:uid="{00000000-0005-0000-0000-00009F120000}"/>
    <cellStyle name="Note 4 18 4" xfId="4767" xr:uid="{00000000-0005-0000-0000-0000A0120000}"/>
    <cellStyle name="Note 4 18 4 2" xfId="4768" xr:uid="{00000000-0005-0000-0000-0000A1120000}"/>
    <cellStyle name="Note 4 18 5" xfId="4769" xr:uid="{00000000-0005-0000-0000-0000A2120000}"/>
    <cellStyle name="Note 4 18 5 2" xfId="4770" xr:uid="{00000000-0005-0000-0000-0000A3120000}"/>
    <cellStyle name="Note 4 18 6" xfId="4771" xr:uid="{00000000-0005-0000-0000-0000A4120000}"/>
    <cellStyle name="Note 4 18 6 2" xfId="4772" xr:uid="{00000000-0005-0000-0000-0000A5120000}"/>
    <cellStyle name="Note 4 18 7" xfId="4773" xr:uid="{00000000-0005-0000-0000-0000A6120000}"/>
    <cellStyle name="Note 4 18 7 2" xfId="4774" xr:uid="{00000000-0005-0000-0000-0000A7120000}"/>
    <cellStyle name="Note 4 18 8" xfId="4775" xr:uid="{00000000-0005-0000-0000-0000A8120000}"/>
    <cellStyle name="Note 4 18 8 2" xfId="4776" xr:uid="{00000000-0005-0000-0000-0000A9120000}"/>
    <cellStyle name="Note 4 18 9" xfId="4777" xr:uid="{00000000-0005-0000-0000-0000AA120000}"/>
    <cellStyle name="Note 4 18 9 2" xfId="4778" xr:uid="{00000000-0005-0000-0000-0000AB120000}"/>
    <cellStyle name="Note 4 19" xfId="4779" xr:uid="{00000000-0005-0000-0000-0000AC120000}"/>
    <cellStyle name="Note 4 19 10" xfId="4780" xr:uid="{00000000-0005-0000-0000-0000AD120000}"/>
    <cellStyle name="Note 4 19 10 2" xfId="4781" xr:uid="{00000000-0005-0000-0000-0000AE120000}"/>
    <cellStyle name="Note 4 19 11" xfId="4782" xr:uid="{00000000-0005-0000-0000-0000AF120000}"/>
    <cellStyle name="Note 4 19 11 2" xfId="4783" xr:uid="{00000000-0005-0000-0000-0000B0120000}"/>
    <cellStyle name="Note 4 19 12" xfId="4784" xr:uid="{00000000-0005-0000-0000-0000B1120000}"/>
    <cellStyle name="Note 4 19 12 2" xfId="4785" xr:uid="{00000000-0005-0000-0000-0000B2120000}"/>
    <cellStyle name="Note 4 19 13" xfId="4786" xr:uid="{00000000-0005-0000-0000-0000B3120000}"/>
    <cellStyle name="Note 4 19 13 2" xfId="4787" xr:uid="{00000000-0005-0000-0000-0000B4120000}"/>
    <cellStyle name="Note 4 19 14" xfId="4788" xr:uid="{00000000-0005-0000-0000-0000B5120000}"/>
    <cellStyle name="Note 4 19 14 2" xfId="4789" xr:uid="{00000000-0005-0000-0000-0000B6120000}"/>
    <cellStyle name="Note 4 19 15" xfId="4790" xr:uid="{00000000-0005-0000-0000-0000B7120000}"/>
    <cellStyle name="Note 4 19 15 2" xfId="4791" xr:uid="{00000000-0005-0000-0000-0000B8120000}"/>
    <cellStyle name="Note 4 19 16" xfId="4792" xr:uid="{00000000-0005-0000-0000-0000B9120000}"/>
    <cellStyle name="Note 4 19 16 2" xfId="4793" xr:uid="{00000000-0005-0000-0000-0000BA120000}"/>
    <cellStyle name="Note 4 19 17" xfId="4794" xr:uid="{00000000-0005-0000-0000-0000BB120000}"/>
    <cellStyle name="Note 4 19 2" xfId="4795" xr:uid="{00000000-0005-0000-0000-0000BC120000}"/>
    <cellStyle name="Note 4 19 2 2" xfId="4796" xr:uid="{00000000-0005-0000-0000-0000BD120000}"/>
    <cellStyle name="Note 4 19 3" xfId="4797" xr:uid="{00000000-0005-0000-0000-0000BE120000}"/>
    <cellStyle name="Note 4 19 3 2" xfId="4798" xr:uid="{00000000-0005-0000-0000-0000BF120000}"/>
    <cellStyle name="Note 4 19 4" xfId="4799" xr:uid="{00000000-0005-0000-0000-0000C0120000}"/>
    <cellStyle name="Note 4 19 4 2" xfId="4800" xr:uid="{00000000-0005-0000-0000-0000C1120000}"/>
    <cellStyle name="Note 4 19 5" xfId="4801" xr:uid="{00000000-0005-0000-0000-0000C2120000}"/>
    <cellStyle name="Note 4 19 5 2" xfId="4802" xr:uid="{00000000-0005-0000-0000-0000C3120000}"/>
    <cellStyle name="Note 4 19 6" xfId="4803" xr:uid="{00000000-0005-0000-0000-0000C4120000}"/>
    <cellStyle name="Note 4 19 6 2" xfId="4804" xr:uid="{00000000-0005-0000-0000-0000C5120000}"/>
    <cellStyle name="Note 4 19 7" xfId="4805" xr:uid="{00000000-0005-0000-0000-0000C6120000}"/>
    <cellStyle name="Note 4 19 7 2" xfId="4806" xr:uid="{00000000-0005-0000-0000-0000C7120000}"/>
    <cellStyle name="Note 4 19 8" xfId="4807" xr:uid="{00000000-0005-0000-0000-0000C8120000}"/>
    <cellStyle name="Note 4 19 8 2" xfId="4808" xr:uid="{00000000-0005-0000-0000-0000C9120000}"/>
    <cellStyle name="Note 4 19 9" xfId="4809" xr:uid="{00000000-0005-0000-0000-0000CA120000}"/>
    <cellStyle name="Note 4 19 9 2" xfId="4810" xr:uid="{00000000-0005-0000-0000-0000CB120000}"/>
    <cellStyle name="Note 4 2" xfId="4811" xr:uid="{00000000-0005-0000-0000-0000CC120000}"/>
    <cellStyle name="Note 4 2 10" xfId="4812" xr:uid="{00000000-0005-0000-0000-0000CD120000}"/>
    <cellStyle name="Note 4 2 10 2" xfId="4813" xr:uid="{00000000-0005-0000-0000-0000CE120000}"/>
    <cellStyle name="Note 4 2 11" xfId="4814" xr:uid="{00000000-0005-0000-0000-0000CF120000}"/>
    <cellStyle name="Note 4 2 11 2" xfId="4815" xr:uid="{00000000-0005-0000-0000-0000D0120000}"/>
    <cellStyle name="Note 4 2 12" xfId="4816" xr:uid="{00000000-0005-0000-0000-0000D1120000}"/>
    <cellStyle name="Note 4 2 12 2" xfId="4817" xr:uid="{00000000-0005-0000-0000-0000D2120000}"/>
    <cellStyle name="Note 4 2 13" xfId="4818" xr:uid="{00000000-0005-0000-0000-0000D3120000}"/>
    <cellStyle name="Note 4 2 13 2" xfId="4819" xr:uid="{00000000-0005-0000-0000-0000D4120000}"/>
    <cellStyle name="Note 4 2 14" xfId="4820" xr:uid="{00000000-0005-0000-0000-0000D5120000}"/>
    <cellStyle name="Note 4 2 14 2" xfId="4821" xr:uid="{00000000-0005-0000-0000-0000D6120000}"/>
    <cellStyle name="Note 4 2 15" xfId="4822" xr:uid="{00000000-0005-0000-0000-0000D7120000}"/>
    <cellStyle name="Note 4 2 15 2" xfId="4823" xr:uid="{00000000-0005-0000-0000-0000D8120000}"/>
    <cellStyle name="Note 4 2 16" xfId="4824" xr:uid="{00000000-0005-0000-0000-0000D9120000}"/>
    <cellStyle name="Note 4 2 16 2" xfId="4825" xr:uid="{00000000-0005-0000-0000-0000DA120000}"/>
    <cellStyle name="Note 4 2 17" xfId="4826" xr:uid="{00000000-0005-0000-0000-0000DB120000}"/>
    <cellStyle name="Note 4 2 18" xfId="4827" xr:uid="{00000000-0005-0000-0000-0000DC120000}"/>
    <cellStyle name="Note 4 2 2" xfId="4828" xr:uid="{00000000-0005-0000-0000-0000DD120000}"/>
    <cellStyle name="Note 4 2 2 2" xfId="4829" xr:uid="{00000000-0005-0000-0000-0000DE120000}"/>
    <cellStyle name="Note 4 2 3" xfId="4830" xr:uid="{00000000-0005-0000-0000-0000DF120000}"/>
    <cellStyle name="Note 4 2 3 2" xfId="4831" xr:uid="{00000000-0005-0000-0000-0000E0120000}"/>
    <cellStyle name="Note 4 2 4" xfId="4832" xr:uid="{00000000-0005-0000-0000-0000E1120000}"/>
    <cellStyle name="Note 4 2 4 2" xfId="4833" xr:uid="{00000000-0005-0000-0000-0000E2120000}"/>
    <cellStyle name="Note 4 2 5" xfId="4834" xr:uid="{00000000-0005-0000-0000-0000E3120000}"/>
    <cellStyle name="Note 4 2 5 2" xfId="4835" xr:uid="{00000000-0005-0000-0000-0000E4120000}"/>
    <cellStyle name="Note 4 2 6" xfId="4836" xr:uid="{00000000-0005-0000-0000-0000E5120000}"/>
    <cellStyle name="Note 4 2 6 2" xfId="4837" xr:uid="{00000000-0005-0000-0000-0000E6120000}"/>
    <cellStyle name="Note 4 2 7" xfId="4838" xr:uid="{00000000-0005-0000-0000-0000E7120000}"/>
    <cellStyle name="Note 4 2 7 2" xfId="4839" xr:uid="{00000000-0005-0000-0000-0000E8120000}"/>
    <cellStyle name="Note 4 2 8" xfId="4840" xr:uid="{00000000-0005-0000-0000-0000E9120000}"/>
    <cellStyle name="Note 4 2 8 2" xfId="4841" xr:uid="{00000000-0005-0000-0000-0000EA120000}"/>
    <cellStyle name="Note 4 2 9" xfId="4842" xr:uid="{00000000-0005-0000-0000-0000EB120000}"/>
    <cellStyle name="Note 4 2 9 2" xfId="4843" xr:uid="{00000000-0005-0000-0000-0000EC120000}"/>
    <cellStyle name="Note 4 20" xfId="4844" xr:uid="{00000000-0005-0000-0000-0000ED120000}"/>
    <cellStyle name="Note 4 20 10" xfId="4845" xr:uid="{00000000-0005-0000-0000-0000EE120000}"/>
    <cellStyle name="Note 4 20 10 2" xfId="4846" xr:uid="{00000000-0005-0000-0000-0000EF120000}"/>
    <cellStyle name="Note 4 20 11" xfId="4847" xr:uid="{00000000-0005-0000-0000-0000F0120000}"/>
    <cellStyle name="Note 4 20 11 2" xfId="4848" xr:uid="{00000000-0005-0000-0000-0000F1120000}"/>
    <cellStyle name="Note 4 20 12" xfId="4849" xr:uid="{00000000-0005-0000-0000-0000F2120000}"/>
    <cellStyle name="Note 4 20 12 2" xfId="4850" xr:uid="{00000000-0005-0000-0000-0000F3120000}"/>
    <cellStyle name="Note 4 20 13" xfId="4851" xr:uid="{00000000-0005-0000-0000-0000F4120000}"/>
    <cellStyle name="Note 4 20 13 2" xfId="4852" xr:uid="{00000000-0005-0000-0000-0000F5120000}"/>
    <cellStyle name="Note 4 20 14" xfId="4853" xr:uid="{00000000-0005-0000-0000-0000F6120000}"/>
    <cellStyle name="Note 4 20 14 2" xfId="4854" xr:uid="{00000000-0005-0000-0000-0000F7120000}"/>
    <cellStyle name="Note 4 20 15" xfId="4855" xr:uid="{00000000-0005-0000-0000-0000F8120000}"/>
    <cellStyle name="Note 4 20 15 2" xfId="4856" xr:uid="{00000000-0005-0000-0000-0000F9120000}"/>
    <cellStyle name="Note 4 20 16" xfId="4857" xr:uid="{00000000-0005-0000-0000-0000FA120000}"/>
    <cellStyle name="Note 4 20 16 2" xfId="4858" xr:uid="{00000000-0005-0000-0000-0000FB120000}"/>
    <cellStyle name="Note 4 20 17" xfId="4859" xr:uid="{00000000-0005-0000-0000-0000FC120000}"/>
    <cellStyle name="Note 4 20 2" xfId="4860" xr:uid="{00000000-0005-0000-0000-0000FD120000}"/>
    <cellStyle name="Note 4 20 2 2" xfId="4861" xr:uid="{00000000-0005-0000-0000-0000FE120000}"/>
    <cellStyle name="Note 4 20 3" xfId="4862" xr:uid="{00000000-0005-0000-0000-0000FF120000}"/>
    <cellStyle name="Note 4 20 3 2" xfId="4863" xr:uid="{00000000-0005-0000-0000-000000130000}"/>
    <cellStyle name="Note 4 20 4" xfId="4864" xr:uid="{00000000-0005-0000-0000-000001130000}"/>
    <cellStyle name="Note 4 20 4 2" xfId="4865" xr:uid="{00000000-0005-0000-0000-000002130000}"/>
    <cellStyle name="Note 4 20 5" xfId="4866" xr:uid="{00000000-0005-0000-0000-000003130000}"/>
    <cellStyle name="Note 4 20 5 2" xfId="4867" xr:uid="{00000000-0005-0000-0000-000004130000}"/>
    <cellStyle name="Note 4 20 6" xfId="4868" xr:uid="{00000000-0005-0000-0000-000005130000}"/>
    <cellStyle name="Note 4 20 6 2" xfId="4869" xr:uid="{00000000-0005-0000-0000-000006130000}"/>
    <cellStyle name="Note 4 20 7" xfId="4870" xr:uid="{00000000-0005-0000-0000-000007130000}"/>
    <cellStyle name="Note 4 20 7 2" xfId="4871" xr:uid="{00000000-0005-0000-0000-000008130000}"/>
    <cellStyle name="Note 4 20 8" xfId="4872" xr:uid="{00000000-0005-0000-0000-000009130000}"/>
    <cellStyle name="Note 4 20 8 2" xfId="4873" xr:uid="{00000000-0005-0000-0000-00000A130000}"/>
    <cellStyle name="Note 4 20 9" xfId="4874" xr:uid="{00000000-0005-0000-0000-00000B130000}"/>
    <cellStyle name="Note 4 20 9 2" xfId="4875" xr:uid="{00000000-0005-0000-0000-00000C130000}"/>
    <cellStyle name="Note 4 21" xfId="4876" xr:uid="{00000000-0005-0000-0000-00000D130000}"/>
    <cellStyle name="Note 4 21 2" xfId="4877" xr:uid="{00000000-0005-0000-0000-00000E130000}"/>
    <cellStyle name="Note 4 22" xfId="4878" xr:uid="{00000000-0005-0000-0000-00000F130000}"/>
    <cellStyle name="Note 4 22 2" xfId="4879" xr:uid="{00000000-0005-0000-0000-000010130000}"/>
    <cellStyle name="Note 4 23" xfId="4880" xr:uid="{00000000-0005-0000-0000-000011130000}"/>
    <cellStyle name="Note 4 23 2" xfId="4881" xr:uid="{00000000-0005-0000-0000-000012130000}"/>
    <cellStyle name="Note 4 24" xfId="4882" xr:uid="{00000000-0005-0000-0000-000013130000}"/>
    <cellStyle name="Note 4 24 2" xfId="4883" xr:uid="{00000000-0005-0000-0000-000014130000}"/>
    <cellStyle name="Note 4 25" xfId="4884" xr:uid="{00000000-0005-0000-0000-000015130000}"/>
    <cellStyle name="Note 4 25 2" xfId="4885" xr:uid="{00000000-0005-0000-0000-000016130000}"/>
    <cellStyle name="Note 4 26" xfId="4886" xr:uid="{00000000-0005-0000-0000-000017130000}"/>
    <cellStyle name="Note 4 26 2" xfId="4887" xr:uid="{00000000-0005-0000-0000-000018130000}"/>
    <cellStyle name="Note 4 27" xfId="4888" xr:uid="{00000000-0005-0000-0000-000019130000}"/>
    <cellStyle name="Note 4 27 2" xfId="4889" xr:uid="{00000000-0005-0000-0000-00001A130000}"/>
    <cellStyle name="Note 4 28" xfId="4890" xr:uid="{00000000-0005-0000-0000-00001B130000}"/>
    <cellStyle name="Note 4 28 2" xfId="4891" xr:uid="{00000000-0005-0000-0000-00001C130000}"/>
    <cellStyle name="Note 4 29" xfId="4892" xr:uid="{00000000-0005-0000-0000-00001D130000}"/>
    <cellStyle name="Note 4 29 2" xfId="4893" xr:uid="{00000000-0005-0000-0000-00001E130000}"/>
    <cellStyle name="Note 4 3" xfId="4894" xr:uid="{00000000-0005-0000-0000-00001F130000}"/>
    <cellStyle name="Note 4 3 10" xfId="4895" xr:uid="{00000000-0005-0000-0000-000020130000}"/>
    <cellStyle name="Note 4 3 10 2" xfId="4896" xr:uid="{00000000-0005-0000-0000-000021130000}"/>
    <cellStyle name="Note 4 3 11" xfId="4897" xr:uid="{00000000-0005-0000-0000-000022130000}"/>
    <cellStyle name="Note 4 3 11 2" xfId="4898" xr:uid="{00000000-0005-0000-0000-000023130000}"/>
    <cellStyle name="Note 4 3 12" xfId="4899" xr:uid="{00000000-0005-0000-0000-000024130000}"/>
    <cellStyle name="Note 4 3 12 2" xfId="4900" xr:uid="{00000000-0005-0000-0000-000025130000}"/>
    <cellStyle name="Note 4 3 13" xfId="4901" xr:uid="{00000000-0005-0000-0000-000026130000}"/>
    <cellStyle name="Note 4 3 13 2" xfId="4902" xr:uid="{00000000-0005-0000-0000-000027130000}"/>
    <cellStyle name="Note 4 3 14" xfId="4903" xr:uid="{00000000-0005-0000-0000-000028130000}"/>
    <cellStyle name="Note 4 3 14 2" xfId="4904" xr:uid="{00000000-0005-0000-0000-000029130000}"/>
    <cellStyle name="Note 4 3 15" xfId="4905" xr:uid="{00000000-0005-0000-0000-00002A130000}"/>
    <cellStyle name="Note 4 3 15 2" xfId="4906" xr:uid="{00000000-0005-0000-0000-00002B130000}"/>
    <cellStyle name="Note 4 3 16" xfId="4907" xr:uid="{00000000-0005-0000-0000-00002C130000}"/>
    <cellStyle name="Note 4 3 16 2" xfId="4908" xr:uid="{00000000-0005-0000-0000-00002D130000}"/>
    <cellStyle name="Note 4 3 17" xfId="4909" xr:uid="{00000000-0005-0000-0000-00002E130000}"/>
    <cellStyle name="Note 4 3 18" xfId="4910" xr:uid="{00000000-0005-0000-0000-00002F130000}"/>
    <cellStyle name="Note 4 3 2" xfId="4911" xr:uid="{00000000-0005-0000-0000-000030130000}"/>
    <cellStyle name="Note 4 3 2 2" xfId="4912" xr:uid="{00000000-0005-0000-0000-000031130000}"/>
    <cellStyle name="Note 4 3 3" xfId="4913" xr:uid="{00000000-0005-0000-0000-000032130000}"/>
    <cellStyle name="Note 4 3 3 2" xfId="4914" xr:uid="{00000000-0005-0000-0000-000033130000}"/>
    <cellStyle name="Note 4 3 4" xfId="4915" xr:uid="{00000000-0005-0000-0000-000034130000}"/>
    <cellStyle name="Note 4 3 4 2" xfId="4916" xr:uid="{00000000-0005-0000-0000-000035130000}"/>
    <cellStyle name="Note 4 3 5" xfId="4917" xr:uid="{00000000-0005-0000-0000-000036130000}"/>
    <cellStyle name="Note 4 3 5 2" xfId="4918" xr:uid="{00000000-0005-0000-0000-000037130000}"/>
    <cellStyle name="Note 4 3 6" xfId="4919" xr:uid="{00000000-0005-0000-0000-000038130000}"/>
    <cellStyle name="Note 4 3 6 2" xfId="4920" xr:uid="{00000000-0005-0000-0000-000039130000}"/>
    <cellStyle name="Note 4 3 7" xfId="4921" xr:uid="{00000000-0005-0000-0000-00003A130000}"/>
    <cellStyle name="Note 4 3 7 2" xfId="4922" xr:uid="{00000000-0005-0000-0000-00003B130000}"/>
    <cellStyle name="Note 4 3 8" xfId="4923" xr:uid="{00000000-0005-0000-0000-00003C130000}"/>
    <cellStyle name="Note 4 3 8 2" xfId="4924" xr:uid="{00000000-0005-0000-0000-00003D130000}"/>
    <cellStyle name="Note 4 3 9" xfId="4925" xr:uid="{00000000-0005-0000-0000-00003E130000}"/>
    <cellStyle name="Note 4 3 9 2" xfId="4926" xr:uid="{00000000-0005-0000-0000-00003F130000}"/>
    <cellStyle name="Note 4 30" xfId="4927" xr:uid="{00000000-0005-0000-0000-000040130000}"/>
    <cellStyle name="Note 4 30 2" xfId="4928" xr:uid="{00000000-0005-0000-0000-000041130000}"/>
    <cellStyle name="Note 4 31" xfId="4929" xr:uid="{00000000-0005-0000-0000-000042130000}"/>
    <cellStyle name="Note 4 31 2" xfId="4930" xr:uid="{00000000-0005-0000-0000-000043130000}"/>
    <cellStyle name="Note 4 32" xfId="4931" xr:uid="{00000000-0005-0000-0000-000044130000}"/>
    <cellStyle name="Note 4 32 2" xfId="4932" xr:uid="{00000000-0005-0000-0000-000045130000}"/>
    <cellStyle name="Note 4 33" xfId="4933" xr:uid="{00000000-0005-0000-0000-000046130000}"/>
    <cellStyle name="Note 4 33 2" xfId="4934" xr:uid="{00000000-0005-0000-0000-000047130000}"/>
    <cellStyle name="Note 4 34" xfId="4935" xr:uid="{00000000-0005-0000-0000-000048130000}"/>
    <cellStyle name="Note 4 34 2" xfId="4936" xr:uid="{00000000-0005-0000-0000-000049130000}"/>
    <cellStyle name="Note 4 35" xfId="4937" xr:uid="{00000000-0005-0000-0000-00004A130000}"/>
    <cellStyle name="Note 4 35 2" xfId="4938" xr:uid="{00000000-0005-0000-0000-00004B130000}"/>
    <cellStyle name="Note 4 36" xfId="4939" xr:uid="{00000000-0005-0000-0000-00004C130000}"/>
    <cellStyle name="Note 4 37" xfId="4940" xr:uid="{00000000-0005-0000-0000-00004D130000}"/>
    <cellStyle name="Note 4 4" xfId="4941" xr:uid="{00000000-0005-0000-0000-00004E130000}"/>
    <cellStyle name="Note 4 4 10" xfId="4942" xr:uid="{00000000-0005-0000-0000-00004F130000}"/>
    <cellStyle name="Note 4 4 10 2" xfId="4943" xr:uid="{00000000-0005-0000-0000-000050130000}"/>
    <cellStyle name="Note 4 4 11" xfId="4944" xr:uid="{00000000-0005-0000-0000-000051130000}"/>
    <cellStyle name="Note 4 4 11 2" xfId="4945" xr:uid="{00000000-0005-0000-0000-000052130000}"/>
    <cellStyle name="Note 4 4 12" xfId="4946" xr:uid="{00000000-0005-0000-0000-000053130000}"/>
    <cellStyle name="Note 4 4 12 2" xfId="4947" xr:uid="{00000000-0005-0000-0000-000054130000}"/>
    <cellStyle name="Note 4 4 13" xfId="4948" xr:uid="{00000000-0005-0000-0000-000055130000}"/>
    <cellStyle name="Note 4 4 13 2" xfId="4949" xr:uid="{00000000-0005-0000-0000-000056130000}"/>
    <cellStyle name="Note 4 4 14" xfId="4950" xr:uid="{00000000-0005-0000-0000-000057130000}"/>
    <cellStyle name="Note 4 4 14 2" xfId="4951" xr:uid="{00000000-0005-0000-0000-000058130000}"/>
    <cellStyle name="Note 4 4 15" xfId="4952" xr:uid="{00000000-0005-0000-0000-000059130000}"/>
    <cellStyle name="Note 4 4 15 2" xfId="4953" xr:uid="{00000000-0005-0000-0000-00005A130000}"/>
    <cellStyle name="Note 4 4 16" xfId="4954" xr:uid="{00000000-0005-0000-0000-00005B130000}"/>
    <cellStyle name="Note 4 4 16 2" xfId="4955" xr:uid="{00000000-0005-0000-0000-00005C130000}"/>
    <cellStyle name="Note 4 4 17" xfId="4956" xr:uid="{00000000-0005-0000-0000-00005D130000}"/>
    <cellStyle name="Note 4 4 2" xfId="4957" xr:uid="{00000000-0005-0000-0000-00005E130000}"/>
    <cellStyle name="Note 4 4 2 2" xfId="4958" xr:uid="{00000000-0005-0000-0000-00005F130000}"/>
    <cellStyle name="Note 4 4 3" xfId="4959" xr:uid="{00000000-0005-0000-0000-000060130000}"/>
    <cellStyle name="Note 4 4 3 2" xfId="4960" xr:uid="{00000000-0005-0000-0000-000061130000}"/>
    <cellStyle name="Note 4 4 4" xfId="4961" xr:uid="{00000000-0005-0000-0000-000062130000}"/>
    <cellStyle name="Note 4 4 4 2" xfId="4962" xr:uid="{00000000-0005-0000-0000-000063130000}"/>
    <cellStyle name="Note 4 4 5" xfId="4963" xr:uid="{00000000-0005-0000-0000-000064130000}"/>
    <cellStyle name="Note 4 4 5 2" xfId="4964" xr:uid="{00000000-0005-0000-0000-000065130000}"/>
    <cellStyle name="Note 4 4 6" xfId="4965" xr:uid="{00000000-0005-0000-0000-000066130000}"/>
    <cellStyle name="Note 4 4 6 2" xfId="4966" xr:uid="{00000000-0005-0000-0000-000067130000}"/>
    <cellStyle name="Note 4 4 7" xfId="4967" xr:uid="{00000000-0005-0000-0000-000068130000}"/>
    <cellStyle name="Note 4 4 7 2" xfId="4968" xr:uid="{00000000-0005-0000-0000-000069130000}"/>
    <cellStyle name="Note 4 4 8" xfId="4969" xr:uid="{00000000-0005-0000-0000-00006A130000}"/>
    <cellStyle name="Note 4 4 8 2" xfId="4970" xr:uid="{00000000-0005-0000-0000-00006B130000}"/>
    <cellStyle name="Note 4 4 9" xfId="4971" xr:uid="{00000000-0005-0000-0000-00006C130000}"/>
    <cellStyle name="Note 4 4 9 2" xfId="4972" xr:uid="{00000000-0005-0000-0000-00006D130000}"/>
    <cellStyle name="Note 4 5" xfId="4973" xr:uid="{00000000-0005-0000-0000-00006E130000}"/>
    <cellStyle name="Note 4 5 10" xfId="4974" xr:uid="{00000000-0005-0000-0000-00006F130000}"/>
    <cellStyle name="Note 4 5 10 2" xfId="4975" xr:uid="{00000000-0005-0000-0000-000070130000}"/>
    <cellStyle name="Note 4 5 11" xfId="4976" xr:uid="{00000000-0005-0000-0000-000071130000}"/>
    <cellStyle name="Note 4 5 11 2" xfId="4977" xr:uid="{00000000-0005-0000-0000-000072130000}"/>
    <cellStyle name="Note 4 5 12" xfId="4978" xr:uid="{00000000-0005-0000-0000-000073130000}"/>
    <cellStyle name="Note 4 5 12 2" xfId="4979" xr:uid="{00000000-0005-0000-0000-000074130000}"/>
    <cellStyle name="Note 4 5 13" xfId="4980" xr:uid="{00000000-0005-0000-0000-000075130000}"/>
    <cellStyle name="Note 4 5 13 2" xfId="4981" xr:uid="{00000000-0005-0000-0000-000076130000}"/>
    <cellStyle name="Note 4 5 14" xfId="4982" xr:uid="{00000000-0005-0000-0000-000077130000}"/>
    <cellStyle name="Note 4 5 14 2" xfId="4983" xr:uid="{00000000-0005-0000-0000-000078130000}"/>
    <cellStyle name="Note 4 5 15" xfId="4984" xr:uid="{00000000-0005-0000-0000-000079130000}"/>
    <cellStyle name="Note 4 5 15 2" xfId="4985" xr:uid="{00000000-0005-0000-0000-00007A130000}"/>
    <cellStyle name="Note 4 5 16" xfId="4986" xr:uid="{00000000-0005-0000-0000-00007B130000}"/>
    <cellStyle name="Note 4 5 16 2" xfId="4987" xr:uid="{00000000-0005-0000-0000-00007C130000}"/>
    <cellStyle name="Note 4 5 17" xfId="4988" xr:uid="{00000000-0005-0000-0000-00007D130000}"/>
    <cellStyle name="Note 4 5 2" xfId="4989" xr:uid="{00000000-0005-0000-0000-00007E130000}"/>
    <cellStyle name="Note 4 5 2 2" xfId="4990" xr:uid="{00000000-0005-0000-0000-00007F130000}"/>
    <cellStyle name="Note 4 5 3" xfId="4991" xr:uid="{00000000-0005-0000-0000-000080130000}"/>
    <cellStyle name="Note 4 5 3 2" xfId="4992" xr:uid="{00000000-0005-0000-0000-000081130000}"/>
    <cellStyle name="Note 4 5 4" xfId="4993" xr:uid="{00000000-0005-0000-0000-000082130000}"/>
    <cellStyle name="Note 4 5 4 2" xfId="4994" xr:uid="{00000000-0005-0000-0000-000083130000}"/>
    <cellStyle name="Note 4 5 5" xfId="4995" xr:uid="{00000000-0005-0000-0000-000084130000}"/>
    <cellStyle name="Note 4 5 5 2" xfId="4996" xr:uid="{00000000-0005-0000-0000-000085130000}"/>
    <cellStyle name="Note 4 5 6" xfId="4997" xr:uid="{00000000-0005-0000-0000-000086130000}"/>
    <cellStyle name="Note 4 5 6 2" xfId="4998" xr:uid="{00000000-0005-0000-0000-000087130000}"/>
    <cellStyle name="Note 4 5 7" xfId="4999" xr:uid="{00000000-0005-0000-0000-000088130000}"/>
    <cellStyle name="Note 4 5 7 2" xfId="5000" xr:uid="{00000000-0005-0000-0000-000089130000}"/>
    <cellStyle name="Note 4 5 8" xfId="5001" xr:uid="{00000000-0005-0000-0000-00008A130000}"/>
    <cellStyle name="Note 4 5 8 2" xfId="5002" xr:uid="{00000000-0005-0000-0000-00008B130000}"/>
    <cellStyle name="Note 4 5 9" xfId="5003" xr:uid="{00000000-0005-0000-0000-00008C130000}"/>
    <cellStyle name="Note 4 5 9 2" xfId="5004" xr:uid="{00000000-0005-0000-0000-00008D130000}"/>
    <cellStyle name="Note 4 6" xfId="5005" xr:uid="{00000000-0005-0000-0000-00008E130000}"/>
    <cellStyle name="Note 4 6 10" xfId="5006" xr:uid="{00000000-0005-0000-0000-00008F130000}"/>
    <cellStyle name="Note 4 6 10 2" xfId="5007" xr:uid="{00000000-0005-0000-0000-000090130000}"/>
    <cellStyle name="Note 4 6 11" xfId="5008" xr:uid="{00000000-0005-0000-0000-000091130000}"/>
    <cellStyle name="Note 4 6 11 2" xfId="5009" xr:uid="{00000000-0005-0000-0000-000092130000}"/>
    <cellStyle name="Note 4 6 12" xfId="5010" xr:uid="{00000000-0005-0000-0000-000093130000}"/>
    <cellStyle name="Note 4 6 12 2" xfId="5011" xr:uid="{00000000-0005-0000-0000-000094130000}"/>
    <cellStyle name="Note 4 6 13" xfId="5012" xr:uid="{00000000-0005-0000-0000-000095130000}"/>
    <cellStyle name="Note 4 6 13 2" xfId="5013" xr:uid="{00000000-0005-0000-0000-000096130000}"/>
    <cellStyle name="Note 4 6 14" xfId="5014" xr:uid="{00000000-0005-0000-0000-000097130000}"/>
    <cellStyle name="Note 4 6 14 2" xfId="5015" xr:uid="{00000000-0005-0000-0000-000098130000}"/>
    <cellStyle name="Note 4 6 15" xfId="5016" xr:uid="{00000000-0005-0000-0000-000099130000}"/>
    <cellStyle name="Note 4 6 15 2" xfId="5017" xr:uid="{00000000-0005-0000-0000-00009A130000}"/>
    <cellStyle name="Note 4 6 16" xfId="5018" xr:uid="{00000000-0005-0000-0000-00009B130000}"/>
    <cellStyle name="Note 4 6 16 2" xfId="5019" xr:uid="{00000000-0005-0000-0000-00009C130000}"/>
    <cellStyle name="Note 4 6 17" xfId="5020" xr:uid="{00000000-0005-0000-0000-00009D130000}"/>
    <cellStyle name="Note 4 6 2" xfId="5021" xr:uid="{00000000-0005-0000-0000-00009E130000}"/>
    <cellStyle name="Note 4 6 2 2" xfId="5022" xr:uid="{00000000-0005-0000-0000-00009F130000}"/>
    <cellStyle name="Note 4 6 3" xfId="5023" xr:uid="{00000000-0005-0000-0000-0000A0130000}"/>
    <cellStyle name="Note 4 6 3 2" xfId="5024" xr:uid="{00000000-0005-0000-0000-0000A1130000}"/>
    <cellStyle name="Note 4 6 4" xfId="5025" xr:uid="{00000000-0005-0000-0000-0000A2130000}"/>
    <cellStyle name="Note 4 6 4 2" xfId="5026" xr:uid="{00000000-0005-0000-0000-0000A3130000}"/>
    <cellStyle name="Note 4 6 5" xfId="5027" xr:uid="{00000000-0005-0000-0000-0000A4130000}"/>
    <cellStyle name="Note 4 6 5 2" xfId="5028" xr:uid="{00000000-0005-0000-0000-0000A5130000}"/>
    <cellStyle name="Note 4 6 6" xfId="5029" xr:uid="{00000000-0005-0000-0000-0000A6130000}"/>
    <cellStyle name="Note 4 6 6 2" xfId="5030" xr:uid="{00000000-0005-0000-0000-0000A7130000}"/>
    <cellStyle name="Note 4 6 7" xfId="5031" xr:uid="{00000000-0005-0000-0000-0000A8130000}"/>
    <cellStyle name="Note 4 6 7 2" xfId="5032" xr:uid="{00000000-0005-0000-0000-0000A9130000}"/>
    <cellStyle name="Note 4 6 8" xfId="5033" xr:uid="{00000000-0005-0000-0000-0000AA130000}"/>
    <cellStyle name="Note 4 6 8 2" xfId="5034" xr:uid="{00000000-0005-0000-0000-0000AB130000}"/>
    <cellStyle name="Note 4 6 9" xfId="5035" xr:uid="{00000000-0005-0000-0000-0000AC130000}"/>
    <cellStyle name="Note 4 6 9 2" xfId="5036" xr:uid="{00000000-0005-0000-0000-0000AD130000}"/>
    <cellStyle name="Note 4 7" xfId="5037" xr:uid="{00000000-0005-0000-0000-0000AE130000}"/>
    <cellStyle name="Note 4 7 10" xfId="5038" xr:uid="{00000000-0005-0000-0000-0000AF130000}"/>
    <cellStyle name="Note 4 7 10 2" xfId="5039" xr:uid="{00000000-0005-0000-0000-0000B0130000}"/>
    <cellStyle name="Note 4 7 11" xfId="5040" xr:uid="{00000000-0005-0000-0000-0000B1130000}"/>
    <cellStyle name="Note 4 7 11 2" xfId="5041" xr:uid="{00000000-0005-0000-0000-0000B2130000}"/>
    <cellStyle name="Note 4 7 12" xfId="5042" xr:uid="{00000000-0005-0000-0000-0000B3130000}"/>
    <cellStyle name="Note 4 7 12 2" xfId="5043" xr:uid="{00000000-0005-0000-0000-0000B4130000}"/>
    <cellStyle name="Note 4 7 13" xfId="5044" xr:uid="{00000000-0005-0000-0000-0000B5130000}"/>
    <cellStyle name="Note 4 7 13 2" xfId="5045" xr:uid="{00000000-0005-0000-0000-0000B6130000}"/>
    <cellStyle name="Note 4 7 14" xfId="5046" xr:uid="{00000000-0005-0000-0000-0000B7130000}"/>
    <cellStyle name="Note 4 7 14 2" xfId="5047" xr:uid="{00000000-0005-0000-0000-0000B8130000}"/>
    <cellStyle name="Note 4 7 15" xfId="5048" xr:uid="{00000000-0005-0000-0000-0000B9130000}"/>
    <cellStyle name="Note 4 7 15 2" xfId="5049" xr:uid="{00000000-0005-0000-0000-0000BA130000}"/>
    <cellStyle name="Note 4 7 16" xfId="5050" xr:uid="{00000000-0005-0000-0000-0000BB130000}"/>
    <cellStyle name="Note 4 7 16 2" xfId="5051" xr:uid="{00000000-0005-0000-0000-0000BC130000}"/>
    <cellStyle name="Note 4 7 17" xfId="5052" xr:uid="{00000000-0005-0000-0000-0000BD130000}"/>
    <cellStyle name="Note 4 7 2" xfId="5053" xr:uid="{00000000-0005-0000-0000-0000BE130000}"/>
    <cellStyle name="Note 4 7 2 2" xfId="5054" xr:uid="{00000000-0005-0000-0000-0000BF130000}"/>
    <cellStyle name="Note 4 7 3" xfId="5055" xr:uid="{00000000-0005-0000-0000-0000C0130000}"/>
    <cellStyle name="Note 4 7 3 2" xfId="5056" xr:uid="{00000000-0005-0000-0000-0000C1130000}"/>
    <cellStyle name="Note 4 7 4" xfId="5057" xr:uid="{00000000-0005-0000-0000-0000C2130000}"/>
    <cellStyle name="Note 4 7 4 2" xfId="5058" xr:uid="{00000000-0005-0000-0000-0000C3130000}"/>
    <cellStyle name="Note 4 7 5" xfId="5059" xr:uid="{00000000-0005-0000-0000-0000C4130000}"/>
    <cellStyle name="Note 4 7 5 2" xfId="5060" xr:uid="{00000000-0005-0000-0000-0000C5130000}"/>
    <cellStyle name="Note 4 7 6" xfId="5061" xr:uid="{00000000-0005-0000-0000-0000C6130000}"/>
    <cellStyle name="Note 4 7 6 2" xfId="5062" xr:uid="{00000000-0005-0000-0000-0000C7130000}"/>
    <cellStyle name="Note 4 7 7" xfId="5063" xr:uid="{00000000-0005-0000-0000-0000C8130000}"/>
    <cellStyle name="Note 4 7 7 2" xfId="5064" xr:uid="{00000000-0005-0000-0000-0000C9130000}"/>
    <cellStyle name="Note 4 7 8" xfId="5065" xr:uid="{00000000-0005-0000-0000-0000CA130000}"/>
    <cellStyle name="Note 4 7 8 2" xfId="5066" xr:uid="{00000000-0005-0000-0000-0000CB130000}"/>
    <cellStyle name="Note 4 7 9" xfId="5067" xr:uid="{00000000-0005-0000-0000-0000CC130000}"/>
    <cellStyle name="Note 4 7 9 2" xfId="5068" xr:uid="{00000000-0005-0000-0000-0000CD130000}"/>
    <cellStyle name="Note 4 8" xfId="5069" xr:uid="{00000000-0005-0000-0000-0000CE130000}"/>
    <cellStyle name="Note 4 8 10" xfId="5070" xr:uid="{00000000-0005-0000-0000-0000CF130000}"/>
    <cellStyle name="Note 4 8 10 2" xfId="5071" xr:uid="{00000000-0005-0000-0000-0000D0130000}"/>
    <cellStyle name="Note 4 8 11" xfId="5072" xr:uid="{00000000-0005-0000-0000-0000D1130000}"/>
    <cellStyle name="Note 4 8 11 2" xfId="5073" xr:uid="{00000000-0005-0000-0000-0000D2130000}"/>
    <cellStyle name="Note 4 8 12" xfId="5074" xr:uid="{00000000-0005-0000-0000-0000D3130000}"/>
    <cellStyle name="Note 4 8 12 2" xfId="5075" xr:uid="{00000000-0005-0000-0000-0000D4130000}"/>
    <cellStyle name="Note 4 8 13" xfId="5076" xr:uid="{00000000-0005-0000-0000-0000D5130000}"/>
    <cellStyle name="Note 4 8 13 2" xfId="5077" xr:uid="{00000000-0005-0000-0000-0000D6130000}"/>
    <cellStyle name="Note 4 8 14" xfId="5078" xr:uid="{00000000-0005-0000-0000-0000D7130000}"/>
    <cellStyle name="Note 4 8 14 2" xfId="5079" xr:uid="{00000000-0005-0000-0000-0000D8130000}"/>
    <cellStyle name="Note 4 8 15" xfId="5080" xr:uid="{00000000-0005-0000-0000-0000D9130000}"/>
    <cellStyle name="Note 4 8 15 2" xfId="5081" xr:uid="{00000000-0005-0000-0000-0000DA130000}"/>
    <cellStyle name="Note 4 8 16" xfId="5082" xr:uid="{00000000-0005-0000-0000-0000DB130000}"/>
    <cellStyle name="Note 4 8 16 2" xfId="5083" xr:uid="{00000000-0005-0000-0000-0000DC130000}"/>
    <cellStyle name="Note 4 8 17" xfId="5084" xr:uid="{00000000-0005-0000-0000-0000DD130000}"/>
    <cellStyle name="Note 4 8 2" xfId="5085" xr:uid="{00000000-0005-0000-0000-0000DE130000}"/>
    <cellStyle name="Note 4 8 2 2" xfId="5086" xr:uid="{00000000-0005-0000-0000-0000DF130000}"/>
    <cellStyle name="Note 4 8 3" xfId="5087" xr:uid="{00000000-0005-0000-0000-0000E0130000}"/>
    <cellStyle name="Note 4 8 3 2" xfId="5088" xr:uid="{00000000-0005-0000-0000-0000E1130000}"/>
    <cellStyle name="Note 4 8 4" xfId="5089" xr:uid="{00000000-0005-0000-0000-0000E2130000}"/>
    <cellStyle name="Note 4 8 4 2" xfId="5090" xr:uid="{00000000-0005-0000-0000-0000E3130000}"/>
    <cellStyle name="Note 4 8 5" xfId="5091" xr:uid="{00000000-0005-0000-0000-0000E4130000}"/>
    <cellStyle name="Note 4 8 5 2" xfId="5092" xr:uid="{00000000-0005-0000-0000-0000E5130000}"/>
    <cellStyle name="Note 4 8 6" xfId="5093" xr:uid="{00000000-0005-0000-0000-0000E6130000}"/>
    <cellStyle name="Note 4 8 6 2" xfId="5094" xr:uid="{00000000-0005-0000-0000-0000E7130000}"/>
    <cellStyle name="Note 4 8 7" xfId="5095" xr:uid="{00000000-0005-0000-0000-0000E8130000}"/>
    <cellStyle name="Note 4 8 7 2" xfId="5096" xr:uid="{00000000-0005-0000-0000-0000E9130000}"/>
    <cellStyle name="Note 4 8 8" xfId="5097" xr:uid="{00000000-0005-0000-0000-0000EA130000}"/>
    <cellStyle name="Note 4 8 8 2" xfId="5098" xr:uid="{00000000-0005-0000-0000-0000EB130000}"/>
    <cellStyle name="Note 4 8 9" xfId="5099" xr:uid="{00000000-0005-0000-0000-0000EC130000}"/>
    <cellStyle name="Note 4 8 9 2" xfId="5100" xr:uid="{00000000-0005-0000-0000-0000ED130000}"/>
    <cellStyle name="Note 4 9" xfId="5101" xr:uid="{00000000-0005-0000-0000-0000EE130000}"/>
    <cellStyle name="Note 4 9 10" xfId="5102" xr:uid="{00000000-0005-0000-0000-0000EF130000}"/>
    <cellStyle name="Note 4 9 10 2" xfId="5103" xr:uid="{00000000-0005-0000-0000-0000F0130000}"/>
    <cellStyle name="Note 4 9 11" xfId="5104" xr:uid="{00000000-0005-0000-0000-0000F1130000}"/>
    <cellStyle name="Note 4 9 11 2" xfId="5105" xr:uid="{00000000-0005-0000-0000-0000F2130000}"/>
    <cellStyle name="Note 4 9 12" xfId="5106" xr:uid="{00000000-0005-0000-0000-0000F3130000}"/>
    <cellStyle name="Note 4 9 12 2" xfId="5107" xr:uid="{00000000-0005-0000-0000-0000F4130000}"/>
    <cellStyle name="Note 4 9 13" xfId="5108" xr:uid="{00000000-0005-0000-0000-0000F5130000}"/>
    <cellStyle name="Note 4 9 13 2" xfId="5109" xr:uid="{00000000-0005-0000-0000-0000F6130000}"/>
    <cellStyle name="Note 4 9 14" xfId="5110" xr:uid="{00000000-0005-0000-0000-0000F7130000}"/>
    <cellStyle name="Note 4 9 14 2" xfId="5111" xr:uid="{00000000-0005-0000-0000-0000F8130000}"/>
    <cellStyle name="Note 4 9 15" xfId="5112" xr:uid="{00000000-0005-0000-0000-0000F9130000}"/>
    <cellStyle name="Note 4 9 15 2" xfId="5113" xr:uid="{00000000-0005-0000-0000-0000FA130000}"/>
    <cellStyle name="Note 4 9 16" xfId="5114" xr:uid="{00000000-0005-0000-0000-0000FB130000}"/>
    <cellStyle name="Note 4 9 16 2" xfId="5115" xr:uid="{00000000-0005-0000-0000-0000FC130000}"/>
    <cellStyle name="Note 4 9 17" xfId="5116" xr:uid="{00000000-0005-0000-0000-0000FD130000}"/>
    <cellStyle name="Note 4 9 2" xfId="5117" xr:uid="{00000000-0005-0000-0000-0000FE130000}"/>
    <cellStyle name="Note 4 9 2 2" xfId="5118" xr:uid="{00000000-0005-0000-0000-0000FF130000}"/>
    <cellStyle name="Note 4 9 3" xfId="5119" xr:uid="{00000000-0005-0000-0000-000000140000}"/>
    <cellStyle name="Note 4 9 3 2" xfId="5120" xr:uid="{00000000-0005-0000-0000-000001140000}"/>
    <cellStyle name="Note 4 9 4" xfId="5121" xr:uid="{00000000-0005-0000-0000-000002140000}"/>
    <cellStyle name="Note 4 9 4 2" xfId="5122" xr:uid="{00000000-0005-0000-0000-000003140000}"/>
    <cellStyle name="Note 4 9 5" xfId="5123" xr:uid="{00000000-0005-0000-0000-000004140000}"/>
    <cellStyle name="Note 4 9 5 2" xfId="5124" xr:uid="{00000000-0005-0000-0000-000005140000}"/>
    <cellStyle name="Note 4 9 6" xfId="5125" xr:uid="{00000000-0005-0000-0000-000006140000}"/>
    <cellStyle name="Note 4 9 6 2" xfId="5126" xr:uid="{00000000-0005-0000-0000-000007140000}"/>
    <cellStyle name="Note 4 9 7" xfId="5127" xr:uid="{00000000-0005-0000-0000-000008140000}"/>
    <cellStyle name="Note 4 9 7 2" xfId="5128" xr:uid="{00000000-0005-0000-0000-000009140000}"/>
    <cellStyle name="Note 4 9 8" xfId="5129" xr:uid="{00000000-0005-0000-0000-00000A140000}"/>
    <cellStyle name="Note 4 9 8 2" xfId="5130" xr:uid="{00000000-0005-0000-0000-00000B140000}"/>
    <cellStyle name="Note 4 9 9" xfId="5131" xr:uid="{00000000-0005-0000-0000-00000C140000}"/>
    <cellStyle name="Note 4 9 9 2" xfId="5132" xr:uid="{00000000-0005-0000-0000-00000D140000}"/>
    <cellStyle name="Note 5" xfId="5133" xr:uid="{00000000-0005-0000-0000-00000E140000}"/>
    <cellStyle name="Note 5 10" xfId="5134" xr:uid="{00000000-0005-0000-0000-00000F140000}"/>
    <cellStyle name="Note 5 10 2" xfId="5135" xr:uid="{00000000-0005-0000-0000-000010140000}"/>
    <cellStyle name="Note 5 11" xfId="5136" xr:uid="{00000000-0005-0000-0000-000011140000}"/>
    <cellStyle name="Note 5 11 2" xfId="5137" xr:uid="{00000000-0005-0000-0000-000012140000}"/>
    <cellStyle name="Note 5 12" xfId="5138" xr:uid="{00000000-0005-0000-0000-000013140000}"/>
    <cellStyle name="Note 5 12 2" xfId="5139" xr:uid="{00000000-0005-0000-0000-000014140000}"/>
    <cellStyle name="Note 5 13" xfId="5140" xr:uid="{00000000-0005-0000-0000-000015140000}"/>
    <cellStyle name="Note 5 13 2" xfId="5141" xr:uid="{00000000-0005-0000-0000-000016140000}"/>
    <cellStyle name="Note 5 14" xfId="5142" xr:uid="{00000000-0005-0000-0000-000017140000}"/>
    <cellStyle name="Note 5 14 2" xfId="5143" xr:uid="{00000000-0005-0000-0000-000018140000}"/>
    <cellStyle name="Note 5 15" xfId="5144" xr:uid="{00000000-0005-0000-0000-000019140000}"/>
    <cellStyle name="Note 5 15 2" xfId="5145" xr:uid="{00000000-0005-0000-0000-00001A140000}"/>
    <cellStyle name="Note 5 16" xfId="5146" xr:uid="{00000000-0005-0000-0000-00001B140000}"/>
    <cellStyle name="Note 5 16 2" xfId="5147" xr:uid="{00000000-0005-0000-0000-00001C140000}"/>
    <cellStyle name="Note 5 17" xfId="5148" xr:uid="{00000000-0005-0000-0000-00001D140000}"/>
    <cellStyle name="Note 5 18" xfId="5149" xr:uid="{00000000-0005-0000-0000-00001E140000}"/>
    <cellStyle name="Note 5 2" xfId="5150" xr:uid="{00000000-0005-0000-0000-00001F140000}"/>
    <cellStyle name="Note 5 2 2" xfId="5151" xr:uid="{00000000-0005-0000-0000-000020140000}"/>
    <cellStyle name="Note 5 2 3" xfId="5152" xr:uid="{00000000-0005-0000-0000-000021140000}"/>
    <cellStyle name="Note 5 2 4" xfId="5153" xr:uid="{00000000-0005-0000-0000-000022140000}"/>
    <cellStyle name="Note 5 3" xfId="5154" xr:uid="{00000000-0005-0000-0000-000023140000}"/>
    <cellStyle name="Note 5 3 2" xfId="5155" xr:uid="{00000000-0005-0000-0000-000024140000}"/>
    <cellStyle name="Note 5 3 3" xfId="5156" xr:uid="{00000000-0005-0000-0000-000025140000}"/>
    <cellStyle name="Note 5 3 4" xfId="5157" xr:uid="{00000000-0005-0000-0000-000026140000}"/>
    <cellStyle name="Note 5 4" xfId="5158" xr:uid="{00000000-0005-0000-0000-000027140000}"/>
    <cellStyle name="Note 5 4 2" xfId="5159" xr:uid="{00000000-0005-0000-0000-000028140000}"/>
    <cellStyle name="Note 5 5" xfId="5160" xr:uid="{00000000-0005-0000-0000-000029140000}"/>
    <cellStyle name="Note 5 5 2" xfId="5161" xr:uid="{00000000-0005-0000-0000-00002A140000}"/>
    <cellStyle name="Note 5 6" xfId="5162" xr:uid="{00000000-0005-0000-0000-00002B140000}"/>
    <cellStyle name="Note 5 6 2" xfId="5163" xr:uid="{00000000-0005-0000-0000-00002C140000}"/>
    <cellStyle name="Note 5 7" xfId="5164" xr:uid="{00000000-0005-0000-0000-00002D140000}"/>
    <cellStyle name="Note 5 7 2" xfId="5165" xr:uid="{00000000-0005-0000-0000-00002E140000}"/>
    <cellStyle name="Note 5 8" xfId="5166" xr:uid="{00000000-0005-0000-0000-00002F140000}"/>
    <cellStyle name="Note 5 8 2" xfId="5167" xr:uid="{00000000-0005-0000-0000-000030140000}"/>
    <cellStyle name="Note 5 9" xfId="5168" xr:uid="{00000000-0005-0000-0000-000031140000}"/>
    <cellStyle name="Note 5 9 2" xfId="5169" xr:uid="{00000000-0005-0000-0000-000032140000}"/>
    <cellStyle name="Note 6" xfId="5170" xr:uid="{00000000-0005-0000-0000-000033140000}"/>
    <cellStyle name="Note 6 2" xfId="5171" xr:uid="{00000000-0005-0000-0000-000034140000}"/>
    <cellStyle name="Note 6 3" xfId="5172" xr:uid="{00000000-0005-0000-0000-000035140000}"/>
    <cellStyle name="Note 6 4" xfId="5173" xr:uid="{00000000-0005-0000-0000-000036140000}"/>
    <cellStyle name="Note 7" xfId="5174" xr:uid="{00000000-0005-0000-0000-000037140000}"/>
    <cellStyle name="Note 8" xfId="5175" xr:uid="{00000000-0005-0000-0000-000038140000}"/>
    <cellStyle name="Note 9" xfId="5176" xr:uid="{00000000-0005-0000-0000-000039140000}"/>
    <cellStyle name="Notiz" xfId="5177" xr:uid="{00000000-0005-0000-0000-00003A140000}"/>
    <cellStyle name="Nuovo" xfId="5178" xr:uid="{00000000-0005-0000-0000-00003B140000}"/>
    <cellStyle name="Nuovo 2" xfId="5179" xr:uid="{00000000-0005-0000-0000-00003C140000}"/>
    <cellStyle name="Nuovo 3" xfId="5180" xr:uid="{00000000-0005-0000-0000-00003D140000}"/>
    <cellStyle name="Nuovo 4" xfId="5181" xr:uid="{00000000-0005-0000-0000-00003E140000}"/>
    <cellStyle name="Nuovo 5" xfId="5182" xr:uid="{00000000-0005-0000-0000-00003F140000}"/>
    <cellStyle name="Nuovo 6" xfId="5183" xr:uid="{00000000-0005-0000-0000-000040140000}"/>
    <cellStyle name="Output 2" xfId="5184" xr:uid="{00000000-0005-0000-0000-000041140000}"/>
    <cellStyle name="Output 3" xfId="5185" xr:uid="{00000000-0005-0000-0000-000042140000}"/>
    <cellStyle name="Percent 10" xfId="5186" xr:uid="{00000000-0005-0000-0000-000043140000}"/>
    <cellStyle name="Percent 10 2" xfId="5187" xr:uid="{00000000-0005-0000-0000-000044140000}"/>
    <cellStyle name="Percent 11" xfId="5188" xr:uid="{00000000-0005-0000-0000-000045140000}"/>
    <cellStyle name="Percent 11 2" xfId="5189" xr:uid="{00000000-0005-0000-0000-000046140000}"/>
    <cellStyle name="Percent 2" xfId="5190" xr:uid="{00000000-0005-0000-0000-000047140000}"/>
    <cellStyle name="Percent 2 2" xfId="5191" xr:uid="{00000000-0005-0000-0000-000048140000}"/>
    <cellStyle name="Percent 3" xfId="5192" xr:uid="{00000000-0005-0000-0000-000049140000}"/>
    <cellStyle name="Percent 3 2" xfId="5193" xr:uid="{00000000-0005-0000-0000-00004A140000}"/>
    <cellStyle name="Percent 4" xfId="5194" xr:uid="{00000000-0005-0000-0000-00004B140000}"/>
    <cellStyle name="Percent 4 2" xfId="5195" xr:uid="{00000000-0005-0000-0000-00004C140000}"/>
    <cellStyle name="Percent 5" xfId="5196" xr:uid="{00000000-0005-0000-0000-00004D140000}"/>
    <cellStyle name="Percent 5 2" xfId="5197" xr:uid="{00000000-0005-0000-0000-00004E140000}"/>
    <cellStyle name="Percent 6" xfId="5198" xr:uid="{00000000-0005-0000-0000-00004F140000}"/>
    <cellStyle name="Percent 6 2" xfId="5199" xr:uid="{00000000-0005-0000-0000-000050140000}"/>
    <cellStyle name="Percent 6 3" xfId="5200" xr:uid="{00000000-0005-0000-0000-000051140000}"/>
    <cellStyle name="Percent 7" xfId="5201" xr:uid="{00000000-0005-0000-0000-000052140000}"/>
    <cellStyle name="Rahmen" xfId="5202" xr:uid="{00000000-0005-0000-0000-000053140000}"/>
    <cellStyle name="Schlecht" xfId="5203" xr:uid="{00000000-0005-0000-0000-000054140000}"/>
    <cellStyle name="Standaard 2" xfId="5204" xr:uid="{00000000-0005-0000-0000-000055140000}"/>
    <cellStyle name="Standard 2" xfId="5205" xr:uid="{00000000-0005-0000-0000-000056140000}"/>
    <cellStyle name="Standard 2 2" xfId="5206" xr:uid="{00000000-0005-0000-0000-000057140000}"/>
    <cellStyle name="Standard 2 2 2" xfId="5207" xr:uid="{00000000-0005-0000-0000-000058140000}"/>
    <cellStyle name="Standard_BG-1" xfId="5208" xr:uid="{00000000-0005-0000-0000-000059140000}"/>
    <cellStyle name="text" xfId="5209" xr:uid="{00000000-0005-0000-0000-00005A140000}"/>
    <cellStyle name="Title 2" xfId="5210" xr:uid="{00000000-0005-0000-0000-00005B140000}"/>
    <cellStyle name="Title 3" xfId="5211" xr:uid="{00000000-0005-0000-0000-00005C140000}"/>
    <cellStyle name="Total 2" xfId="5212" xr:uid="{00000000-0005-0000-0000-00005D140000}"/>
    <cellStyle name="Total 3" xfId="5213" xr:uid="{00000000-0005-0000-0000-00005E140000}"/>
    <cellStyle name="Überschrift" xfId="5214" xr:uid="{00000000-0005-0000-0000-00005F140000}"/>
    <cellStyle name="Überschrift 1" xfId="5215" xr:uid="{00000000-0005-0000-0000-000060140000}"/>
    <cellStyle name="Überschrift 2" xfId="5216" xr:uid="{00000000-0005-0000-0000-000061140000}"/>
    <cellStyle name="Überschrift 3" xfId="5217" xr:uid="{00000000-0005-0000-0000-000062140000}"/>
    <cellStyle name="Überschrift 4" xfId="5218" xr:uid="{00000000-0005-0000-0000-000063140000}"/>
    <cellStyle name="Verknüpfte Zelle" xfId="5219" xr:uid="{00000000-0005-0000-0000-000064140000}"/>
    <cellStyle name="Versteckt" xfId="5220" xr:uid="{00000000-0005-0000-0000-000065140000}"/>
    <cellStyle name="Warnender Text" xfId="5221" xr:uid="{00000000-0005-0000-0000-000066140000}"/>
    <cellStyle name="Warning Text 2" xfId="5222" xr:uid="{00000000-0005-0000-0000-000067140000}"/>
    <cellStyle name="Warning Text 3" xfId="5223" xr:uid="{00000000-0005-0000-0000-000068140000}"/>
    <cellStyle name="Zeile 1" xfId="5224" xr:uid="{00000000-0005-0000-0000-000069140000}"/>
    <cellStyle name="Zeile 2" xfId="5225" xr:uid="{00000000-0005-0000-0000-00006A140000}"/>
    <cellStyle name="Zelle überprüfen" xfId="5226" xr:uid="{00000000-0005-0000-0000-00006B140000}"/>
    <cellStyle name="一般_CHAP3-2" xfId="5227" xr:uid="{00000000-0005-0000-0000-00006C140000}"/>
    <cellStyle name="后继超级链接" xfId="5228" xr:uid="{00000000-0005-0000-0000-00006D140000}"/>
    <cellStyle name="常规_全社会产出表20090803chenjie" xfId="5229" xr:uid="{00000000-0005-0000-0000-00006E140000}"/>
    <cellStyle name="普通_Sheet1" xfId="5230" xr:uid="{00000000-0005-0000-0000-00006F140000}"/>
    <cellStyle name="標準 2" xfId="5231" xr:uid="{00000000-0005-0000-0000-000070140000}"/>
    <cellStyle name="標準 2 2" xfId="5232" xr:uid="{00000000-0005-0000-0000-000071140000}"/>
    <cellStyle name="標準_ITデータ(修正版)" xfId="5233" xr:uid="{00000000-0005-0000-0000-000072140000}"/>
    <cellStyle name="超级链接" xfId="5234" xr:uid="{00000000-0005-0000-0000-0000731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198903</xdr:colOff>
      <xdr:row>0</xdr:row>
      <xdr:rowOff>37372</xdr:rowOff>
    </xdr:from>
    <xdr:to>
      <xdr:col>9</xdr:col>
      <xdr:colOff>492638</xdr:colOff>
      <xdr:row>1</xdr:row>
      <xdr:rowOff>179294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391606-796E-4839-8EE7-3C2B36BC9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9703" y="37372"/>
          <a:ext cx="935086" cy="395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klems.net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zoomScale="85" zoomScaleNormal="85" workbookViewId="0">
      <selection activeCell="I79" sqref="I79"/>
    </sheetView>
  </sheetViews>
  <sheetFormatPr baseColWidth="10" defaultColWidth="9.15234375" defaultRowHeight="12.9"/>
  <cols>
    <col min="1" max="1" width="17.07421875" style="4" customWidth="1"/>
    <col min="2" max="16384" width="9.15234375" style="4"/>
  </cols>
  <sheetData>
    <row r="1" spans="1:10" ht="20.149999999999999">
      <c r="A1" s="9"/>
      <c r="B1" s="10"/>
      <c r="C1" s="10"/>
      <c r="D1" s="10"/>
      <c r="E1" s="10"/>
      <c r="F1" s="10"/>
      <c r="G1" s="10"/>
      <c r="H1" s="10"/>
      <c r="I1" s="11"/>
      <c r="J1" s="11"/>
    </row>
    <row r="2" spans="1:10" ht="27.45">
      <c r="A2" s="12" t="s">
        <v>117</v>
      </c>
      <c r="B2" s="12" t="s">
        <v>115</v>
      </c>
      <c r="C2" s="10"/>
      <c r="D2" s="10"/>
      <c r="E2" s="10"/>
      <c r="F2" s="10"/>
      <c r="G2" s="10"/>
      <c r="H2" s="10"/>
      <c r="I2" s="11"/>
      <c r="J2" s="11"/>
    </row>
    <row r="3" spans="1:10" ht="13" customHeight="1">
      <c r="A3" s="38" t="s">
        <v>118</v>
      </c>
      <c r="B3" s="38"/>
      <c r="C3" s="38"/>
      <c r="D3" s="38"/>
      <c r="E3" s="38"/>
      <c r="F3" s="38"/>
      <c r="G3" s="38"/>
      <c r="H3" s="38"/>
      <c r="I3" s="13"/>
      <c r="J3" s="13"/>
    </row>
    <row r="4" spans="1:10" ht="13" customHeight="1">
      <c r="A4" s="38"/>
      <c r="B4" s="38"/>
      <c r="C4" s="38"/>
      <c r="D4" s="38"/>
      <c r="E4" s="38"/>
      <c r="F4" s="38"/>
      <c r="G4" s="38"/>
      <c r="H4" s="38"/>
      <c r="I4" s="14"/>
      <c r="J4" s="14"/>
    </row>
    <row r="5" spans="1:10" ht="19.75">
      <c r="A5" s="15" t="s">
        <v>119</v>
      </c>
      <c r="B5" s="16"/>
      <c r="C5" s="16"/>
      <c r="D5" s="16"/>
      <c r="E5" s="16"/>
      <c r="F5" s="16"/>
      <c r="G5" s="16"/>
      <c r="H5" s="16"/>
      <c r="I5" s="14"/>
      <c r="J5" s="14"/>
    </row>
    <row r="6" spans="1:10" ht="19.75">
      <c r="A6" s="15" t="s">
        <v>120</v>
      </c>
      <c r="B6" s="16"/>
      <c r="C6" s="16"/>
      <c r="D6" s="16"/>
      <c r="E6" s="16"/>
      <c r="F6" s="16"/>
      <c r="G6" s="16"/>
      <c r="H6" s="16"/>
      <c r="I6" s="14"/>
      <c r="J6" s="14"/>
    </row>
    <row r="7" spans="1:10" ht="19.75">
      <c r="A7" s="17"/>
      <c r="B7" s="16"/>
      <c r="C7" s="16"/>
      <c r="D7" s="16"/>
      <c r="E7" s="16"/>
      <c r="F7" s="16"/>
      <c r="G7" s="16"/>
      <c r="H7" s="16"/>
      <c r="I7" s="14"/>
      <c r="J7" s="14"/>
    </row>
    <row r="8" spans="1:10">
      <c r="A8" s="5"/>
      <c r="B8" s="5"/>
      <c r="C8" s="5"/>
      <c r="D8" s="5"/>
      <c r="E8" s="5"/>
    </row>
    <row r="9" spans="1:10">
      <c r="A9" s="18" t="s">
        <v>31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>
      <c r="A10" s="6"/>
      <c r="B10" s="5"/>
      <c r="C10" s="5"/>
      <c r="D10" s="5"/>
      <c r="E10" s="5"/>
    </row>
    <row r="11" spans="1:10">
      <c r="A11" s="18" t="s">
        <v>98</v>
      </c>
      <c r="B11" s="19"/>
      <c r="C11" s="19"/>
      <c r="D11" s="19"/>
      <c r="E11" s="19"/>
      <c r="F11" s="19"/>
      <c r="G11" s="19"/>
      <c r="H11" s="19"/>
    </row>
    <row r="12" spans="1:10">
      <c r="A12" s="7" t="s">
        <v>32</v>
      </c>
      <c r="B12" s="5" t="s">
        <v>66</v>
      </c>
      <c r="C12" s="5"/>
      <c r="D12" s="5"/>
      <c r="E12" s="5"/>
    </row>
    <row r="13" spans="1:10">
      <c r="A13" s="7" t="s">
        <v>33</v>
      </c>
      <c r="B13" s="8" t="s">
        <v>96</v>
      </c>
      <c r="C13" s="5"/>
      <c r="D13" s="5"/>
      <c r="E13" s="5"/>
    </row>
    <row r="14" spans="1:10">
      <c r="A14" s="7" t="s">
        <v>67</v>
      </c>
      <c r="B14" s="5" t="s">
        <v>68</v>
      </c>
      <c r="C14" s="5"/>
      <c r="D14" s="5"/>
      <c r="E14" s="5"/>
    </row>
    <row r="15" spans="1:10">
      <c r="A15" s="7" t="s">
        <v>34</v>
      </c>
      <c r="B15" s="5" t="s">
        <v>69</v>
      </c>
      <c r="C15" s="5"/>
      <c r="D15" s="5"/>
      <c r="E15" s="5"/>
    </row>
    <row r="16" spans="1:10">
      <c r="A16" s="7" t="s">
        <v>35</v>
      </c>
      <c r="B16" s="5" t="s">
        <v>70</v>
      </c>
      <c r="C16" s="5"/>
      <c r="D16" s="5"/>
      <c r="E16" s="5"/>
    </row>
    <row r="17" spans="1:8">
      <c r="A17" s="7" t="s">
        <v>36</v>
      </c>
      <c r="B17" s="8" t="s">
        <v>97</v>
      </c>
      <c r="C17" s="5"/>
      <c r="D17" s="5"/>
      <c r="E17" s="5"/>
    </row>
    <row r="18" spans="1:8">
      <c r="A18" s="7" t="s">
        <v>37</v>
      </c>
      <c r="B18" s="5" t="s">
        <v>71</v>
      </c>
      <c r="C18" s="5"/>
      <c r="D18" s="5"/>
      <c r="E18" s="5"/>
    </row>
    <row r="19" spans="1:8">
      <c r="A19" s="7" t="s">
        <v>89</v>
      </c>
      <c r="B19" s="5" t="s">
        <v>90</v>
      </c>
      <c r="C19" s="5"/>
      <c r="D19" s="5"/>
      <c r="E19" s="5"/>
    </row>
    <row r="20" spans="1:8">
      <c r="A20" s="7" t="s">
        <v>101</v>
      </c>
      <c r="B20" s="5" t="s">
        <v>102</v>
      </c>
      <c r="C20" s="5"/>
      <c r="D20" s="5"/>
      <c r="E20" s="5"/>
    </row>
    <row r="21" spans="1:8">
      <c r="A21" s="7" t="s">
        <v>103</v>
      </c>
      <c r="B21" s="5" t="s">
        <v>104</v>
      </c>
      <c r="C21" s="5"/>
      <c r="D21" s="5"/>
      <c r="E21" s="5"/>
    </row>
    <row r="22" spans="1:8">
      <c r="A22" s="7" t="s">
        <v>38</v>
      </c>
      <c r="B22" s="5" t="s">
        <v>72</v>
      </c>
      <c r="C22" s="5"/>
      <c r="D22" s="5"/>
      <c r="E22" s="5"/>
    </row>
    <row r="23" spans="1:8">
      <c r="A23" s="5"/>
      <c r="B23" s="5"/>
      <c r="C23" s="5"/>
      <c r="D23" s="5"/>
      <c r="E23" s="5"/>
    </row>
    <row r="24" spans="1:8">
      <c r="A24" s="18" t="s">
        <v>99</v>
      </c>
      <c r="B24" s="19"/>
      <c r="C24" s="19"/>
      <c r="D24" s="19"/>
      <c r="E24" s="19"/>
      <c r="F24" s="19"/>
      <c r="G24" s="19"/>
      <c r="H24" s="19"/>
    </row>
    <row r="25" spans="1:8">
      <c r="A25" s="7" t="s">
        <v>12</v>
      </c>
      <c r="B25" s="5" t="s">
        <v>66</v>
      </c>
      <c r="C25" s="5"/>
      <c r="D25" s="5"/>
      <c r="E25" s="5"/>
    </row>
    <row r="26" spans="1:8">
      <c r="A26" s="7" t="s">
        <v>39</v>
      </c>
      <c r="B26" s="8" t="s">
        <v>96</v>
      </c>
      <c r="C26" s="5"/>
      <c r="D26" s="5"/>
      <c r="E26" s="5"/>
    </row>
    <row r="27" spans="1:8">
      <c r="A27" s="7" t="s">
        <v>73</v>
      </c>
      <c r="B27" s="5" t="s">
        <v>68</v>
      </c>
      <c r="C27" s="5"/>
      <c r="D27" s="5"/>
      <c r="E27" s="5"/>
    </row>
    <row r="28" spans="1:8">
      <c r="A28" s="7" t="s">
        <v>40</v>
      </c>
      <c r="B28" s="5" t="s">
        <v>69</v>
      </c>
      <c r="C28" s="5"/>
      <c r="D28" s="5"/>
      <c r="E28" s="5"/>
    </row>
    <row r="29" spans="1:8">
      <c r="A29" s="7" t="s">
        <v>41</v>
      </c>
      <c r="B29" s="5" t="s">
        <v>70</v>
      </c>
      <c r="C29" s="5"/>
      <c r="D29" s="5"/>
      <c r="E29" s="5"/>
    </row>
    <row r="30" spans="1:8">
      <c r="A30" s="7" t="s">
        <v>42</v>
      </c>
      <c r="B30" s="8" t="s">
        <v>97</v>
      </c>
      <c r="C30" s="5"/>
      <c r="D30" s="5"/>
      <c r="E30" s="5"/>
    </row>
    <row r="31" spans="1:8">
      <c r="A31" s="7" t="s">
        <v>43</v>
      </c>
      <c r="B31" s="5" t="s">
        <v>71</v>
      </c>
      <c r="C31" s="5"/>
      <c r="D31" s="5"/>
      <c r="E31" s="5"/>
    </row>
    <row r="32" spans="1:8">
      <c r="A32" s="7" t="s">
        <v>91</v>
      </c>
      <c r="B32" s="5" t="s">
        <v>90</v>
      </c>
      <c r="C32" s="5"/>
      <c r="D32" s="5"/>
      <c r="E32" s="5"/>
    </row>
    <row r="33" spans="1:8">
      <c r="A33" s="7" t="s">
        <v>105</v>
      </c>
      <c r="B33" s="5" t="s">
        <v>102</v>
      </c>
      <c r="C33" s="5"/>
      <c r="D33" s="5"/>
      <c r="E33" s="5"/>
    </row>
    <row r="34" spans="1:8">
      <c r="A34" s="7" t="s">
        <v>106</v>
      </c>
      <c r="B34" s="5" t="s">
        <v>104</v>
      </c>
      <c r="C34" s="5"/>
      <c r="D34" s="5"/>
      <c r="E34" s="5"/>
    </row>
    <row r="35" spans="1:8">
      <c r="A35" s="7" t="s">
        <v>13</v>
      </c>
      <c r="B35" s="5" t="s">
        <v>72</v>
      </c>
      <c r="C35" s="5"/>
      <c r="D35" s="5"/>
      <c r="E35" s="5"/>
    </row>
    <row r="36" spans="1:8">
      <c r="A36" s="5"/>
      <c r="B36" s="5"/>
      <c r="C36" s="5"/>
      <c r="D36" s="5"/>
      <c r="E36" s="5"/>
    </row>
    <row r="37" spans="1:8">
      <c r="A37" s="18" t="s">
        <v>74</v>
      </c>
      <c r="B37" s="19"/>
      <c r="C37" s="19"/>
      <c r="D37" s="19"/>
      <c r="E37" s="19"/>
      <c r="F37" s="19"/>
      <c r="G37" s="19"/>
      <c r="H37" s="19"/>
    </row>
    <row r="38" spans="1:8">
      <c r="A38" s="7" t="s">
        <v>14</v>
      </c>
      <c r="B38" s="5" t="s">
        <v>66</v>
      </c>
      <c r="C38" s="5"/>
      <c r="D38" s="5"/>
      <c r="E38" s="5"/>
    </row>
    <row r="39" spans="1:8">
      <c r="A39" s="7" t="s">
        <v>44</v>
      </c>
      <c r="B39" s="8" t="s">
        <v>96</v>
      </c>
      <c r="C39" s="5"/>
      <c r="D39" s="5"/>
      <c r="E39" s="5"/>
    </row>
    <row r="40" spans="1:8">
      <c r="A40" s="7" t="s">
        <v>75</v>
      </c>
      <c r="B40" s="5" t="s">
        <v>68</v>
      </c>
      <c r="C40" s="5"/>
      <c r="D40" s="5"/>
      <c r="E40" s="5"/>
    </row>
    <row r="41" spans="1:8">
      <c r="A41" s="7" t="s">
        <v>45</v>
      </c>
      <c r="B41" s="5" t="s">
        <v>69</v>
      </c>
      <c r="C41" s="5"/>
      <c r="D41" s="5"/>
      <c r="E41" s="5"/>
    </row>
    <row r="42" spans="1:8">
      <c r="A42" s="7" t="s">
        <v>46</v>
      </c>
      <c r="B42" s="5" t="s">
        <v>70</v>
      </c>
      <c r="C42" s="5"/>
      <c r="D42" s="5"/>
      <c r="E42" s="5"/>
    </row>
    <row r="43" spans="1:8">
      <c r="A43" s="7" t="s">
        <v>47</v>
      </c>
      <c r="B43" s="8" t="s">
        <v>97</v>
      </c>
      <c r="C43" s="5"/>
      <c r="D43" s="5"/>
      <c r="E43" s="5"/>
    </row>
    <row r="44" spans="1:8">
      <c r="A44" s="7" t="s">
        <v>48</v>
      </c>
      <c r="B44" s="5" t="s">
        <v>71</v>
      </c>
      <c r="C44" s="5"/>
      <c r="D44" s="5"/>
      <c r="E44" s="5"/>
    </row>
    <row r="45" spans="1:8">
      <c r="A45" s="7" t="s">
        <v>92</v>
      </c>
      <c r="B45" s="5" t="s">
        <v>90</v>
      </c>
      <c r="C45" s="5"/>
      <c r="D45" s="5"/>
      <c r="E45" s="5"/>
    </row>
    <row r="46" spans="1:8">
      <c r="A46" s="7" t="s">
        <v>107</v>
      </c>
      <c r="B46" s="5" t="s">
        <v>102</v>
      </c>
      <c r="C46" s="5"/>
      <c r="D46" s="5"/>
      <c r="E46" s="5"/>
    </row>
    <row r="47" spans="1:8">
      <c r="A47" s="7" t="s">
        <v>108</v>
      </c>
      <c r="B47" s="5" t="s">
        <v>104</v>
      </c>
      <c r="C47" s="5"/>
      <c r="D47" s="5"/>
      <c r="E47" s="5"/>
    </row>
    <row r="48" spans="1:8">
      <c r="A48" s="7" t="s">
        <v>49</v>
      </c>
      <c r="B48" s="5" t="s">
        <v>72</v>
      </c>
      <c r="C48" s="5"/>
      <c r="D48" s="5"/>
      <c r="E48" s="5"/>
    </row>
    <row r="49" spans="1:8">
      <c r="A49" s="5"/>
      <c r="B49" s="5"/>
      <c r="C49" s="5"/>
      <c r="D49" s="5"/>
      <c r="E49" s="5"/>
    </row>
    <row r="50" spans="1:8">
      <c r="A50" s="18" t="s">
        <v>88</v>
      </c>
      <c r="B50" s="19"/>
      <c r="C50" s="19"/>
      <c r="D50" s="19"/>
      <c r="E50" s="19"/>
      <c r="F50" s="19"/>
      <c r="G50" s="19"/>
      <c r="H50" s="19"/>
    </row>
    <row r="51" spans="1:8">
      <c r="A51" s="7" t="s">
        <v>50</v>
      </c>
      <c r="B51" s="5" t="s">
        <v>66</v>
      </c>
      <c r="C51" s="5"/>
      <c r="D51" s="5"/>
      <c r="E51" s="5"/>
    </row>
    <row r="52" spans="1:8">
      <c r="A52" s="7" t="s">
        <v>51</v>
      </c>
      <c r="B52" s="8" t="s">
        <v>96</v>
      </c>
      <c r="C52" s="5"/>
      <c r="D52" s="5"/>
      <c r="E52" s="5"/>
    </row>
    <row r="53" spans="1:8">
      <c r="A53" s="7" t="s">
        <v>76</v>
      </c>
      <c r="B53" s="5" t="s">
        <v>68</v>
      </c>
      <c r="C53" s="5"/>
      <c r="D53" s="5"/>
      <c r="E53" s="5"/>
    </row>
    <row r="54" spans="1:8">
      <c r="A54" s="7" t="s">
        <v>52</v>
      </c>
      <c r="B54" s="5" t="s">
        <v>69</v>
      </c>
      <c r="C54" s="5"/>
      <c r="D54" s="5"/>
      <c r="E54" s="5"/>
    </row>
    <row r="55" spans="1:8">
      <c r="A55" s="7" t="s">
        <v>53</v>
      </c>
      <c r="B55" s="5" t="s">
        <v>70</v>
      </c>
      <c r="C55" s="5"/>
      <c r="D55" s="5"/>
      <c r="E55" s="5"/>
    </row>
    <row r="56" spans="1:8">
      <c r="A56" s="7" t="s">
        <v>54</v>
      </c>
      <c r="B56" s="8" t="s">
        <v>97</v>
      </c>
      <c r="C56" s="5"/>
      <c r="D56" s="5"/>
      <c r="E56" s="5"/>
    </row>
    <row r="57" spans="1:8">
      <c r="A57" s="7" t="s">
        <v>55</v>
      </c>
      <c r="B57" s="5" t="s">
        <v>71</v>
      </c>
      <c r="C57" s="5"/>
      <c r="D57" s="5"/>
      <c r="E57" s="5"/>
    </row>
    <row r="58" spans="1:8">
      <c r="A58" s="7" t="s">
        <v>93</v>
      </c>
      <c r="B58" s="5" t="s">
        <v>90</v>
      </c>
      <c r="C58" s="5"/>
      <c r="D58" s="5"/>
      <c r="E58" s="5"/>
    </row>
    <row r="59" spans="1:8">
      <c r="A59" s="7" t="s">
        <v>109</v>
      </c>
      <c r="B59" s="5" t="s">
        <v>102</v>
      </c>
      <c r="C59" s="5"/>
      <c r="D59" s="5"/>
      <c r="E59" s="5"/>
    </row>
    <row r="60" spans="1:8">
      <c r="A60" s="7" t="s">
        <v>110</v>
      </c>
      <c r="B60" s="5" t="s">
        <v>104</v>
      </c>
      <c r="C60" s="5"/>
      <c r="D60" s="5"/>
      <c r="E60" s="5"/>
    </row>
    <row r="61" spans="1:8">
      <c r="A61" s="7" t="s">
        <v>56</v>
      </c>
      <c r="B61" s="5" t="s">
        <v>72</v>
      </c>
      <c r="C61" s="5"/>
      <c r="D61" s="5"/>
      <c r="E61" s="5"/>
    </row>
    <row r="62" spans="1:8">
      <c r="A62" s="5"/>
      <c r="B62" s="5"/>
      <c r="C62" s="5"/>
      <c r="D62" s="5"/>
      <c r="E62" s="5"/>
    </row>
    <row r="63" spans="1:8">
      <c r="A63" s="18" t="s">
        <v>77</v>
      </c>
      <c r="B63" s="19"/>
      <c r="C63" s="19"/>
      <c r="D63" s="19"/>
      <c r="E63" s="19"/>
      <c r="F63" s="19"/>
      <c r="G63" s="19"/>
      <c r="H63" s="19"/>
    </row>
    <row r="64" spans="1:8">
      <c r="A64" s="7" t="s">
        <v>57</v>
      </c>
      <c r="B64" s="5" t="s">
        <v>66</v>
      </c>
      <c r="C64" s="5"/>
      <c r="D64" s="5"/>
      <c r="E64" s="5"/>
    </row>
    <row r="65" spans="1:10">
      <c r="A65" s="7" t="s">
        <v>58</v>
      </c>
      <c r="B65" s="8" t="s">
        <v>96</v>
      </c>
      <c r="C65" s="5"/>
      <c r="D65" s="5"/>
      <c r="E65" s="5"/>
    </row>
    <row r="66" spans="1:10">
      <c r="A66" s="7" t="s">
        <v>78</v>
      </c>
      <c r="B66" s="5" t="s">
        <v>68</v>
      </c>
      <c r="C66" s="5"/>
      <c r="D66" s="5"/>
      <c r="E66" s="5"/>
    </row>
    <row r="67" spans="1:10">
      <c r="A67" s="7" t="s">
        <v>59</v>
      </c>
      <c r="B67" s="5" t="s">
        <v>69</v>
      </c>
      <c r="C67" s="5"/>
      <c r="D67" s="5"/>
      <c r="E67" s="5"/>
    </row>
    <row r="68" spans="1:10">
      <c r="A68" s="7" t="s">
        <v>60</v>
      </c>
      <c r="B68" s="5" t="s">
        <v>70</v>
      </c>
      <c r="C68" s="5"/>
      <c r="D68" s="5"/>
      <c r="E68" s="5"/>
    </row>
    <row r="69" spans="1:10">
      <c r="A69" s="7" t="s">
        <v>61</v>
      </c>
      <c r="B69" s="8" t="s">
        <v>97</v>
      </c>
      <c r="C69" s="5"/>
      <c r="D69" s="5"/>
      <c r="E69" s="5"/>
    </row>
    <row r="70" spans="1:10">
      <c r="A70" s="7" t="s">
        <v>62</v>
      </c>
      <c r="B70" s="5" t="s">
        <v>71</v>
      </c>
      <c r="C70" s="5"/>
      <c r="D70" s="5"/>
      <c r="E70" s="5"/>
    </row>
    <row r="71" spans="1:10">
      <c r="A71" s="7" t="s">
        <v>94</v>
      </c>
      <c r="B71" s="5" t="s">
        <v>90</v>
      </c>
      <c r="C71" s="5"/>
      <c r="D71" s="5"/>
      <c r="E71" s="5"/>
    </row>
    <row r="72" spans="1:10">
      <c r="A72" s="7" t="s">
        <v>111</v>
      </c>
      <c r="B72" s="5" t="s">
        <v>102</v>
      </c>
      <c r="C72" s="5"/>
      <c r="D72" s="5"/>
      <c r="E72" s="5"/>
    </row>
    <row r="73" spans="1:10">
      <c r="A73" s="7" t="s">
        <v>112</v>
      </c>
      <c r="B73" s="5" t="s">
        <v>104</v>
      </c>
      <c r="C73" s="5"/>
      <c r="D73" s="5"/>
      <c r="E73" s="5"/>
    </row>
    <row r="74" spans="1:10">
      <c r="A74" s="7" t="s">
        <v>63</v>
      </c>
      <c r="B74" s="5" t="s">
        <v>72</v>
      </c>
      <c r="C74" s="5"/>
      <c r="D74" s="5"/>
      <c r="E74" s="5"/>
    </row>
    <row r="75" spans="1:10">
      <c r="A75" s="5"/>
      <c r="B75" s="5"/>
      <c r="C75" s="5"/>
      <c r="D75" s="5"/>
      <c r="E75" s="5"/>
    </row>
    <row r="76" spans="1:10">
      <c r="A76" s="18" t="s">
        <v>64</v>
      </c>
      <c r="B76" s="19"/>
      <c r="C76" s="19"/>
      <c r="D76" s="19"/>
      <c r="E76" s="19"/>
      <c r="F76" s="19"/>
      <c r="G76" s="19"/>
      <c r="H76" s="19"/>
    </row>
    <row r="77" spans="1:10">
      <c r="A77" s="7" t="s">
        <v>65</v>
      </c>
      <c r="B77" s="8" t="s">
        <v>100</v>
      </c>
      <c r="C77" s="5"/>
      <c r="D77" s="5"/>
      <c r="E77" s="5"/>
    </row>
    <row r="79" spans="1:10">
      <c r="A79" s="20"/>
      <c r="B79" s="20"/>
      <c r="C79" s="20"/>
      <c r="D79" s="20"/>
      <c r="E79" s="20"/>
      <c r="F79" s="20"/>
      <c r="G79" s="20"/>
      <c r="H79" s="20"/>
      <c r="I79" s="20"/>
      <c r="J79" s="21"/>
    </row>
    <row r="80" spans="1:10">
      <c r="A80" s="20"/>
      <c r="B80" s="20"/>
      <c r="C80" s="20"/>
      <c r="D80" s="20"/>
      <c r="E80" s="20"/>
      <c r="F80" s="20"/>
      <c r="G80" s="20"/>
      <c r="H80" s="20"/>
      <c r="I80" s="20"/>
      <c r="J80" s="22" t="s">
        <v>116</v>
      </c>
    </row>
    <row r="81" spans="1:10">
      <c r="A81" s="20"/>
      <c r="B81" s="20"/>
      <c r="C81" s="20"/>
      <c r="D81" s="20"/>
      <c r="E81" s="20"/>
      <c r="F81" s="20"/>
      <c r="G81" s="20"/>
      <c r="H81" s="20"/>
      <c r="I81" s="20"/>
      <c r="J81" s="20"/>
    </row>
  </sheetData>
  <mergeCells count="1">
    <mergeCell ref="A3:H4"/>
  </mergeCells>
  <hyperlinks>
    <hyperlink ref="A12" location="I_IT!A1" display="I_IT" xr:uid="{00000000-0004-0000-0000-000000000000}"/>
    <hyperlink ref="A18" location="I_RStruc!A1" display="I_RStruc" xr:uid="{00000000-0004-0000-0000-000001000000}"/>
    <hyperlink ref="A16" location="I_OMach!A1" display="I_OMach" xr:uid="{00000000-0004-0000-0000-000002000000}"/>
    <hyperlink ref="A13" location="I_CT!A1" display="I_CT" xr:uid="{00000000-0004-0000-0000-000003000000}"/>
    <hyperlink ref="A14" location="I_Soft_DB!A1" display="I_Soft_DB" xr:uid="{00000000-0004-0000-0000-000004000000}"/>
    <hyperlink ref="A15" location="I_TraEq!A1" display="I_TraEq" xr:uid="{00000000-0004-0000-0000-000005000000}"/>
    <hyperlink ref="A17" location="I_OCon!A1" display="I_OCon" xr:uid="{00000000-0004-0000-0000-000006000000}"/>
    <hyperlink ref="A22" location="I_GFCF!A1" display="I_GFCF" xr:uid="{00000000-0004-0000-0000-000007000000}"/>
    <hyperlink ref="A25" location="Iq_IT!A1" display="Iq_IT" xr:uid="{00000000-0004-0000-0000-000008000000}"/>
    <hyperlink ref="A26" location="Iq_CT!A1" display="Iq_CT" xr:uid="{00000000-0004-0000-0000-000009000000}"/>
    <hyperlink ref="A27" location="Iq_Soft_DB!A1" display="Iq_Soft_DB" xr:uid="{00000000-0004-0000-0000-00000A000000}"/>
    <hyperlink ref="A28" location="Iq_TraEq!A1" display="Iq_TraEq" xr:uid="{00000000-0004-0000-0000-00000B000000}"/>
    <hyperlink ref="A29" location="Iq_OMach!A1" display="Iq_OMach" xr:uid="{00000000-0004-0000-0000-00000C000000}"/>
    <hyperlink ref="A30" location="Iq_OCon!A1" display="Iq_OCon" xr:uid="{00000000-0004-0000-0000-00000D000000}"/>
    <hyperlink ref="A31" location="Iq_RStruc!A1" display="Iq_RStruc" xr:uid="{00000000-0004-0000-0000-00000E000000}"/>
    <hyperlink ref="A35" location="Iq_GFCF!A1" display="Iq_GFCF" xr:uid="{00000000-0004-0000-0000-00000F000000}"/>
    <hyperlink ref="A38" location="Ip_IT!A1" display="Ip_IT" xr:uid="{00000000-0004-0000-0000-000010000000}"/>
    <hyperlink ref="A39" location="Ip_CT!A1" display="Ip_CT" xr:uid="{00000000-0004-0000-0000-000011000000}"/>
    <hyperlink ref="A40" location="Ip_Soft_DB!A1" display="Ip_Soft_DB" xr:uid="{00000000-0004-0000-0000-000012000000}"/>
    <hyperlink ref="A41" location="Ip_TraEq!A1" display="Ip_TraEq" xr:uid="{00000000-0004-0000-0000-000013000000}"/>
    <hyperlink ref="A42" location="Ip_OMach!A1" display="Ip_OMach" xr:uid="{00000000-0004-0000-0000-000014000000}"/>
    <hyperlink ref="A43" location="Ip_OCon!A1" display="Ip_OCon" xr:uid="{00000000-0004-0000-0000-000015000000}"/>
    <hyperlink ref="A44" location="Ip_RStruc!A1" display="Ip_RStruc" xr:uid="{00000000-0004-0000-0000-000016000000}"/>
    <hyperlink ref="A48" location="Ip_GFCF!A1" display="Ip_GFCF" xr:uid="{00000000-0004-0000-0000-000017000000}"/>
    <hyperlink ref="A51" location="K_IT!A1" display="K_IT" xr:uid="{00000000-0004-0000-0000-000018000000}"/>
    <hyperlink ref="A52" location="K_CT!A1" display="K_CT" xr:uid="{00000000-0004-0000-0000-000019000000}"/>
    <hyperlink ref="A53" location="K_Soft_DB!A1" display="K_Soft_DB" xr:uid="{00000000-0004-0000-0000-00001A000000}"/>
    <hyperlink ref="A54" location="K_TraEq!A1" display="K_TraEq" xr:uid="{00000000-0004-0000-0000-00001B000000}"/>
    <hyperlink ref="A55" location="K_OMach!A1" display="K_OMach" xr:uid="{00000000-0004-0000-0000-00001C000000}"/>
    <hyperlink ref="A56" location="K_OCon!A1" display="K_OCon" xr:uid="{00000000-0004-0000-0000-00001D000000}"/>
    <hyperlink ref="A57" location="K_RStruc!A1" display="K_RStruc" xr:uid="{00000000-0004-0000-0000-00001E000000}"/>
    <hyperlink ref="A61" location="K_GFCF!A1" display="K_GFCF" xr:uid="{00000000-0004-0000-0000-00001F000000}"/>
    <hyperlink ref="A64" location="Kq_IT!A1" display="Kq_IT" xr:uid="{00000000-0004-0000-0000-000020000000}"/>
    <hyperlink ref="A65" location="Kq_CT!A1" display="Kq_CT" xr:uid="{00000000-0004-0000-0000-000021000000}"/>
    <hyperlink ref="A66" location="Kq_Soft_DB!A1" display="Kq_Soft_DB" xr:uid="{00000000-0004-0000-0000-000022000000}"/>
    <hyperlink ref="A67" location="Kq_TraEq!A1" display="Kq_TraEq" xr:uid="{00000000-0004-0000-0000-000023000000}"/>
    <hyperlink ref="A68" location="Kq_OMach!A1" display="Kq_OMach" xr:uid="{00000000-0004-0000-0000-000024000000}"/>
    <hyperlink ref="A69" location="Kq_OCon!A1" display="Kq_OCon" xr:uid="{00000000-0004-0000-0000-000025000000}"/>
    <hyperlink ref="A70" location="Kq_RStruc!A1" display="Kq_RStruc" xr:uid="{00000000-0004-0000-0000-000026000000}"/>
    <hyperlink ref="A74" location="Kq_GFCF!A1" display="Kq_GFCF" xr:uid="{00000000-0004-0000-0000-000027000000}"/>
    <hyperlink ref="A77" location="Deprate!A1" display="Deprate" xr:uid="{00000000-0004-0000-0000-000028000000}"/>
    <hyperlink ref="A19" location="I_Cult!A1" display="I_Cult" xr:uid="{00000000-0004-0000-0000-000029000000}"/>
    <hyperlink ref="A32" location="Iq_Cult!A1" display="Iq_Cult" xr:uid="{00000000-0004-0000-0000-00002A000000}"/>
    <hyperlink ref="A45" location="Ip_Cult!A1" display="Ip_Cult" xr:uid="{00000000-0004-0000-0000-00002B000000}"/>
    <hyperlink ref="A58" location="K_Cult!A1" display="K_Cult" xr:uid="{00000000-0004-0000-0000-00002C000000}"/>
    <hyperlink ref="A71" location="Kq_Cult!A1" display="Kq_Cult" xr:uid="{00000000-0004-0000-0000-00002D000000}"/>
    <hyperlink ref="A20:A21" location="I_Cult!A1" display="I_Cult" xr:uid="{00000000-0004-0000-0000-00002E000000}"/>
    <hyperlink ref="A20" location="I_RD!A1" display="I_RD" xr:uid="{00000000-0004-0000-0000-00002F000000}"/>
    <hyperlink ref="A21" location="I_OIPP!A1" display="I_OIPP" xr:uid="{00000000-0004-0000-0000-000030000000}"/>
    <hyperlink ref="A33:A34" location="I_Cult!A1" display="I_Cult" xr:uid="{00000000-0004-0000-0000-000031000000}"/>
    <hyperlink ref="A33" location="Iq_RD!A1" display="Iq_RD" xr:uid="{00000000-0004-0000-0000-000032000000}"/>
    <hyperlink ref="A34" location="Iq_OIPP!A1" display="Iq_OIPP" xr:uid="{00000000-0004-0000-0000-000033000000}"/>
    <hyperlink ref="A46:A47" location="I_Cult!A1" display="I_Cult" xr:uid="{00000000-0004-0000-0000-000034000000}"/>
    <hyperlink ref="A46" location="Ip_RD!A1" display="Ip_RD" xr:uid="{00000000-0004-0000-0000-000035000000}"/>
    <hyperlink ref="A47" location="Ip_OIPP!A1" display="Ip_OIPP" xr:uid="{00000000-0004-0000-0000-000036000000}"/>
    <hyperlink ref="A59:A60" location="I_Cult!A1" display="I_Cult" xr:uid="{00000000-0004-0000-0000-000037000000}"/>
    <hyperlink ref="A59" location="K_RD!A1" display="K_RD" xr:uid="{00000000-0004-0000-0000-000038000000}"/>
    <hyperlink ref="A60" location="K_OIPP!A1" display="K_OIPP" xr:uid="{00000000-0004-0000-0000-000039000000}"/>
    <hyperlink ref="A72:A73" location="I_Cult!A1" display="I_Cult" xr:uid="{00000000-0004-0000-0000-00003A000000}"/>
    <hyperlink ref="A72" location="Kq_RD!A1" display="Kq_RD" xr:uid="{00000000-0004-0000-0000-00003B000000}"/>
    <hyperlink ref="A73" location="Kq_OIPP!A1" display="Kq_OIPP" xr:uid="{00000000-0004-0000-0000-00003C000000}"/>
    <hyperlink ref="J80" r:id="rId1" xr:uid="{62D0CB4B-A064-4AB0-8124-239CAA6465F6}"/>
  </hyperlinks>
  <pageMargins left="0.7" right="0.7" top="0.75" bottom="0.75" header="0.3" footer="0.3"/>
  <pageSetup scale="65" orientation="portrait" horizontalDpi="4294967293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21" width="9.23046875" style="1" bestFit="1" customWidth="1"/>
    <col min="22" max="25" width="9.765625" style="1" bestFit="1" customWidth="1"/>
    <col min="26" max="26" width="9.23046875" style="1" bestFit="1" customWidth="1"/>
    <col min="27" max="27" width="9.765625" style="1" bestFit="1" customWidth="1"/>
    <col min="28" max="28" width="9.23046875" style="1" bestFit="1" customWidth="1"/>
    <col min="29" max="29" width="9.765625" style="1" bestFit="1" customWidth="1"/>
    <col min="30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2439.0292541378731</v>
      </c>
      <c r="E2" s="23">
        <v>3291.920098727328</v>
      </c>
      <c r="F2" s="23">
        <v>3844.450654293214</v>
      </c>
      <c r="G2" s="23">
        <v>4732.6930900114467</v>
      </c>
      <c r="H2" s="23">
        <v>6052.5757731768099</v>
      </c>
      <c r="I2" s="23">
        <v>7650.9390420883792</v>
      </c>
      <c r="J2" s="23">
        <v>8716.8307436754039</v>
      </c>
      <c r="K2" s="23">
        <v>10464.462127269951</v>
      </c>
      <c r="L2" s="23">
        <v>10931.946352672774</v>
      </c>
      <c r="M2" s="23">
        <v>10583.791436204405</v>
      </c>
      <c r="N2" s="23">
        <v>12441.535374503706</v>
      </c>
      <c r="O2" s="23">
        <v>14363.536975545459</v>
      </c>
      <c r="P2" s="23">
        <v>16636.917372183321</v>
      </c>
      <c r="Q2" s="23">
        <v>18700.544980620103</v>
      </c>
      <c r="R2" s="23">
        <v>21630.885809080548</v>
      </c>
      <c r="S2" s="23">
        <v>26054.633400016122</v>
      </c>
      <c r="T2" s="23">
        <v>29445.649423173385</v>
      </c>
      <c r="U2" s="23">
        <v>41312.541932187494</v>
      </c>
      <c r="V2" s="23">
        <v>52784.336672231875</v>
      </c>
      <c r="W2" s="23">
        <v>59611.948397500659</v>
      </c>
      <c r="X2" s="23">
        <v>65169.261956443828</v>
      </c>
      <c r="Y2" s="23">
        <v>76911.186378232116</v>
      </c>
      <c r="Z2" s="23">
        <v>57570.392786505923</v>
      </c>
      <c r="AA2" s="23">
        <v>66132.621159389673</v>
      </c>
      <c r="AB2" s="23">
        <v>70629.4779127449</v>
      </c>
      <c r="AC2" s="23">
        <v>63681.061559127389</v>
      </c>
    </row>
    <row r="3" spans="1:29">
      <c r="A3" s="25" t="s">
        <v>82</v>
      </c>
      <c r="B3" s="23" t="s">
        <v>4</v>
      </c>
      <c r="C3" s="23"/>
      <c r="D3" s="23">
        <v>80.923569768889294</v>
      </c>
      <c r="E3" s="23">
        <v>112.94854701601388</v>
      </c>
      <c r="F3" s="23">
        <v>132.80533100670107</v>
      </c>
      <c r="G3" s="23">
        <v>169.70378011320403</v>
      </c>
      <c r="H3" s="23">
        <v>220.05684313733417</v>
      </c>
      <c r="I3" s="23">
        <v>279.11703025052793</v>
      </c>
      <c r="J3" s="23">
        <v>364.14641798555635</v>
      </c>
      <c r="K3" s="23">
        <v>444.65648081845131</v>
      </c>
      <c r="L3" s="23">
        <v>467.1247067287112</v>
      </c>
      <c r="M3" s="23">
        <v>405.56999384688879</v>
      </c>
      <c r="N3" s="23">
        <v>506.54813179673368</v>
      </c>
      <c r="O3" s="23">
        <v>519.40853369631691</v>
      </c>
      <c r="P3" s="23">
        <v>595.39328840185055</v>
      </c>
      <c r="Q3" s="23">
        <v>657.05044020394826</v>
      </c>
      <c r="R3" s="23">
        <v>757.28925885685692</v>
      </c>
      <c r="S3" s="23">
        <v>836.5660735318462</v>
      </c>
      <c r="T3" s="23">
        <v>1032.3326280190054</v>
      </c>
      <c r="U3" s="23">
        <v>1494.5155421357865</v>
      </c>
      <c r="V3" s="23">
        <v>1924.0738766939351</v>
      </c>
      <c r="W3" s="23">
        <v>1923.9628058939072</v>
      </c>
      <c r="X3" s="23">
        <v>1998.7120316552832</v>
      </c>
      <c r="Y3" s="23">
        <v>4235.2328849286896</v>
      </c>
      <c r="Z3" s="23">
        <v>1509.1077624730929</v>
      </c>
      <c r="AA3" s="23">
        <v>1186.1857740808307</v>
      </c>
      <c r="AB3" s="23">
        <v>688.16824794657657</v>
      </c>
      <c r="AC3" s="23">
        <v>545.94004582514617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431.79518316488054</v>
      </c>
      <c r="E5" s="23">
        <v>602.7716617714367</v>
      </c>
      <c r="F5" s="23">
        <v>708.51467221082453</v>
      </c>
      <c r="G5" s="23">
        <v>905.9464278396207</v>
      </c>
      <c r="H5" s="23">
        <v>1173.249812392718</v>
      </c>
      <c r="I5" s="23">
        <v>1491.94381429341</v>
      </c>
      <c r="J5" s="23">
        <v>1936.511685853221</v>
      </c>
      <c r="K5" s="23">
        <v>2388.9593554948906</v>
      </c>
      <c r="L5" s="23">
        <v>2458.7846819067968</v>
      </c>
      <c r="M5" s="23">
        <v>2223.730965975275</v>
      </c>
      <c r="N5" s="23">
        <v>2777.3917782945532</v>
      </c>
      <c r="O5" s="23">
        <v>2847.9050666858707</v>
      </c>
      <c r="P5" s="23">
        <v>3214.1711233069691</v>
      </c>
      <c r="Q5" s="23">
        <v>3558.8466700329031</v>
      </c>
      <c r="R5" s="23">
        <v>4173.1342478970037</v>
      </c>
      <c r="S5" s="23">
        <v>4853.1429415742286</v>
      </c>
      <c r="T5" s="23">
        <v>5484.7089409718992</v>
      </c>
      <c r="U5" s="23">
        <v>7463.1587455759009</v>
      </c>
      <c r="V5" s="23">
        <v>10598.990302798467</v>
      </c>
      <c r="W5" s="23">
        <v>11632.726821204087</v>
      </c>
      <c r="X5" s="23">
        <v>15129.298019362684</v>
      </c>
      <c r="Y5" s="23">
        <v>16093.884962729022</v>
      </c>
      <c r="Z5" s="23">
        <v>5030.3592082436444</v>
      </c>
      <c r="AA5" s="23">
        <v>11268.764853767892</v>
      </c>
      <c r="AB5" s="23">
        <v>8946.1872233054946</v>
      </c>
      <c r="AC5" s="23">
        <v>12556.621053978362</v>
      </c>
    </row>
    <row r="6" spans="1:29">
      <c r="A6" s="24" t="s">
        <v>24</v>
      </c>
      <c r="B6" s="23" t="s">
        <v>7</v>
      </c>
      <c r="C6" s="23"/>
      <c r="D6" s="23">
        <v>82.7706070713988</v>
      </c>
      <c r="E6" s="23">
        <v>115.52653733698745</v>
      </c>
      <c r="F6" s="23">
        <v>135.8365418275045</v>
      </c>
      <c r="G6" s="23">
        <v>173.57717834737909</v>
      </c>
      <c r="H6" s="23">
        <v>225.07952316872596</v>
      </c>
      <c r="I6" s="23">
        <v>285.48772754070848</v>
      </c>
      <c r="J6" s="23">
        <v>372.45786568262912</v>
      </c>
      <c r="K6" s="23">
        <v>454.80552774284968</v>
      </c>
      <c r="L6" s="23">
        <v>477.78657892139643</v>
      </c>
      <c r="M6" s="23">
        <v>414.82691256109189</v>
      </c>
      <c r="N6" s="23">
        <v>518.10982263188953</v>
      </c>
      <c r="O6" s="23">
        <v>531.26375634305293</v>
      </c>
      <c r="P6" s="23">
        <v>600.76945705737023</v>
      </c>
      <c r="Q6" s="23">
        <v>668.85961720833041</v>
      </c>
      <c r="R6" s="23">
        <v>783.70316235950077</v>
      </c>
      <c r="S6" s="23">
        <v>886.31543435615515</v>
      </c>
      <c r="T6" s="23">
        <v>1028.362659749605</v>
      </c>
      <c r="U6" s="23">
        <v>1409.3595842774068</v>
      </c>
      <c r="V6" s="23">
        <v>2046.8275244801375</v>
      </c>
      <c r="W6" s="23">
        <v>2175.9723409632124</v>
      </c>
      <c r="X6" s="23">
        <v>2416.5735489065405</v>
      </c>
      <c r="Y6" s="23">
        <v>3388.1863079429522</v>
      </c>
      <c r="Z6" s="23">
        <v>1006.0718416487287</v>
      </c>
      <c r="AA6" s="23">
        <v>2372.3715481616614</v>
      </c>
      <c r="AB6" s="23">
        <v>1376.3364958931531</v>
      </c>
      <c r="AC6" s="23">
        <v>1091.8800916502923</v>
      </c>
    </row>
    <row r="7" spans="1:29">
      <c r="A7" s="26" t="s">
        <v>25</v>
      </c>
      <c r="B7" s="23" t="s">
        <v>8</v>
      </c>
      <c r="C7" s="23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</row>
    <row r="8" spans="1:29">
      <c r="A8" s="25" t="s">
        <v>84</v>
      </c>
      <c r="B8" s="23" t="s">
        <v>30</v>
      </c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>
      <c r="A9" s="26" t="s">
        <v>81</v>
      </c>
      <c r="B9" s="23" t="s">
        <v>9</v>
      </c>
      <c r="C9" s="23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>
      <c r="A10" s="25" t="s">
        <v>85</v>
      </c>
      <c r="B10" s="23" t="s">
        <v>10</v>
      </c>
      <c r="C10" s="23"/>
      <c r="D10" s="23">
        <v>749.06836060030935</v>
      </c>
      <c r="E10" s="23">
        <v>1045.5073001240603</v>
      </c>
      <c r="F10" s="23">
        <v>1229.3114584573818</v>
      </c>
      <c r="G10" s="23">
        <v>1570.8616503216065</v>
      </c>
      <c r="H10" s="23">
        <v>2036.954365687578</v>
      </c>
      <c r="I10" s="23">
        <v>2583.6445038509523</v>
      </c>
      <c r="J10" s="23">
        <v>3370.7183348179624</v>
      </c>
      <c r="K10" s="23">
        <v>4115.9590718528907</v>
      </c>
      <c r="L10" s="23">
        <v>4323.9360209205297</v>
      </c>
      <c r="M10" s="23">
        <v>3754.1553254162168</v>
      </c>
      <c r="N10" s="23">
        <v>4196.5725362352459</v>
      </c>
      <c r="O10" s="23">
        <v>5378.8955352194962</v>
      </c>
      <c r="P10" s="23">
        <v>6145.3065299896707</v>
      </c>
      <c r="Q10" s="23">
        <v>6811.1591871074197</v>
      </c>
      <c r="R10" s="23">
        <v>8042.1801410237731</v>
      </c>
      <c r="S10" s="23">
        <v>9085.3958411384228</v>
      </c>
      <c r="T10" s="23">
        <v>9987.1456402195054</v>
      </c>
      <c r="U10" s="23">
        <v>15179.63169504619</v>
      </c>
      <c r="V10" s="23">
        <v>20387.54758682524</v>
      </c>
      <c r="W10" s="23">
        <v>23203.58314189962</v>
      </c>
      <c r="X10" s="23">
        <v>24633.002593511643</v>
      </c>
      <c r="Y10" s="23">
        <v>25411.397309572138</v>
      </c>
      <c r="Z10" s="23">
        <v>19115.364991325845</v>
      </c>
      <c r="AA10" s="23">
        <v>16606.600837131631</v>
      </c>
      <c r="AB10" s="23">
        <v>21333.215686343872</v>
      </c>
      <c r="AC10" s="23">
        <v>8189.1006873771912</v>
      </c>
    </row>
    <row r="11" spans="1:29">
      <c r="A11" s="25" t="s">
        <v>86</v>
      </c>
      <c r="B11" s="25" t="s">
        <v>11</v>
      </c>
      <c r="C11" s="23"/>
      <c r="D11" s="23">
        <v>1094.4715335323954</v>
      </c>
      <c r="E11" s="23">
        <v>1415.1660524788294</v>
      </c>
      <c r="F11" s="23">
        <v>1637.9826507908019</v>
      </c>
      <c r="G11" s="23">
        <v>1912.6040533896366</v>
      </c>
      <c r="H11" s="23">
        <v>2397.2352287904537</v>
      </c>
      <c r="I11" s="23">
        <v>3010.745966152781</v>
      </c>
      <c r="J11" s="23">
        <v>2672.996439336036</v>
      </c>
      <c r="K11" s="23">
        <v>3060.0816913608692</v>
      </c>
      <c r="L11" s="23">
        <v>3204.3143641953388</v>
      </c>
      <c r="M11" s="23">
        <v>3785.5082384049329</v>
      </c>
      <c r="N11" s="23">
        <v>4442.9131055452835</v>
      </c>
      <c r="O11" s="23">
        <v>5086.0640836007215</v>
      </c>
      <c r="P11" s="23">
        <v>6081.2769734274607</v>
      </c>
      <c r="Q11" s="23">
        <v>7004.6290660675013</v>
      </c>
      <c r="R11" s="23">
        <v>7874.5789989434152</v>
      </c>
      <c r="S11" s="23">
        <v>10393.21310941547</v>
      </c>
      <c r="T11" s="23">
        <v>11913.099554213371</v>
      </c>
      <c r="U11" s="23">
        <v>15765.876365152209</v>
      </c>
      <c r="V11" s="23">
        <v>17826.897381434093</v>
      </c>
      <c r="W11" s="23">
        <v>20675.703287539829</v>
      </c>
      <c r="X11" s="23">
        <v>20991.675763007675</v>
      </c>
      <c r="Y11" s="23">
        <v>27782.484913059314</v>
      </c>
      <c r="Z11" s="23">
        <v>30909.488982814612</v>
      </c>
      <c r="AA11" s="23">
        <v>34698.698146247654</v>
      </c>
      <c r="AB11" s="23">
        <v>38285.570259255808</v>
      </c>
      <c r="AC11" s="23">
        <v>41297.519680296398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2439.0292541378735</v>
      </c>
      <c r="E13" s="23">
        <v>3291.9200987273275</v>
      </c>
      <c r="F13" s="23">
        <v>3844.450654293214</v>
      </c>
      <c r="G13" s="23">
        <v>4732.6930900114467</v>
      </c>
      <c r="H13" s="23">
        <v>6052.5757731768099</v>
      </c>
      <c r="I13" s="23">
        <v>7650.9390420883801</v>
      </c>
      <c r="J13" s="23">
        <v>8716.8307436754058</v>
      </c>
      <c r="K13" s="23">
        <v>10464.462127269951</v>
      </c>
      <c r="L13" s="23">
        <v>10931.946352672772</v>
      </c>
      <c r="M13" s="23">
        <v>10583.791436204405</v>
      </c>
      <c r="N13" s="23">
        <v>12441.535374503706</v>
      </c>
      <c r="O13" s="23">
        <v>14363.536975545459</v>
      </c>
      <c r="P13" s="23">
        <v>16636.917372183321</v>
      </c>
      <c r="Q13" s="23">
        <v>18700.544980620107</v>
      </c>
      <c r="R13" s="23">
        <v>21630.885809080548</v>
      </c>
      <c r="S13" s="23">
        <v>26054.633400016122</v>
      </c>
      <c r="T13" s="23">
        <v>29445.649423173381</v>
      </c>
      <c r="U13" s="23">
        <v>41312.541932187494</v>
      </c>
      <c r="V13" s="23">
        <v>52784.336672231875</v>
      </c>
      <c r="W13" s="23">
        <v>59611.948397500659</v>
      </c>
      <c r="X13" s="23">
        <v>65169.261956443828</v>
      </c>
      <c r="Y13" s="23">
        <v>76911.186378232116</v>
      </c>
      <c r="Z13" s="23">
        <v>57570.392786505923</v>
      </c>
      <c r="AA13" s="23">
        <v>66132.621159389673</v>
      </c>
      <c r="AB13" s="23">
        <v>70629.4779127449</v>
      </c>
      <c r="AC13" s="23">
        <v>63681.061559127389</v>
      </c>
    </row>
    <row r="14" spans="1:29">
      <c r="A14" s="23" t="s">
        <v>123</v>
      </c>
      <c r="B14" s="23" t="s">
        <v>122</v>
      </c>
      <c r="C14" s="23"/>
      <c r="D14" s="23">
        <v>80.923569768889294</v>
      </c>
      <c r="E14" s="23">
        <v>112.94854701601388</v>
      </c>
      <c r="F14" s="23">
        <v>132.80533100670107</v>
      </c>
      <c r="G14" s="23">
        <v>169.70378011320403</v>
      </c>
      <c r="H14" s="23">
        <v>220.05684313733417</v>
      </c>
      <c r="I14" s="23">
        <v>279.11703025052793</v>
      </c>
      <c r="J14" s="23">
        <v>364.14641798555635</v>
      </c>
      <c r="K14" s="23">
        <v>444.65648081845131</v>
      </c>
      <c r="L14" s="23">
        <v>467.1247067287112</v>
      </c>
      <c r="M14" s="23">
        <v>405.56999384688879</v>
      </c>
      <c r="N14" s="23">
        <v>506.54813179673368</v>
      </c>
      <c r="O14" s="23">
        <v>519.40853369631691</v>
      </c>
      <c r="P14" s="23">
        <v>595.39328840185055</v>
      </c>
      <c r="Q14" s="23">
        <v>657.05044020394826</v>
      </c>
      <c r="R14" s="23">
        <v>757.28925885685692</v>
      </c>
      <c r="S14" s="23">
        <v>836.5660735318462</v>
      </c>
      <c r="T14" s="23">
        <v>1032.3326280190054</v>
      </c>
      <c r="U14" s="23">
        <v>1494.5155421357865</v>
      </c>
      <c r="V14" s="23">
        <v>1924.0738766939351</v>
      </c>
      <c r="W14" s="23">
        <v>1923.9628058939072</v>
      </c>
      <c r="X14" s="23">
        <v>1998.7120316552832</v>
      </c>
      <c r="Y14" s="23">
        <v>4235.2328849286896</v>
      </c>
      <c r="Z14" s="23">
        <v>1509.1077624730929</v>
      </c>
      <c r="AA14" s="23">
        <v>1186.1857740808307</v>
      </c>
      <c r="AB14" s="23">
        <v>688.16824794657657</v>
      </c>
      <c r="AC14" s="23">
        <v>545.94004582514617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431.79518316488054</v>
      </c>
      <c r="E16" s="23">
        <v>602.7716617714367</v>
      </c>
      <c r="F16" s="23">
        <v>708.51467221082453</v>
      </c>
      <c r="G16" s="23">
        <v>905.9464278396207</v>
      </c>
      <c r="H16" s="23">
        <v>1173.249812392718</v>
      </c>
      <c r="I16" s="23">
        <v>1491.94381429341</v>
      </c>
      <c r="J16" s="23">
        <v>1936.511685853221</v>
      </c>
      <c r="K16" s="23">
        <v>2388.9593554948906</v>
      </c>
      <c r="L16" s="23">
        <v>2458.7846819067968</v>
      </c>
      <c r="M16" s="23">
        <v>2223.730965975275</v>
      </c>
      <c r="N16" s="23">
        <v>2777.3917782945532</v>
      </c>
      <c r="O16" s="23">
        <v>2847.9050666858707</v>
      </c>
      <c r="P16" s="23">
        <v>3214.1711233069691</v>
      </c>
      <c r="Q16" s="23">
        <v>3558.8466700329031</v>
      </c>
      <c r="R16" s="23">
        <v>4173.1342478970037</v>
      </c>
      <c r="S16" s="23">
        <v>4853.1429415742286</v>
      </c>
      <c r="T16" s="23">
        <v>5484.7089409718992</v>
      </c>
      <c r="U16" s="23">
        <v>7463.1587455759009</v>
      </c>
      <c r="V16" s="23">
        <v>10598.990302798467</v>
      </c>
      <c r="W16" s="23">
        <v>11632.726821204087</v>
      </c>
      <c r="X16" s="23">
        <v>15129.298019362684</v>
      </c>
      <c r="Y16" s="23">
        <v>16093.884962729022</v>
      </c>
      <c r="Z16" s="23">
        <v>5030.3592082436444</v>
      </c>
      <c r="AA16" s="23">
        <v>11268.764853767892</v>
      </c>
      <c r="AB16" s="23">
        <v>8946.1872233054946</v>
      </c>
      <c r="AC16" s="23">
        <v>12556.621053978362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82.7706070713988</v>
      </c>
      <c r="E18" s="23">
        <v>115.52653733698745</v>
      </c>
      <c r="F18" s="23">
        <v>135.8365418275045</v>
      </c>
      <c r="G18" s="23">
        <v>173.57717834737909</v>
      </c>
      <c r="H18" s="23">
        <v>225.07952316872596</v>
      </c>
      <c r="I18" s="23">
        <v>285.48772754070848</v>
      </c>
      <c r="J18" s="23">
        <v>372.45786568262912</v>
      </c>
      <c r="K18" s="23">
        <v>454.80552774284968</v>
      </c>
      <c r="L18" s="23">
        <v>477.78657892139643</v>
      </c>
      <c r="M18" s="23">
        <v>414.82691256109189</v>
      </c>
      <c r="N18" s="23">
        <v>518.10982263188953</v>
      </c>
      <c r="O18" s="23">
        <v>531.26375634305293</v>
      </c>
      <c r="P18" s="23">
        <v>600.76945705737023</v>
      </c>
      <c r="Q18" s="23">
        <v>668.85961720833041</v>
      </c>
      <c r="R18" s="23">
        <v>783.70316235950077</v>
      </c>
      <c r="S18" s="23">
        <v>886.31543435615515</v>
      </c>
      <c r="T18" s="23">
        <v>1028.362659749605</v>
      </c>
      <c r="U18" s="23">
        <v>1409.3595842774068</v>
      </c>
      <c r="V18" s="23">
        <v>2046.8275244801375</v>
      </c>
      <c r="W18" s="23">
        <v>2175.9723409632124</v>
      </c>
      <c r="X18" s="23">
        <v>2416.5735489065405</v>
      </c>
      <c r="Y18" s="23">
        <v>3388.1863079429522</v>
      </c>
      <c r="Z18" s="23">
        <v>1006.0718416487287</v>
      </c>
      <c r="AA18" s="23">
        <v>2372.3715481616614</v>
      </c>
      <c r="AB18" s="23">
        <v>1376.3364958931531</v>
      </c>
      <c r="AC18" s="23">
        <v>1091.8800916502923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>
      <c r="A26" s="23" t="s">
        <v>145</v>
      </c>
      <c r="B26" s="23" t="s">
        <v>144</v>
      </c>
      <c r="C26" s="23"/>
      <c r="D26" s="23">
        <v>572.55049792977661</v>
      </c>
      <c r="E26" s="23">
        <v>772.41135344925658</v>
      </c>
      <c r="F26" s="23">
        <v>884.09097359823954</v>
      </c>
      <c r="G26" s="23">
        <v>1134.5121532677736</v>
      </c>
      <c r="H26" s="23">
        <v>1474.5508386951767</v>
      </c>
      <c r="I26" s="23">
        <v>1833.9707361463311</v>
      </c>
      <c r="J26" s="23">
        <v>2415.9468904141822</v>
      </c>
      <c r="K26" s="23">
        <v>3048.0721925672383</v>
      </c>
      <c r="L26" s="23">
        <v>2938.8071597837543</v>
      </c>
      <c r="M26" s="23">
        <v>2509.7212880189086</v>
      </c>
      <c r="N26" s="23">
        <v>2825.7612260366955</v>
      </c>
      <c r="O26" s="23">
        <v>3567.6319738570628</v>
      </c>
      <c r="P26" s="23">
        <v>3979.0780763434477</v>
      </c>
      <c r="Q26" s="23">
        <v>4256.5958730851235</v>
      </c>
      <c r="R26" s="23">
        <v>4988.5304166380847</v>
      </c>
      <c r="S26" s="23">
        <v>5464.1560831051229</v>
      </c>
      <c r="T26" s="23">
        <v>5728.1339969411274</v>
      </c>
      <c r="U26" s="23">
        <v>8396.0931106317239</v>
      </c>
      <c r="V26" s="23">
        <v>11118.637433000134</v>
      </c>
      <c r="W26" s="23">
        <v>12288.687732587565</v>
      </c>
      <c r="X26" s="23">
        <v>12659.458157553208</v>
      </c>
      <c r="Y26" s="23">
        <v>13150.532866398156</v>
      </c>
      <c r="Z26" s="23">
        <v>9837.5049045491378</v>
      </c>
      <c r="AA26" s="23">
        <v>8957.8610274874518</v>
      </c>
      <c r="AB26" s="23">
        <v>12194.991848590085</v>
      </c>
      <c r="AC26" s="23">
        <v>4687.670869626495</v>
      </c>
    </row>
    <row r="27" spans="1:29">
      <c r="A27" s="23" t="s">
        <v>147</v>
      </c>
      <c r="B27" s="23" t="s">
        <v>146</v>
      </c>
      <c r="C27" s="23"/>
      <c r="D27" s="23">
        <v>176.51786267053279</v>
      </c>
      <c r="E27" s="23">
        <v>273.09594667480371</v>
      </c>
      <c r="F27" s="23">
        <v>345.22048485914246</v>
      </c>
      <c r="G27" s="23">
        <v>436.34949705383281</v>
      </c>
      <c r="H27" s="23">
        <v>562.40352699240111</v>
      </c>
      <c r="I27" s="23">
        <v>749.67376770462147</v>
      </c>
      <c r="J27" s="23">
        <v>954.77144440378004</v>
      </c>
      <c r="K27" s="23">
        <v>1067.886879285652</v>
      </c>
      <c r="L27" s="23">
        <v>1385.1288611367754</v>
      </c>
      <c r="M27" s="23">
        <v>1244.434037397308</v>
      </c>
      <c r="N27" s="23">
        <v>1370.8113101985505</v>
      </c>
      <c r="O27" s="23">
        <v>1811.2635613624341</v>
      </c>
      <c r="P27" s="23">
        <v>2166.228453646223</v>
      </c>
      <c r="Q27" s="23">
        <v>2554.5633140222958</v>
      </c>
      <c r="R27" s="23">
        <v>3053.6497243856879</v>
      </c>
      <c r="S27" s="23">
        <v>3621.2397580332999</v>
      </c>
      <c r="T27" s="23">
        <v>4259.011643278378</v>
      </c>
      <c r="U27" s="23">
        <v>6783.5385844144639</v>
      </c>
      <c r="V27" s="23">
        <v>9268.9101538251034</v>
      </c>
      <c r="W27" s="23">
        <v>10914.895409312056</v>
      </c>
      <c r="X27" s="23">
        <v>11973.544435958436</v>
      </c>
      <c r="Y27" s="23">
        <v>12260.864443173981</v>
      </c>
      <c r="Z27" s="23">
        <v>9277.8600867767072</v>
      </c>
      <c r="AA27" s="23">
        <v>7648.7398096441802</v>
      </c>
      <c r="AB27" s="23">
        <v>9138.2238377537869</v>
      </c>
      <c r="AC27" s="23">
        <v>3501.4298177506971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999.64826432399332</v>
      </c>
      <c r="E29" s="23">
        <v>1290.8966747509048</v>
      </c>
      <c r="F29" s="23">
        <v>1491.9330549636161</v>
      </c>
      <c r="G29" s="23">
        <v>1753.4597086026627</v>
      </c>
      <c r="H29" s="23">
        <v>2193.7791905116587</v>
      </c>
      <c r="I29" s="23">
        <v>2745.3914017616089</v>
      </c>
      <c r="J29" s="23">
        <v>2422.580963301295</v>
      </c>
      <c r="K29" s="23">
        <v>2766.54951599488</v>
      </c>
      <c r="L29" s="23">
        <v>3033.1153648424397</v>
      </c>
      <c r="M29" s="23">
        <v>3432.7529737879408</v>
      </c>
      <c r="N29" s="23">
        <v>3978.8094204657637</v>
      </c>
      <c r="O29" s="23">
        <v>4468.5066400224378</v>
      </c>
      <c r="P29" s="23">
        <v>5429.8459142946704</v>
      </c>
      <c r="Q29" s="23">
        <v>6104.0685703741356</v>
      </c>
      <c r="R29" s="23">
        <v>7268.678422683899</v>
      </c>
      <c r="S29" s="23">
        <v>8449.507248713795</v>
      </c>
      <c r="T29" s="23">
        <v>10801.848292328339</v>
      </c>
      <c r="U29" s="23">
        <v>13302.454229157793</v>
      </c>
      <c r="V29" s="23">
        <v>16110.787563064405</v>
      </c>
      <c r="W29" s="23">
        <v>18613.198906748406</v>
      </c>
      <c r="X29" s="23">
        <v>20641.171857991234</v>
      </c>
      <c r="Y29" s="23">
        <v>21771.486195150199</v>
      </c>
      <c r="Z29" s="23">
        <v>24244.49101934112</v>
      </c>
      <c r="AA29" s="23">
        <v>26981.080557556092</v>
      </c>
      <c r="AB29" s="23">
        <v>29654.741670617444</v>
      </c>
      <c r="AC29" s="23">
        <v>31655.553343204512</v>
      </c>
    </row>
    <row r="30" spans="1:29">
      <c r="A30" s="23" t="s">
        <v>153</v>
      </c>
      <c r="B30" s="23" t="s">
        <v>152</v>
      </c>
      <c r="C30" s="23"/>
      <c r="D30" s="23">
        <v>94.823269208402053</v>
      </c>
      <c r="E30" s="23">
        <v>124.26937772792462</v>
      </c>
      <c r="F30" s="23">
        <v>146.04959582718584</v>
      </c>
      <c r="G30" s="23">
        <v>159.14434478697399</v>
      </c>
      <c r="H30" s="23">
        <v>203.45603827879495</v>
      </c>
      <c r="I30" s="23">
        <v>265.35456439117206</v>
      </c>
      <c r="J30" s="23">
        <v>250.415476034741</v>
      </c>
      <c r="K30" s="23">
        <v>293.53217536598913</v>
      </c>
      <c r="L30" s="23">
        <v>171.19899935289914</v>
      </c>
      <c r="M30" s="23">
        <v>352.75526461699201</v>
      </c>
      <c r="N30" s="23">
        <v>464.10368507951989</v>
      </c>
      <c r="O30" s="23">
        <v>617.55744357828371</v>
      </c>
      <c r="P30" s="23">
        <v>651.43105913279032</v>
      </c>
      <c r="Q30" s="23">
        <v>900.56049569336574</v>
      </c>
      <c r="R30" s="23">
        <v>605.90057625951613</v>
      </c>
      <c r="S30" s="23">
        <v>1943.7058607016752</v>
      </c>
      <c r="T30" s="23">
        <v>1111.2512618850324</v>
      </c>
      <c r="U30" s="23">
        <v>2463.4221359944167</v>
      </c>
      <c r="V30" s="23">
        <v>1716.1098183696886</v>
      </c>
      <c r="W30" s="23">
        <v>2062.5043807914226</v>
      </c>
      <c r="X30" s="23">
        <v>350.50390501644142</v>
      </c>
      <c r="Y30" s="23">
        <v>6010.9987179091149</v>
      </c>
      <c r="Z30" s="23">
        <v>6664.9979634734918</v>
      </c>
      <c r="AA30" s="23">
        <v>7717.6175886915626</v>
      </c>
      <c r="AB30" s="23">
        <v>8630.8285886383637</v>
      </c>
      <c r="AC30" s="23">
        <v>9641.9663370918861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656.41230007572051</v>
      </c>
      <c r="E2" s="23">
        <v>881.70280248539871</v>
      </c>
      <c r="F2" s="23">
        <v>1049.65193326586</v>
      </c>
      <c r="G2" s="23">
        <v>1225.7350841862005</v>
      </c>
      <c r="H2" s="23">
        <v>1472.8061004900831</v>
      </c>
      <c r="I2" s="23">
        <v>1687.4969730416205</v>
      </c>
      <c r="J2" s="23">
        <v>1906.9721574825514</v>
      </c>
      <c r="K2" s="23">
        <v>2230.4316733975925</v>
      </c>
      <c r="L2" s="23">
        <v>2328.8421405566464</v>
      </c>
      <c r="M2" s="23">
        <v>2136.4803323153574</v>
      </c>
      <c r="N2" s="23">
        <v>2502.2438048856466</v>
      </c>
      <c r="O2" s="23">
        <v>2760.8402674804088</v>
      </c>
      <c r="P2" s="23">
        <v>3390.7713075673541</v>
      </c>
      <c r="Q2" s="23">
        <v>3753.2422890574794</v>
      </c>
      <c r="R2" s="23">
        <v>4383.9460822769142</v>
      </c>
      <c r="S2" s="23">
        <v>5237.9542637224513</v>
      </c>
      <c r="T2" s="23">
        <v>6034.5826480496753</v>
      </c>
      <c r="U2" s="23">
        <v>8131.6304304038158</v>
      </c>
      <c r="V2" s="23">
        <v>10129.347361926615</v>
      </c>
      <c r="W2" s="23">
        <v>12236.87278292305</v>
      </c>
      <c r="X2" s="23">
        <v>12720.72770429921</v>
      </c>
      <c r="Y2" s="23">
        <v>13814.74522455473</v>
      </c>
      <c r="Z2" s="23">
        <v>14770.86879912051</v>
      </c>
      <c r="AA2" s="23">
        <v>12721.925665834056</v>
      </c>
      <c r="AB2" s="23">
        <v>6249.1616993921689</v>
      </c>
      <c r="AC2" s="23">
        <v>11158.936963938919</v>
      </c>
    </row>
    <row r="3" spans="1:29">
      <c r="A3" s="25" t="s">
        <v>82</v>
      </c>
      <c r="B3" s="23" t="s">
        <v>4</v>
      </c>
      <c r="C3" s="23"/>
      <c r="D3" s="23">
        <v>9.9637490362208259E-3</v>
      </c>
      <c r="E3" s="23">
        <v>1.3383112816101167E-2</v>
      </c>
      <c r="F3" s="23">
        <v>1.5932977255455359E-2</v>
      </c>
      <c r="G3" s="23">
        <v>1.8605798413074016E-2</v>
      </c>
      <c r="H3" s="23">
        <v>2.2353574515735077E-2</v>
      </c>
      <c r="I3" s="23">
        <v>2.5617979115817091E-2</v>
      </c>
      <c r="J3" s="23">
        <v>2.8946507935093676E-2</v>
      </c>
      <c r="K3" s="23">
        <v>3.3840699265527172E-2</v>
      </c>
      <c r="L3" s="23">
        <v>3.5306544809653666E-2</v>
      </c>
      <c r="M3" s="23">
        <v>3.2432908557115697E-2</v>
      </c>
      <c r="N3" s="23">
        <v>3.806564049225699E-2</v>
      </c>
      <c r="O3" s="23">
        <v>4.1786327514301246E-2</v>
      </c>
      <c r="P3" s="23">
        <v>5.1588872380715793E-2</v>
      </c>
      <c r="Q3" s="23">
        <v>5.7061073162599826E-2</v>
      </c>
      <c r="R3" s="23">
        <v>6.6360040334293685E-2</v>
      </c>
      <c r="S3" s="23">
        <v>7.7845273817310531E-2</v>
      </c>
      <c r="T3" s="23">
        <v>9.2567454831428336E-2</v>
      </c>
      <c r="U3" s="23">
        <v>0.12620012855378149</v>
      </c>
      <c r="V3" s="23">
        <v>0.15286849583042958</v>
      </c>
      <c r="W3" s="23">
        <v>0.17862693917235786</v>
      </c>
      <c r="X3" s="23">
        <v>0.18112225054791184</v>
      </c>
      <c r="Y3" s="23">
        <v>0.24079927979193005</v>
      </c>
      <c r="Z3" s="23">
        <v>0.23356139045476981</v>
      </c>
      <c r="AA3" s="23">
        <v>0.16392754022040495</v>
      </c>
      <c r="AB3" s="23">
        <v>7.6624560719343246E-2</v>
      </c>
      <c r="AC3" s="23">
        <v>0.14285755737643002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384.34324915926231</v>
      </c>
      <c r="E5" s="23">
        <v>516.18886219912667</v>
      </c>
      <c r="F5" s="23">
        <v>614.61115649119654</v>
      </c>
      <c r="G5" s="23">
        <v>717.60466935680245</v>
      </c>
      <c r="H5" s="23">
        <v>862.24153378443737</v>
      </c>
      <c r="I5" s="23">
        <v>987.91161343276394</v>
      </c>
      <c r="J5" s="23">
        <v>1116.4407513118233</v>
      </c>
      <c r="K5" s="23">
        <v>1306.1722937193003</v>
      </c>
      <c r="L5" s="23">
        <v>1364.3355440161179</v>
      </c>
      <c r="M5" s="23">
        <v>1250.8611252909011</v>
      </c>
      <c r="N5" s="23">
        <v>1463.2227377920706</v>
      </c>
      <c r="O5" s="23">
        <v>1618.8791553715016</v>
      </c>
      <c r="P5" s="23">
        <v>1982.3861274005599</v>
      </c>
      <c r="Q5" s="23">
        <v>2197.0628182419596</v>
      </c>
      <c r="R5" s="23">
        <v>2570.0108293514513</v>
      </c>
      <c r="S5" s="23">
        <v>3084.6850276305836</v>
      </c>
      <c r="T5" s="23">
        <v>3530.0361065859615</v>
      </c>
      <c r="U5" s="23">
        <v>4703.7924829877184</v>
      </c>
      <c r="V5" s="23">
        <v>5967.9571038093736</v>
      </c>
      <c r="W5" s="23">
        <v>7248.2704169806766</v>
      </c>
      <c r="X5" s="23">
        <v>7577.4766488349815</v>
      </c>
      <c r="Y5" s="23">
        <v>7773.3600577643929</v>
      </c>
      <c r="Z5" s="23">
        <v>8317.9011809023741</v>
      </c>
      <c r="AA5" s="23">
        <v>8081.0110618457356</v>
      </c>
      <c r="AB5" s="23">
        <v>3801.3696124471617</v>
      </c>
      <c r="AC5" s="23">
        <v>6796.6409787102612</v>
      </c>
    </row>
    <row r="6" spans="1:29">
      <c r="A6" s="24" t="s">
        <v>24</v>
      </c>
      <c r="B6" s="23" t="s">
        <v>7</v>
      </c>
      <c r="C6" s="23"/>
      <c r="D6" s="23">
        <v>9.6096669342486791</v>
      </c>
      <c r="E6" s="23">
        <v>12.913916959403666</v>
      </c>
      <c r="F6" s="23">
        <v>15.36365460131363</v>
      </c>
      <c r="G6" s="23">
        <v>17.94994920041897</v>
      </c>
      <c r="H6" s="23">
        <v>21.576349360506846</v>
      </c>
      <c r="I6" s="23">
        <v>24.718489561712101</v>
      </c>
      <c r="J6" s="23">
        <v>27.923587986437266</v>
      </c>
      <c r="K6" s="23">
        <v>32.629952334962532</v>
      </c>
      <c r="L6" s="23">
        <v>34.008279037692098</v>
      </c>
      <c r="M6" s="23">
        <v>31.312635715413702</v>
      </c>
      <c r="N6" s="23">
        <v>36.80428273394044</v>
      </c>
      <c r="O6" s="23">
        <v>40.17011695346438</v>
      </c>
      <c r="P6" s="23">
        <v>49.878874708602126</v>
      </c>
      <c r="Q6" s="23">
        <v>55.173202506018086</v>
      </c>
      <c r="R6" s="23">
        <v>64.058603319970118</v>
      </c>
      <c r="S6" s="23">
        <v>73.400786948947271</v>
      </c>
      <c r="T6" s="23">
        <v>89.760540184192791</v>
      </c>
      <c r="U6" s="23">
        <v>124.74772347690352</v>
      </c>
      <c r="V6" s="23">
        <v>147.60406139540825</v>
      </c>
      <c r="W6" s="23">
        <v>167.16830032916815</v>
      </c>
      <c r="X6" s="23">
        <v>158.74246797219467</v>
      </c>
      <c r="Y6" s="23">
        <v>259.51731415792585</v>
      </c>
      <c r="Z6" s="23">
        <v>242.81380888453529</v>
      </c>
      <c r="AA6" s="23">
        <v>134.65707586916102</v>
      </c>
      <c r="AB6" s="23">
        <v>55.215017872407486</v>
      </c>
      <c r="AC6" s="23">
        <v>86.494866159647216</v>
      </c>
    </row>
    <row r="7" spans="1:29">
      <c r="A7" s="26" t="s">
        <v>25</v>
      </c>
      <c r="B7" s="23" t="s">
        <v>8</v>
      </c>
      <c r="C7" s="23"/>
      <c r="D7" s="23">
        <v>3.6633226185212657</v>
      </c>
      <c r="E7" s="23">
        <v>4.9193280537153852</v>
      </c>
      <c r="F7" s="23">
        <v>5.8624133644090213</v>
      </c>
      <c r="G7" s="23">
        <v>6.8454652425195901</v>
      </c>
      <c r="H7" s="23">
        <v>8.2108723074314884</v>
      </c>
      <c r="I7" s="23">
        <v>9.4132164010044068</v>
      </c>
      <c r="J7" s="23">
        <v>10.654486409943773</v>
      </c>
      <c r="K7" s="23">
        <v>12.464016632375978</v>
      </c>
      <c r="L7" s="23">
        <v>13.062754963785546</v>
      </c>
      <c r="M7" s="23">
        <v>11.837367449199551</v>
      </c>
      <c r="N7" s="23">
        <v>13.927647371624939</v>
      </c>
      <c r="O7" s="23">
        <v>15.562518446574895</v>
      </c>
      <c r="P7" s="23">
        <v>18.927000664043621</v>
      </c>
      <c r="Q7" s="23">
        <v>20.59328845996432</v>
      </c>
      <c r="R7" s="23">
        <v>23.810558327758081</v>
      </c>
      <c r="S7" s="23">
        <v>26.795567949572067</v>
      </c>
      <c r="T7" s="23">
        <v>39.307760629433538</v>
      </c>
      <c r="U7" s="23">
        <v>42.82890812951252</v>
      </c>
      <c r="V7" s="23">
        <v>51.161736483572334</v>
      </c>
      <c r="W7" s="23">
        <v>59.883434159373849</v>
      </c>
      <c r="X7" s="23">
        <v>66.798311851767167</v>
      </c>
      <c r="Y7" s="23">
        <v>150.02014979429768</v>
      </c>
      <c r="Z7" s="23">
        <v>0.93902160588914263</v>
      </c>
      <c r="AA7" s="23">
        <v>51.260179579657283</v>
      </c>
      <c r="AB7" s="23">
        <v>28.886941457223084</v>
      </c>
      <c r="AC7" s="23">
        <v>74.551908370986894</v>
      </c>
    </row>
    <row r="8" spans="1:29">
      <c r="A8" s="25" t="s">
        <v>84</v>
      </c>
      <c r="B8" s="23" t="s">
        <v>30</v>
      </c>
      <c r="C8" s="23"/>
      <c r="D8" s="23">
        <v>130.36987151548527</v>
      </c>
      <c r="E8" s="23">
        <v>175.15451292124501</v>
      </c>
      <c r="F8" s="23">
        <v>208.45611105256324</v>
      </c>
      <c r="G8" s="23">
        <v>243.49196637607491</v>
      </c>
      <c r="H8" s="23">
        <v>292.57585351129535</v>
      </c>
      <c r="I8" s="23">
        <v>335.24832897583519</v>
      </c>
      <c r="J8" s="23">
        <v>378.81449465676974</v>
      </c>
      <c r="K8" s="23">
        <v>442.84966626820113</v>
      </c>
      <c r="L8" s="23">
        <v>462.03677343729515</v>
      </c>
      <c r="M8" s="23">
        <v>424.46726458924252</v>
      </c>
      <c r="N8" s="23">
        <v>498.09818707045434</v>
      </c>
      <c r="O8" s="23">
        <v>546.81544644560881</v>
      </c>
      <c r="P8" s="23">
        <v>675.23249498512769</v>
      </c>
      <c r="Q8" s="23">
        <v>745.66449468233577</v>
      </c>
      <c r="R8" s="23">
        <v>869.98313819470991</v>
      </c>
      <c r="S8" s="23">
        <v>1033.4243199343962</v>
      </c>
      <c r="T8" s="23">
        <v>1193.8212642040419</v>
      </c>
      <c r="U8" s="23">
        <v>1650.5617894024444</v>
      </c>
      <c r="V8" s="23">
        <v>1991.2533915517261</v>
      </c>
      <c r="W8" s="23">
        <v>2403.285690257645</v>
      </c>
      <c r="X8" s="23">
        <v>2457.9197508721822</v>
      </c>
      <c r="Y8" s="23">
        <v>2833.663284169681</v>
      </c>
      <c r="Z8" s="23">
        <v>3208.0059028506566</v>
      </c>
      <c r="AA8" s="23">
        <v>2172.9878592816312</v>
      </c>
      <c r="AB8" s="23">
        <v>1202.8356077255016</v>
      </c>
      <c r="AC8" s="23">
        <v>2014.4138653059317</v>
      </c>
    </row>
    <row r="9" spans="1:29">
      <c r="A9" s="26" t="s">
        <v>81</v>
      </c>
      <c r="B9" s="23" t="s">
        <v>9</v>
      </c>
      <c r="C9" s="23"/>
      <c r="D9" s="23">
        <v>60.611731783736161</v>
      </c>
      <c r="E9" s="23">
        <v>81.431950279093513</v>
      </c>
      <c r="F9" s="23">
        <v>96.904853218733138</v>
      </c>
      <c r="G9" s="23">
        <v>113.18717402566539</v>
      </c>
      <c r="H9" s="23">
        <v>136.03102079005427</v>
      </c>
      <c r="I9" s="23">
        <v>155.8665952593505</v>
      </c>
      <c r="J9" s="23">
        <v>176.08250204832797</v>
      </c>
      <c r="K9" s="23">
        <v>205.86110825988376</v>
      </c>
      <c r="L9" s="23">
        <v>214.68940548042244</v>
      </c>
      <c r="M9" s="23">
        <v>197.56679567381855</v>
      </c>
      <c r="N9" s="23">
        <v>231.54479772536399</v>
      </c>
      <c r="O9" s="23">
        <v>253.97259791253904</v>
      </c>
      <c r="P9" s="23">
        <v>313.76281876033113</v>
      </c>
      <c r="Q9" s="23">
        <v>347.31547953363997</v>
      </c>
      <c r="R9" s="23">
        <v>406.68726537988948</v>
      </c>
      <c r="S9" s="23">
        <v>477.67667873882311</v>
      </c>
      <c r="T9" s="23">
        <v>551.94756262667147</v>
      </c>
      <c r="U9" s="23">
        <v>770.15207656744985</v>
      </c>
      <c r="V9" s="23">
        <v>939.79888558906919</v>
      </c>
      <c r="W9" s="23">
        <v>1127.2001609584595</v>
      </c>
      <c r="X9" s="23">
        <v>1083.4962329016209</v>
      </c>
      <c r="Y9" s="23">
        <v>1323.2584622123113</v>
      </c>
      <c r="Z9" s="23">
        <v>1562.2598494683984</v>
      </c>
      <c r="AA9" s="23">
        <v>1073.6273559778817</v>
      </c>
      <c r="AB9" s="23">
        <v>515.66090232381441</v>
      </c>
      <c r="AC9" s="23">
        <v>640.7308095668119</v>
      </c>
    </row>
    <row r="10" spans="1:29">
      <c r="A10" s="25" t="s">
        <v>85</v>
      </c>
      <c r="B10" s="23" t="s">
        <v>10</v>
      </c>
      <c r="C10" s="23"/>
      <c r="D10" s="23">
        <v>39.98348396057051</v>
      </c>
      <c r="E10" s="23">
        <v>53.701768158892783</v>
      </c>
      <c r="F10" s="23">
        <v>63.9569226229642</v>
      </c>
      <c r="G10" s="23">
        <v>74.678897859543866</v>
      </c>
      <c r="H10" s="23">
        <v>89.711371870930989</v>
      </c>
      <c r="I10" s="23">
        <v>102.7665140199104</v>
      </c>
      <c r="J10" s="23">
        <v>116.19497379163683</v>
      </c>
      <c r="K10" s="23">
        <v>135.92958330826048</v>
      </c>
      <c r="L10" s="23">
        <v>142.12695209988982</v>
      </c>
      <c r="M10" s="23">
        <v>129.74973460554895</v>
      </c>
      <c r="N10" s="23">
        <v>152.28523288199</v>
      </c>
      <c r="O10" s="23">
        <v>168.83532399645193</v>
      </c>
      <c r="P10" s="23">
        <v>206.41007786696261</v>
      </c>
      <c r="Q10" s="23">
        <v>228.14620518471298</v>
      </c>
      <c r="R10" s="23">
        <v>262.94656088815634</v>
      </c>
      <c r="S10" s="23">
        <v>324.09859221303611</v>
      </c>
      <c r="T10" s="23">
        <v>373.98429223202413</v>
      </c>
      <c r="U10" s="23">
        <v>485.20084587634983</v>
      </c>
      <c r="V10" s="23">
        <v>604.00121106581196</v>
      </c>
      <c r="W10" s="23">
        <v>717.65607200451723</v>
      </c>
      <c r="X10" s="23">
        <v>884.80141361054302</v>
      </c>
      <c r="Y10" s="23">
        <v>829.74452920603221</v>
      </c>
      <c r="Z10" s="23">
        <v>744.56964559634559</v>
      </c>
      <c r="AA10" s="23">
        <v>744.09339744829003</v>
      </c>
      <c r="AB10" s="23">
        <v>410.12315693466269</v>
      </c>
      <c r="AC10" s="23">
        <v>1263.0847366163509</v>
      </c>
    </row>
    <row r="11" spans="1:29">
      <c r="A11" s="25" t="s">
        <v>86</v>
      </c>
      <c r="B11" s="25" t="s">
        <v>11</v>
      </c>
      <c r="C11" s="23"/>
      <c r="D11" s="23">
        <v>27.821010354860253</v>
      </c>
      <c r="E11" s="23">
        <v>37.379080801105587</v>
      </c>
      <c r="F11" s="23">
        <v>44.480888937424453</v>
      </c>
      <c r="G11" s="23">
        <v>51.958356326762285</v>
      </c>
      <c r="H11" s="23">
        <v>62.436745290911027</v>
      </c>
      <c r="I11" s="23">
        <v>71.546597411928019</v>
      </c>
      <c r="J11" s="23">
        <v>80.832414769677612</v>
      </c>
      <c r="K11" s="23">
        <v>94.491212175342639</v>
      </c>
      <c r="L11" s="23">
        <v>98.54712497663391</v>
      </c>
      <c r="M11" s="23">
        <v>90.652976082676005</v>
      </c>
      <c r="N11" s="23">
        <v>106.32285366971038</v>
      </c>
      <c r="O11" s="23">
        <v>116.56332202675385</v>
      </c>
      <c r="P11" s="23">
        <v>144.12232430934583</v>
      </c>
      <c r="Q11" s="23">
        <v>159.22973937568605</v>
      </c>
      <c r="R11" s="23">
        <v>186.38276677464449</v>
      </c>
      <c r="S11" s="23">
        <v>217.79544503327577</v>
      </c>
      <c r="T11" s="23">
        <v>255.63255413251827</v>
      </c>
      <c r="U11" s="23">
        <v>354.22040383488155</v>
      </c>
      <c r="V11" s="23">
        <v>427.41810353582491</v>
      </c>
      <c r="W11" s="23">
        <v>513.23008129403547</v>
      </c>
      <c r="X11" s="23">
        <v>491.31175600537426</v>
      </c>
      <c r="Y11" s="23">
        <v>644.94062797029392</v>
      </c>
      <c r="Z11" s="23">
        <v>694.1458284218528</v>
      </c>
      <c r="AA11" s="23">
        <v>464.1248082914791</v>
      </c>
      <c r="AB11" s="23">
        <v>234.99383607067696</v>
      </c>
      <c r="AC11" s="23">
        <v>282.87694165155244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656.42945157561519</v>
      </c>
      <c r="E13" s="23">
        <v>881.72588006003684</v>
      </c>
      <c r="F13" s="23">
        <v>1049.6793431436513</v>
      </c>
      <c r="G13" s="23">
        <v>1225.767151762486</v>
      </c>
      <c r="H13" s="23">
        <v>1472.8446759089545</v>
      </c>
      <c r="I13" s="23">
        <v>1687.5411567272722</v>
      </c>
      <c r="J13" s="23">
        <v>1907.0220336510756</v>
      </c>
      <c r="K13" s="23">
        <v>2230.4898111197808</v>
      </c>
      <c r="L13" s="23">
        <v>2328.9024666011001</v>
      </c>
      <c r="M13" s="23">
        <v>2136.5363388015799</v>
      </c>
      <c r="N13" s="23">
        <v>2502.3103052413812</v>
      </c>
      <c r="O13" s="23">
        <v>2760.9108571667625</v>
      </c>
      <c r="P13" s="23">
        <v>3390.8615001376384</v>
      </c>
      <c r="Q13" s="23">
        <v>3753.3416021275821</v>
      </c>
      <c r="R13" s="23">
        <v>4384.0594832993283</v>
      </c>
      <c r="S13" s="23">
        <v>5238.0771793964386</v>
      </c>
      <c r="T13" s="23">
        <v>6034.7424345347663</v>
      </c>
      <c r="U13" s="23">
        <v>8131.8791409903279</v>
      </c>
      <c r="V13" s="23">
        <v>10129.603756634775</v>
      </c>
      <c r="W13" s="23">
        <v>12237.130898942927</v>
      </c>
      <c r="X13" s="23">
        <v>12720.942361086882</v>
      </c>
      <c r="Y13" s="23">
        <v>13815.334206684189</v>
      </c>
      <c r="Z13" s="23">
        <v>14771.48534504145</v>
      </c>
      <c r="AA13" s="23">
        <v>12721.925665834056</v>
      </c>
      <c r="AB13" s="23">
        <v>6249.161699392168</v>
      </c>
      <c r="AC13" s="23">
        <v>11158.936963938917</v>
      </c>
    </row>
    <row r="14" spans="1:29">
      <c r="A14" s="23" t="s">
        <v>123</v>
      </c>
      <c r="B14" s="23" t="s">
        <v>122</v>
      </c>
      <c r="C14" s="23"/>
      <c r="D14" s="23">
        <v>9.9637490362208259E-3</v>
      </c>
      <c r="E14" s="23">
        <v>1.3383112816101167E-2</v>
      </c>
      <c r="F14" s="23">
        <v>1.5932977255455359E-2</v>
      </c>
      <c r="G14" s="23">
        <v>1.8605798413074016E-2</v>
      </c>
      <c r="H14" s="23">
        <v>2.2353574515735077E-2</v>
      </c>
      <c r="I14" s="23">
        <v>2.5617979115817091E-2</v>
      </c>
      <c r="J14" s="23">
        <v>2.8946507935093676E-2</v>
      </c>
      <c r="K14" s="23">
        <v>3.3840699265527172E-2</v>
      </c>
      <c r="L14" s="23">
        <v>3.5306544809653666E-2</v>
      </c>
      <c r="M14" s="23">
        <v>3.2432908557115697E-2</v>
      </c>
      <c r="N14" s="23">
        <v>3.806564049225699E-2</v>
      </c>
      <c r="O14" s="23">
        <v>4.1786327514301246E-2</v>
      </c>
      <c r="P14" s="23">
        <v>5.1588872380715793E-2</v>
      </c>
      <c r="Q14" s="23">
        <v>5.7061073162599826E-2</v>
      </c>
      <c r="R14" s="23">
        <v>6.6360040334293685E-2</v>
      </c>
      <c r="S14" s="23">
        <v>7.7845273817310531E-2</v>
      </c>
      <c r="T14" s="23">
        <v>9.2567454831428336E-2</v>
      </c>
      <c r="U14" s="23">
        <v>0.12620012855378149</v>
      </c>
      <c r="V14" s="23">
        <v>0.15286849583042958</v>
      </c>
      <c r="W14" s="23">
        <v>0.17862693917235786</v>
      </c>
      <c r="X14" s="23">
        <v>0.18112225054791184</v>
      </c>
      <c r="Y14" s="23">
        <v>0.24079927979193005</v>
      </c>
      <c r="Z14" s="23">
        <v>0.23356139045476981</v>
      </c>
      <c r="AA14" s="23">
        <v>0.16392754022040495</v>
      </c>
      <c r="AB14" s="23">
        <v>7.6624560719343246E-2</v>
      </c>
      <c r="AC14" s="23">
        <v>0.14285755737643002</v>
      </c>
    </row>
    <row r="15" spans="1:29">
      <c r="A15" s="23" t="s">
        <v>125</v>
      </c>
      <c r="B15" s="23" t="s">
        <v>124</v>
      </c>
      <c r="C15" s="23"/>
      <c r="D15" s="23">
        <v>1.7151499894427776E-2</v>
      </c>
      <c r="E15" s="23">
        <v>2.3077574638314041E-2</v>
      </c>
      <c r="F15" s="23">
        <v>2.7409877791462818E-2</v>
      </c>
      <c r="G15" s="23">
        <v>3.2067576285343687E-2</v>
      </c>
      <c r="H15" s="23">
        <v>3.8575418871641974E-2</v>
      </c>
      <c r="I15" s="23">
        <v>4.4183685651820577E-2</v>
      </c>
      <c r="J15" s="23">
        <v>4.9876168524207357E-2</v>
      </c>
      <c r="K15" s="23">
        <v>5.8137722188361461E-2</v>
      </c>
      <c r="L15" s="23">
        <v>6.0326044452557889E-2</v>
      </c>
      <c r="M15" s="23">
        <v>5.6006486222654993E-2</v>
      </c>
      <c r="N15" s="23">
        <v>6.6500355734249894E-2</v>
      </c>
      <c r="O15" s="23">
        <v>7.0589686353462744E-2</v>
      </c>
      <c r="P15" s="23">
        <v>9.019257028495474E-2</v>
      </c>
      <c r="Q15" s="23">
        <v>9.9313070102568887E-2</v>
      </c>
      <c r="R15" s="23">
        <v>0.11340102241326869</v>
      </c>
      <c r="S15" s="23">
        <v>0.12291567398769253</v>
      </c>
      <c r="T15" s="23">
        <v>0.1597864850926155</v>
      </c>
      <c r="U15" s="23">
        <v>0.24871058651324154</v>
      </c>
      <c r="V15" s="23">
        <v>0.25639470815903864</v>
      </c>
      <c r="W15" s="23">
        <v>0.25811601987914023</v>
      </c>
      <c r="X15" s="23">
        <v>0.21465678767164834</v>
      </c>
      <c r="Y15" s="23">
        <v>0.58898212945872419</v>
      </c>
      <c r="Z15" s="23">
        <v>0.61654592094419347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384.34324915926231</v>
      </c>
      <c r="E16" s="23">
        <v>516.18886219912667</v>
      </c>
      <c r="F16" s="23">
        <v>614.61115649119654</v>
      </c>
      <c r="G16" s="23">
        <v>717.60466935680245</v>
      </c>
      <c r="H16" s="23">
        <v>862.24153378443737</v>
      </c>
      <c r="I16" s="23">
        <v>987.91161343276394</v>
      </c>
      <c r="J16" s="23">
        <v>1116.4407513118233</v>
      </c>
      <c r="K16" s="23">
        <v>1306.1722937193003</v>
      </c>
      <c r="L16" s="23">
        <v>1364.3355440161179</v>
      </c>
      <c r="M16" s="23">
        <v>1250.8611252909011</v>
      </c>
      <c r="N16" s="23">
        <v>1463.2227377920706</v>
      </c>
      <c r="O16" s="23">
        <v>1618.8791553715016</v>
      </c>
      <c r="P16" s="23">
        <v>1982.3861274005599</v>
      </c>
      <c r="Q16" s="23">
        <v>2197.0628182419596</v>
      </c>
      <c r="R16" s="23">
        <v>2570.0108293514513</v>
      </c>
      <c r="S16" s="23">
        <v>3084.6850276305836</v>
      </c>
      <c r="T16" s="23">
        <v>3530.0361065859615</v>
      </c>
      <c r="U16" s="23">
        <v>4703.7924829877184</v>
      </c>
      <c r="V16" s="23">
        <v>5967.9571038093736</v>
      </c>
      <c r="W16" s="23">
        <v>7248.2704169806766</v>
      </c>
      <c r="X16" s="23">
        <v>7577.4766488349815</v>
      </c>
      <c r="Y16" s="23">
        <v>7773.3600577643929</v>
      </c>
      <c r="Z16" s="23">
        <v>8317.9011809023741</v>
      </c>
      <c r="AA16" s="23">
        <v>8081.0110618457356</v>
      </c>
      <c r="AB16" s="23">
        <v>3801.3696124471617</v>
      </c>
      <c r="AC16" s="23">
        <v>6796.6409787102612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9.6096669342486791</v>
      </c>
      <c r="E18" s="23">
        <v>12.913916959403666</v>
      </c>
      <c r="F18" s="23">
        <v>15.36365460131363</v>
      </c>
      <c r="G18" s="23">
        <v>17.94994920041897</v>
      </c>
      <c r="H18" s="23">
        <v>21.576349360506846</v>
      </c>
      <c r="I18" s="23">
        <v>24.718489561712101</v>
      </c>
      <c r="J18" s="23">
        <v>27.923587986437266</v>
      </c>
      <c r="K18" s="23">
        <v>32.629952334962532</v>
      </c>
      <c r="L18" s="23">
        <v>34.008279037692098</v>
      </c>
      <c r="M18" s="23">
        <v>31.312635715413702</v>
      </c>
      <c r="N18" s="23">
        <v>36.80428273394044</v>
      </c>
      <c r="O18" s="23">
        <v>40.17011695346438</v>
      </c>
      <c r="P18" s="23">
        <v>49.878874708602126</v>
      </c>
      <c r="Q18" s="23">
        <v>55.173202506018086</v>
      </c>
      <c r="R18" s="23">
        <v>64.058603319970118</v>
      </c>
      <c r="S18" s="23">
        <v>73.400786948947271</v>
      </c>
      <c r="T18" s="23">
        <v>89.760540184192791</v>
      </c>
      <c r="U18" s="23">
        <v>124.74772347690352</v>
      </c>
      <c r="V18" s="23">
        <v>147.60406139540825</v>
      </c>
      <c r="W18" s="23">
        <v>167.16830032916815</v>
      </c>
      <c r="X18" s="23">
        <v>158.74246797219467</v>
      </c>
      <c r="Y18" s="23">
        <v>259.51731415792585</v>
      </c>
      <c r="Z18" s="23">
        <v>242.81380888453529</v>
      </c>
      <c r="AA18" s="23">
        <v>134.65707586916102</v>
      </c>
      <c r="AB18" s="23">
        <v>55.215017872407486</v>
      </c>
      <c r="AC18" s="23">
        <v>86.494866159647216</v>
      </c>
    </row>
    <row r="19" spans="1:29">
      <c r="A19" s="23" t="s">
        <v>25</v>
      </c>
      <c r="B19" s="23" t="s">
        <v>8</v>
      </c>
      <c r="C19" s="23"/>
      <c r="D19" s="23">
        <v>3.6633226185212657</v>
      </c>
      <c r="E19" s="23">
        <v>4.9193280537153852</v>
      </c>
      <c r="F19" s="23">
        <v>5.8624133644090213</v>
      </c>
      <c r="G19" s="23">
        <v>6.8454652425195901</v>
      </c>
      <c r="H19" s="23">
        <v>8.2108723074314884</v>
      </c>
      <c r="I19" s="23">
        <v>9.4132164010044068</v>
      </c>
      <c r="J19" s="23">
        <v>10.654486409943773</v>
      </c>
      <c r="K19" s="23">
        <v>12.464016632375978</v>
      </c>
      <c r="L19" s="23">
        <v>13.062754963785546</v>
      </c>
      <c r="M19" s="23">
        <v>11.837367449199551</v>
      </c>
      <c r="N19" s="23">
        <v>13.927647371624939</v>
      </c>
      <c r="O19" s="23">
        <v>15.562518446574895</v>
      </c>
      <c r="P19" s="23">
        <v>18.927000664043621</v>
      </c>
      <c r="Q19" s="23">
        <v>20.59328845996432</v>
      </c>
      <c r="R19" s="23">
        <v>23.810558327758081</v>
      </c>
      <c r="S19" s="23">
        <v>26.795567949572067</v>
      </c>
      <c r="T19" s="23">
        <v>39.307760629433538</v>
      </c>
      <c r="U19" s="23">
        <v>42.82890812951252</v>
      </c>
      <c r="V19" s="23">
        <v>51.161736483572334</v>
      </c>
      <c r="W19" s="23">
        <v>59.883434159373849</v>
      </c>
      <c r="X19" s="23">
        <v>66.798311851767167</v>
      </c>
      <c r="Y19" s="23">
        <v>150.02014979429768</v>
      </c>
      <c r="Z19" s="23">
        <v>0.93902160588914263</v>
      </c>
      <c r="AA19" s="23">
        <v>51.260179579657283</v>
      </c>
      <c r="AB19" s="23">
        <v>28.886941457223084</v>
      </c>
      <c r="AC19" s="23">
        <v>74.551908370986894</v>
      </c>
    </row>
    <row r="20" spans="1:29">
      <c r="A20" s="23" t="s">
        <v>133</v>
      </c>
      <c r="B20" s="23" t="s">
        <v>132</v>
      </c>
      <c r="C20" s="23"/>
      <c r="D20" s="23">
        <v>68.0512433004195</v>
      </c>
      <c r="E20" s="23">
        <v>91.432573572587245</v>
      </c>
      <c r="F20" s="23">
        <v>108.81103197374749</v>
      </c>
      <c r="G20" s="23">
        <v>127.11203625534318</v>
      </c>
      <c r="H20" s="23">
        <v>152.70120627186904</v>
      </c>
      <c r="I20" s="23">
        <v>175.00830155503371</v>
      </c>
      <c r="J20" s="23">
        <v>197.7625544972457</v>
      </c>
      <c r="K20" s="23">
        <v>231.15225837793156</v>
      </c>
      <c r="L20" s="23">
        <v>241.15196371499661</v>
      </c>
      <c r="M20" s="23">
        <v>221.54606749982742</v>
      </c>
      <c r="N20" s="23">
        <v>260.12445199726579</v>
      </c>
      <c r="O20" s="23">
        <v>285.30318343983606</v>
      </c>
      <c r="P20" s="23">
        <v>352.81559452759632</v>
      </c>
      <c r="Q20" s="23">
        <v>388.38646524749225</v>
      </c>
      <c r="R20" s="23">
        <v>454.42249234128747</v>
      </c>
      <c r="S20" s="23">
        <v>537.47114063597803</v>
      </c>
      <c r="T20" s="23">
        <v>625.24219899734271</v>
      </c>
      <c r="U20" s="23">
        <v>864.63727998383547</v>
      </c>
      <c r="V20" s="23">
        <v>1026.8136626240114</v>
      </c>
      <c r="W20" s="23">
        <v>1264.2406787965624</v>
      </c>
      <c r="X20" s="23">
        <v>1264.8126619717111</v>
      </c>
      <c r="Y20" s="23">
        <v>1524.1266582256289</v>
      </c>
      <c r="Z20" s="23">
        <v>1658.050066936069</v>
      </c>
      <c r="AA20" s="23">
        <v>1061.9599246530224</v>
      </c>
      <c r="AB20" s="23">
        <v>669.93882292377089</v>
      </c>
      <c r="AC20" s="23">
        <v>936.12927794907557</v>
      </c>
    </row>
    <row r="21" spans="1:29">
      <c r="A21" s="23" t="s">
        <v>135</v>
      </c>
      <c r="B21" s="23" t="s">
        <v>134</v>
      </c>
      <c r="C21" s="23"/>
      <c r="D21" s="23">
        <v>13.514527319598763</v>
      </c>
      <c r="E21" s="23">
        <v>18.157223597206475</v>
      </c>
      <c r="F21" s="23">
        <v>21.608644187018804</v>
      </c>
      <c r="G21" s="23">
        <v>25.239491563507332</v>
      </c>
      <c r="H21" s="23">
        <v>30.335706398902381</v>
      </c>
      <c r="I21" s="23">
        <v>34.752658895650455</v>
      </c>
      <c r="J21" s="23">
        <v>39.26465794498116</v>
      </c>
      <c r="K21" s="23">
        <v>45.90477473634585</v>
      </c>
      <c r="L21" s="23">
        <v>47.885560527578917</v>
      </c>
      <c r="M21" s="23">
        <v>44.01267933024284</v>
      </c>
      <c r="N21" s="23">
        <v>51.639658554897231</v>
      </c>
      <c r="O21" s="23">
        <v>56.665172882255412</v>
      </c>
      <c r="P21" s="23">
        <v>69.967666065376918</v>
      </c>
      <c r="Q21" s="23">
        <v>77.505851970770749</v>
      </c>
      <c r="R21" s="23">
        <v>90.115136538216476</v>
      </c>
      <c r="S21" s="23">
        <v>105.00897087155516</v>
      </c>
      <c r="T21" s="23">
        <v>125.78878593327262</v>
      </c>
      <c r="U21" s="23">
        <v>171.50315112039843</v>
      </c>
      <c r="V21" s="23">
        <v>208.84956783750891</v>
      </c>
      <c r="W21" s="23">
        <v>240.68791272824035</v>
      </c>
      <c r="X21" s="23">
        <v>239.31047219388566</v>
      </c>
      <c r="Y21" s="23">
        <v>335.40434703516786</v>
      </c>
      <c r="Z21" s="23">
        <v>319.09703797595967</v>
      </c>
      <c r="AA21" s="23">
        <v>226.17971526461108</v>
      </c>
      <c r="AB21" s="23">
        <v>93.83724057551045</v>
      </c>
      <c r="AC21" s="23">
        <v>171.70246299328338</v>
      </c>
    </row>
    <row r="22" spans="1:29">
      <c r="A22" s="23" t="s">
        <v>137</v>
      </c>
      <c r="B22" s="23" t="s">
        <v>136</v>
      </c>
      <c r="C22" s="23"/>
      <c r="D22" s="23">
        <v>62.318628215065772</v>
      </c>
      <c r="E22" s="23">
        <v>83.72193934865777</v>
      </c>
      <c r="F22" s="23">
        <v>99.645079078815755</v>
      </c>
      <c r="G22" s="23">
        <v>116.37993012073173</v>
      </c>
      <c r="H22" s="23">
        <v>139.87464723942634</v>
      </c>
      <c r="I22" s="23">
        <v>160.24002742080151</v>
      </c>
      <c r="J22" s="23">
        <v>181.05194015952401</v>
      </c>
      <c r="K22" s="23">
        <v>211.69740789026957</v>
      </c>
      <c r="L22" s="23">
        <v>220.88480972229854</v>
      </c>
      <c r="M22" s="23">
        <v>202.92119708941507</v>
      </c>
      <c r="N22" s="23">
        <v>237.97373507318855</v>
      </c>
      <c r="O22" s="23">
        <v>261.5122630057727</v>
      </c>
      <c r="P22" s="23">
        <v>322.41690045753137</v>
      </c>
      <c r="Q22" s="23">
        <v>357.27802943484357</v>
      </c>
      <c r="R22" s="23">
        <v>415.5606458534225</v>
      </c>
      <c r="S22" s="23">
        <v>495.95317929841809</v>
      </c>
      <c r="T22" s="23">
        <v>568.57906520669917</v>
      </c>
      <c r="U22" s="23">
        <v>785.92450941860886</v>
      </c>
      <c r="V22" s="23">
        <v>964.43972892771455</v>
      </c>
      <c r="W22" s="23">
        <v>1139.0450114610828</v>
      </c>
      <c r="X22" s="23">
        <v>1193.1070889004711</v>
      </c>
      <c r="Y22" s="23">
        <v>1309.5366259440518</v>
      </c>
      <c r="Z22" s="23">
        <v>1549.9558359145876</v>
      </c>
      <c r="AA22" s="23">
        <v>1111.0279346286088</v>
      </c>
      <c r="AB22" s="23">
        <v>532.89678480173075</v>
      </c>
      <c r="AC22" s="23">
        <v>1078.2845873568563</v>
      </c>
    </row>
    <row r="23" spans="1:29">
      <c r="A23" s="23" t="s">
        <v>139</v>
      </c>
      <c r="B23" s="23" t="s">
        <v>138</v>
      </c>
      <c r="C23" s="23"/>
      <c r="D23" s="23">
        <v>47.097204464137398</v>
      </c>
      <c r="E23" s="23">
        <v>63.274726681887039</v>
      </c>
      <c r="F23" s="23">
        <v>75.296209031714341</v>
      </c>
      <c r="G23" s="23">
        <v>87.947682462158056</v>
      </c>
      <c r="H23" s="23">
        <v>105.6953143911519</v>
      </c>
      <c r="I23" s="23">
        <v>121.11393636370005</v>
      </c>
      <c r="J23" s="23">
        <v>136.8178441033468</v>
      </c>
      <c r="K23" s="23">
        <v>159.95633352353792</v>
      </c>
      <c r="L23" s="23">
        <v>166.80384495284352</v>
      </c>
      <c r="M23" s="23">
        <v>153.55411634357571</v>
      </c>
      <c r="N23" s="23">
        <v>179.90513917046675</v>
      </c>
      <c r="O23" s="23">
        <v>197.30742503028364</v>
      </c>
      <c r="P23" s="23">
        <v>243.79515269495423</v>
      </c>
      <c r="Q23" s="23">
        <v>269.80962756286925</v>
      </c>
      <c r="R23" s="23">
        <v>316.57212884167302</v>
      </c>
      <c r="S23" s="23">
        <v>372.66770786726795</v>
      </c>
      <c r="T23" s="23">
        <v>426.15877669339881</v>
      </c>
      <c r="U23" s="23">
        <v>598.6489254470514</v>
      </c>
      <c r="V23" s="23">
        <v>730.94931775156033</v>
      </c>
      <c r="W23" s="23">
        <v>886.51224823021903</v>
      </c>
      <c r="X23" s="23">
        <v>844.18576070773531</v>
      </c>
      <c r="Y23" s="23">
        <v>987.85411517714351</v>
      </c>
      <c r="Z23" s="23">
        <v>1243.1628114924388</v>
      </c>
      <c r="AA23" s="23">
        <v>847.44764071327074</v>
      </c>
      <c r="AB23" s="23">
        <v>421.82366174830395</v>
      </c>
      <c r="AC23" s="23">
        <v>469.02834657352849</v>
      </c>
    </row>
    <row r="24" spans="1:29">
      <c r="A24" s="23" t="s">
        <v>141</v>
      </c>
      <c r="B24" s="23" t="s">
        <v>140</v>
      </c>
      <c r="C24" s="23"/>
      <c r="D24" s="23">
        <v>9.5685780925090302</v>
      </c>
      <c r="E24" s="23">
        <v>12.856445993666975</v>
      </c>
      <c r="F24" s="23">
        <v>15.298999167289924</v>
      </c>
      <c r="G24" s="23">
        <v>17.872315966100039</v>
      </c>
      <c r="H24" s="23">
        <v>21.472397815904777</v>
      </c>
      <c r="I24" s="23">
        <v>24.608486581913091</v>
      </c>
      <c r="J24" s="23">
        <v>27.805285728512644</v>
      </c>
      <c r="K24" s="23">
        <v>32.499145201316011</v>
      </c>
      <c r="L24" s="23">
        <v>33.896776610766516</v>
      </c>
      <c r="M24" s="23">
        <v>31.165389317099994</v>
      </c>
      <c r="N24" s="23">
        <v>36.582951493415372</v>
      </c>
      <c r="O24" s="23">
        <v>40.089130044728648</v>
      </c>
      <c r="P24" s="23">
        <v>49.61104640067493</v>
      </c>
      <c r="Q24" s="23">
        <v>54.663581660547827</v>
      </c>
      <c r="R24" s="23">
        <v>64.005801773048489</v>
      </c>
      <c r="S24" s="23">
        <v>73.125143613893087</v>
      </c>
      <c r="T24" s="23">
        <v>90.262095335972703</v>
      </c>
      <c r="U24" s="23">
        <v>122.02854015505642</v>
      </c>
      <c r="V24" s="23">
        <v>145.1809155467154</v>
      </c>
      <c r="W24" s="23">
        <v>172.58093830767191</v>
      </c>
      <c r="X24" s="23">
        <v>157.73490850302332</v>
      </c>
      <c r="Y24" s="23">
        <v>262.39852289043426</v>
      </c>
      <c r="Z24" s="23">
        <v>214.61206240327934</v>
      </c>
      <c r="AA24" s="23">
        <v>145.12719487711649</v>
      </c>
      <c r="AB24" s="23">
        <v>71.755942654521078</v>
      </c>
      <c r="AC24" s="23">
        <v>62.332703716841714</v>
      </c>
    </row>
    <row r="25" spans="1:29">
      <c r="A25" s="23" t="s">
        <v>143</v>
      </c>
      <c r="B25" s="23" t="s">
        <v>142</v>
      </c>
      <c r="C25" s="23"/>
      <c r="D25" s="23">
        <v>1.7844409302050774</v>
      </c>
      <c r="E25" s="23">
        <v>2.3972498134864964</v>
      </c>
      <c r="F25" s="23">
        <v>2.8540103926670217</v>
      </c>
      <c r="G25" s="23">
        <v>3.3339048582695163</v>
      </c>
      <c r="H25" s="23">
        <v>4.0021960244800603</v>
      </c>
      <c r="I25" s="23">
        <v>4.5882068871237829</v>
      </c>
      <c r="J25" s="23">
        <v>5.1877728947474839</v>
      </c>
      <c r="K25" s="23">
        <v>6.0642644902317819</v>
      </c>
      <c r="L25" s="23">
        <v>6.3354897784741615</v>
      </c>
      <c r="M25" s="23">
        <v>5.7949545819529567</v>
      </c>
      <c r="N25" s="23">
        <v>6.8125655195858021</v>
      </c>
      <c r="O25" s="23">
        <v>7.5097246801542008</v>
      </c>
      <c r="P25" s="23">
        <v>9.2506011667450352</v>
      </c>
      <c r="Q25" s="23">
        <v>10.113655145314887</v>
      </c>
      <c r="R25" s="23">
        <v>11.821023656944433</v>
      </c>
      <c r="S25" s="23">
        <v>14.309337400162386</v>
      </c>
      <c r="T25" s="23">
        <v>16.639824105742633</v>
      </c>
      <c r="U25" s="23">
        <v>22.17478653150545</v>
      </c>
      <c r="V25" s="23">
        <v>25.954766560970601</v>
      </c>
      <c r="W25" s="23">
        <v>33.51697349612936</v>
      </c>
      <c r="X25" s="23">
        <v>36.878606944779527</v>
      </c>
      <c r="Y25" s="23">
        <v>39.084676466381381</v>
      </c>
      <c r="Z25" s="23">
        <v>36.049809606606892</v>
      </c>
      <c r="AA25" s="23">
        <v>26.467313491400713</v>
      </c>
      <c r="AB25" s="23">
        <v>22.533223568117783</v>
      </c>
      <c r="AC25" s="23">
        <v>39.496013836976836</v>
      </c>
    </row>
    <row r="26" spans="1:29">
      <c r="A26" s="23" t="s">
        <v>145</v>
      </c>
      <c r="B26" s="23" t="s">
        <v>144</v>
      </c>
      <c r="C26" s="23"/>
      <c r="D26" s="23">
        <v>21.883699563807106</v>
      </c>
      <c r="E26" s="23">
        <v>28.405088705930567</v>
      </c>
      <c r="F26" s="23">
        <v>32.941062914437232</v>
      </c>
      <c r="G26" s="23">
        <v>38.619188361844373</v>
      </c>
      <c r="H26" s="23">
        <v>46.500990162361667</v>
      </c>
      <c r="I26" s="23">
        <v>52.222702369746251</v>
      </c>
      <c r="J26" s="23">
        <v>59.634590689821025</v>
      </c>
      <c r="K26" s="23">
        <v>72.104489164459565</v>
      </c>
      <c r="L26" s="23">
        <v>69.253761031973127</v>
      </c>
      <c r="M26" s="23">
        <v>62.031399601874064</v>
      </c>
      <c r="N26" s="23">
        <v>73.32086705518411</v>
      </c>
      <c r="O26" s="23">
        <v>80.411880345829957</v>
      </c>
      <c r="P26" s="23">
        <v>95.537418896626832</v>
      </c>
      <c r="Q26" s="23">
        <v>102.0965238792063</v>
      </c>
      <c r="R26" s="23">
        <v>116.06958256564137</v>
      </c>
      <c r="S26" s="23">
        <v>142.33498082770819</v>
      </c>
      <c r="T26" s="23">
        <v>153.18527181608687</v>
      </c>
      <c r="U26" s="23">
        <v>188.6110927543935</v>
      </c>
      <c r="V26" s="23">
        <v>236.06933856229867</v>
      </c>
      <c r="W26" s="23">
        <v>270.92274711710547</v>
      </c>
      <c r="X26" s="23">
        <v>354.70319886793851</v>
      </c>
      <c r="Y26" s="23">
        <v>273.37803960951447</v>
      </c>
      <c r="Z26" s="23">
        <v>254.18401099097875</v>
      </c>
      <c r="AA26" s="23">
        <v>308.81488253157499</v>
      </c>
      <c r="AB26" s="23">
        <v>180.54441481629723</v>
      </c>
      <c r="AC26" s="23">
        <v>664.73550888544969</v>
      </c>
    </row>
    <row r="27" spans="1:29">
      <c r="A27" s="23" t="s">
        <v>147</v>
      </c>
      <c r="B27" s="23" t="s">
        <v>146</v>
      </c>
      <c r="C27" s="23"/>
      <c r="D27" s="23">
        <v>6.7467653740492981</v>
      </c>
      <c r="E27" s="23">
        <v>10.042983645808746</v>
      </c>
      <c r="F27" s="23">
        <v>12.862850148570027</v>
      </c>
      <c r="G27" s="23">
        <v>14.853488673329931</v>
      </c>
      <c r="H27" s="23">
        <v>17.73578786818447</v>
      </c>
      <c r="I27" s="23">
        <v>21.347118181127286</v>
      </c>
      <c r="J27" s="23">
        <v>23.567324478555676</v>
      </c>
      <c r="K27" s="23">
        <v>25.261684452253103</v>
      </c>
      <c r="L27" s="23">
        <v>32.640924678676022</v>
      </c>
      <c r="M27" s="23">
        <v>30.75799110462194</v>
      </c>
      <c r="N27" s="23">
        <v>35.568848813804713</v>
      </c>
      <c r="O27" s="23">
        <v>40.824588925739135</v>
      </c>
      <c r="P27" s="23">
        <v>52.01101140291582</v>
      </c>
      <c r="Q27" s="23">
        <v>61.272444499643953</v>
      </c>
      <c r="R27" s="23">
        <v>71.05015289252205</v>
      </c>
      <c r="S27" s="23">
        <v>94.329130371272413</v>
      </c>
      <c r="T27" s="23">
        <v>113.89710097422194</v>
      </c>
      <c r="U27" s="23">
        <v>152.38642643539447</v>
      </c>
      <c r="V27" s="23">
        <v>196.79619039582724</v>
      </c>
      <c r="W27" s="23">
        <v>240.63541308361047</v>
      </c>
      <c r="X27" s="23">
        <v>335.48469929480183</v>
      </c>
      <c r="Y27" s="23">
        <v>254.88329023970218</v>
      </c>
      <c r="Z27" s="23">
        <v>239.72376259548059</v>
      </c>
      <c r="AA27" s="23">
        <v>263.68400654819794</v>
      </c>
      <c r="AB27" s="23">
        <v>135.28957589572659</v>
      </c>
      <c r="AC27" s="23">
        <v>496.52051017708283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24.113994471178618</v>
      </c>
      <c r="E29" s="23">
        <v>32.400007988054135</v>
      </c>
      <c r="F29" s="23">
        <v>38.552692476045152</v>
      </c>
      <c r="G29" s="23">
        <v>45.033992906233145</v>
      </c>
      <c r="H29" s="23">
        <v>54.129799324157602</v>
      </c>
      <c r="I29" s="23">
        <v>62.015938311853063</v>
      </c>
      <c r="J29" s="23">
        <v>70.056839728098296</v>
      </c>
      <c r="K29" s="23">
        <v>81.892768011317969</v>
      </c>
      <c r="L29" s="23">
        <v>85.383922500038224</v>
      </c>
      <c r="M29" s="23">
        <v>78.596519680282071</v>
      </c>
      <c r="N29" s="23">
        <v>92.198698113787458</v>
      </c>
      <c r="O29" s="23">
        <v>100.95423490631218</v>
      </c>
      <c r="P29" s="23">
        <v>124.92528797737964</v>
      </c>
      <c r="Q29" s="23">
        <v>138.36244682851554</v>
      </c>
      <c r="R29" s="23">
        <v>161.41182206647608</v>
      </c>
      <c r="S29" s="23">
        <v>187.9924422868084</v>
      </c>
      <c r="T29" s="23">
        <v>221.42032389328935</v>
      </c>
      <c r="U29" s="23">
        <v>308.75612165065411</v>
      </c>
      <c r="V29" s="23">
        <v>373.84401513303288</v>
      </c>
      <c r="W29" s="23">
        <v>436.93824374415686</v>
      </c>
      <c r="X29" s="23">
        <v>419.50780023196847</v>
      </c>
      <c r="Y29" s="23">
        <v>568.83221946908282</v>
      </c>
      <c r="Z29" s="23">
        <v>620.65031297732719</v>
      </c>
      <c r="AA29" s="23">
        <v>400.17899177551482</v>
      </c>
      <c r="AB29" s="23">
        <v>176.08353411914482</v>
      </c>
      <c r="AC29" s="23">
        <v>246.22077186125244</v>
      </c>
    </row>
    <row r="30" spans="1:29">
      <c r="A30" s="23" t="s">
        <v>153</v>
      </c>
      <c r="B30" s="23" t="s">
        <v>152</v>
      </c>
      <c r="C30" s="23"/>
      <c r="D30" s="23">
        <v>0.86073862568509663</v>
      </c>
      <c r="E30" s="23">
        <v>1.1554525647259746</v>
      </c>
      <c r="F30" s="23">
        <v>1.3775441507753758</v>
      </c>
      <c r="G30" s="23">
        <v>1.6102271799945236</v>
      </c>
      <c r="H30" s="23">
        <v>1.9169919377452365</v>
      </c>
      <c r="I30" s="23">
        <v>2.2124914060868877</v>
      </c>
      <c r="J30" s="23">
        <v>2.5091519870873187</v>
      </c>
      <c r="K30" s="23">
        <v>2.9304642462059936</v>
      </c>
      <c r="L30" s="23">
        <v>3.0789521529520609</v>
      </c>
      <c r="M30" s="23">
        <v>2.7785456492448732</v>
      </c>
      <c r="N30" s="23">
        <v>3.261144761656964</v>
      </c>
      <c r="O30" s="23">
        <v>3.6705705770814756</v>
      </c>
      <c r="P30" s="23">
        <v>4.4941009692089375</v>
      </c>
      <c r="Q30" s="23">
        <v>4.4767523780993876</v>
      </c>
      <c r="R30" s="23">
        <v>5.9256148477640949</v>
      </c>
      <c r="S30" s="23">
        <v>7.7505106072039798</v>
      </c>
      <c r="T30" s="23">
        <v>7.8083488327487416</v>
      </c>
      <c r="U30" s="23">
        <v>9.5651396343790456</v>
      </c>
      <c r="V30" s="23">
        <v>8.3179423602059739</v>
      </c>
      <c r="W30" s="23">
        <v>25.884057563904914</v>
      </c>
      <c r="X30" s="23">
        <v>22.973791377774329</v>
      </c>
      <c r="Y30" s="23">
        <v>5.9855903284003737</v>
      </c>
      <c r="Z30" s="23">
        <v>5.178335922367034</v>
      </c>
      <c r="AA30" s="23">
        <v>8.83926185075007</v>
      </c>
      <c r="AB30" s="23">
        <v>43.632898487013527</v>
      </c>
      <c r="AC30" s="23">
        <v>6.3503702647966049</v>
      </c>
    </row>
    <row r="31" spans="1:29">
      <c r="A31" s="23" t="s">
        <v>155</v>
      </c>
      <c r="B31" s="23" t="s">
        <v>154</v>
      </c>
      <c r="C31" s="23"/>
      <c r="D31" s="23">
        <v>1.6834329226527227</v>
      </c>
      <c r="E31" s="23">
        <v>2.2614502347107623</v>
      </c>
      <c r="F31" s="23">
        <v>2.6918171228275662</v>
      </c>
      <c r="G31" s="23">
        <v>3.1436260554443409</v>
      </c>
      <c r="H31" s="23">
        <v>3.7782604450142401</v>
      </c>
      <c r="I31" s="23">
        <v>4.3282275318385022</v>
      </c>
      <c r="J31" s="23">
        <v>4.8905523940434392</v>
      </c>
      <c r="K31" s="23">
        <v>5.7192240058907196</v>
      </c>
      <c r="L31" s="23">
        <v>5.9689314297659388</v>
      </c>
      <c r="M31" s="23">
        <v>5.4807467449659999</v>
      </c>
      <c r="N31" s="23">
        <v>6.4240006505067777</v>
      </c>
      <c r="O31" s="23">
        <v>7.0706600638281492</v>
      </c>
      <c r="P31" s="23">
        <v>8.7023955299493583</v>
      </c>
      <c r="Q31" s="23">
        <v>9.6507283972705338</v>
      </c>
      <c r="R31" s="23">
        <v>11.224789225760926</v>
      </c>
      <c r="S31" s="23">
        <v>13.220040646529556</v>
      </c>
      <c r="T31" s="23">
        <v>15.621036064735771</v>
      </c>
      <c r="U31" s="23">
        <v>21.085866153859467</v>
      </c>
      <c r="V31" s="23">
        <v>26.130378655099634</v>
      </c>
      <c r="W31" s="23">
        <v>30.352321790728709</v>
      </c>
      <c r="X31" s="23">
        <v>31.069616459871721</v>
      </c>
      <c r="Y31" s="23">
        <v>39.397455818900973</v>
      </c>
      <c r="Z31" s="23">
        <v>38.368755745207629</v>
      </c>
      <c r="AA31" s="23">
        <v>30.873754350935382</v>
      </c>
      <c r="AB31" s="23">
        <v>12.781804943448265</v>
      </c>
      <c r="AC31" s="23">
        <v>25.560770460952089</v>
      </c>
    </row>
    <row r="32" spans="1:29">
      <c r="A32" s="23" t="s">
        <v>157</v>
      </c>
      <c r="B32" s="23" t="s">
        <v>156</v>
      </c>
      <c r="C32" s="23"/>
      <c r="D32" s="23">
        <v>1.1628443353438107</v>
      </c>
      <c r="E32" s="23">
        <v>1.562170013614707</v>
      </c>
      <c r="F32" s="23">
        <v>1.8588351877763485</v>
      </c>
      <c r="G32" s="23">
        <v>2.1705101850902646</v>
      </c>
      <c r="H32" s="23">
        <v>2.6116935839939224</v>
      </c>
      <c r="I32" s="23">
        <v>2.9899401621495576</v>
      </c>
      <c r="J32" s="23">
        <v>3.3758706604485624</v>
      </c>
      <c r="K32" s="23">
        <v>3.9487559119279489</v>
      </c>
      <c r="L32" s="23">
        <v>4.1153188938776566</v>
      </c>
      <c r="M32" s="23">
        <v>3.79716400818306</v>
      </c>
      <c r="N32" s="23">
        <v>4.4390101437591616</v>
      </c>
      <c r="O32" s="23">
        <v>4.867856479532028</v>
      </c>
      <c r="P32" s="23">
        <v>6.0005398328078652</v>
      </c>
      <c r="Q32" s="23">
        <v>6.7398117718005564</v>
      </c>
      <c r="R32" s="23">
        <v>7.8205406346433763</v>
      </c>
      <c r="S32" s="23">
        <v>8.8324514927337976</v>
      </c>
      <c r="T32" s="23">
        <v>10.782845341744418</v>
      </c>
      <c r="U32" s="23">
        <v>14.813276395988877</v>
      </c>
      <c r="V32" s="23">
        <v>19.125767387486512</v>
      </c>
      <c r="W32" s="23">
        <v>20.055458195244931</v>
      </c>
      <c r="X32" s="23">
        <v>17.760547935759728</v>
      </c>
      <c r="Y32" s="23">
        <v>30.725362353909752</v>
      </c>
      <c r="Z32" s="23">
        <v>29.948423776951067</v>
      </c>
      <c r="AA32" s="23">
        <v>24.232800314278894</v>
      </c>
      <c r="AB32" s="23">
        <v>2.4955985210703382</v>
      </c>
      <c r="AC32" s="23">
        <v>4.7450290645513258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35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8" width="12.84375" bestFit="1" customWidth="1"/>
    <col min="19" max="19" width="13.84375" bestFit="1" customWidth="1"/>
    <col min="20" max="21" width="12.84375" bestFit="1" customWidth="1"/>
    <col min="22" max="22" width="15" bestFit="1" customWidth="1"/>
    <col min="23" max="25" width="12.23046875" bestFit="1" customWidth="1"/>
    <col min="26" max="29" width="12.23046875" style="1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149854.78008997437</v>
      </c>
      <c r="E2" s="23">
        <v>223167.90657435943</v>
      </c>
      <c r="F2" s="23">
        <v>277851.00804487598</v>
      </c>
      <c r="G2" s="23">
        <v>329207.17848636216</v>
      </c>
      <c r="H2" s="23">
        <v>411636.99515636801</v>
      </c>
      <c r="I2" s="23">
        <v>435458.47557822923</v>
      </c>
      <c r="J2" s="23">
        <v>565370.61280934862</v>
      </c>
      <c r="K2" s="23">
        <v>778372.53667180962</v>
      </c>
      <c r="L2" s="23">
        <v>858264.02175316284</v>
      </c>
      <c r="M2" s="23">
        <v>911046.85363853618</v>
      </c>
      <c r="N2" s="23">
        <v>1042137.9005086282</v>
      </c>
      <c r="O2" s="23">
        <v>1180192.7340229363</v>
      </c>
      <c r="P2" s="23">
        <v>1362664.3278205243</v>
      </c>
      <c r="Q2" s="23">
        <v>1620097.0432219415</v>
      </c>
      <c r="R2" s="23">
        <v>1910788.4401092071</v>
      </c>
      <c r="S2" s="23">
        <v>2356709.6423418666</v>
      </c>
      <c r="T2" s="23">
        <v>3106304.8121119798</v>
      </c>
      <c r="U2" s="23">
        <v>3848807.076690617</v>
      </c>
      <c r="V2" s="23">
        <v>3702101.0335466391</v>
      </c>
      <c r="W2" s="23">
        <v>3852733.3788223146</v>
      </c>
      <c r="X2" s="23">
        <v>4201938.5028120689</v>
      </c>
      <c r="Y2" s="23">
        <v>4814073.6784975734</v>
      </c>
      <c r="Z2" s="23">
        <v>4854378.3205802087</v>
      </c>
      <c r="AA2" s="23">
        <v>5269739.9413815392</v>
      </c>
      <c r="AB2" s="23">
        <v>5434604.4082224248</v>
      </c>
      <c r="AC2" s="23">
        <v>5661207.9444618458</v>
      </c>
    </row>
    <row r="3" spans="1:29">
      <c r="A3" s="25" t="s">
        <v>82</v>
      </c>
      <c r="B3" s="23" t="s">
        <v>4</v>
      </c>
      <c r="C3" s="23"/>
      <c r="D3" s="23">
        <v>7825.7155196829954</v>
      </c>
      <c r="E3" s="23">
        <v>9492.302179774777</v>
      </c>
      <c r="F3" s="23">
        <v>11294.23884937712</v>
      </c>
      <c r="G3" s="23">
        <v>13901.884786227618</v>
      </c>
      <c r="H3" s="23">
        <v>18558.94059278709</v>
      </c>
      <c r="I3" s="23">
        <v>19811.423258493851</v>
      </c>
      <c r="J3" s="23">
        <v>25087.28321578326</v>
      </c>
      <c r="K3" s="23">
        <v>31283.313674370223</v>
      </c>
      <c r="L3" s="23">
        <v>34210.423895475447</v>
      </c>
      <c r="M3" s="23">
        <v>37246.822631132192</v>
      </c>
      <c r="N3" s="23">
        <v>35436.291225808869</v>
      </c>
      <c r="O3" s="23">
        <v>44090.847891884747</v>
      </c>
      <c r="P3" s="23">
        <v>46665.686520563788</v>
      </c>
      <c r="Q3" s="23">
        <v>48040.161082997154</v>
      </c>
      <c r="R3" s="23">
        <v>59937.285973179467</v>
      </c>
      <c r="S3" s="23">
        <v>70325.728199020785</v>
      </c>
      <c r="T3" s="23">
        <v>93933.173236206014</v>
      </c>
      <c r="U3" s="23">
        <v>86875.136697973503</v>
      </c>
      <c r="V3" s="23">
        <v>91771.214524261261</v>
      </c>
      <c r="W3" s="23">
        <v>93974.370448136135</v>
      </c>
      <c r="X3" s="23">
        <v>95194.660399775181</v>
      </c>
      <c r="Y3" s="23">
        <v>145333.78895353869</v>
      </c>
      <c r="Z3" s="23">
        <v>141729.92832966259</v>
      </c>
      <c r="AA3" s="23">
        <v>173359.46676433217</v>
      </c>
      <c r="AB3" s="23">
        <v>85229.943334257667</v>
      </c>
      <c r="AC3" s="23">
        <v>133747.25954651515</v>
      </c>
    </row>
    <row r="4" spans="1:29">
      <c r="A4" s="24" t="s">
        <v>83</v>
      </c>
      <c r="B4" s="23" t="s">
        <v>5</v>
      </c>
      <c r="C4" s="23"/>
      <c r="D4" s="23">
        <v>272.82932831414161</v>
      </c>
      <c r="E4" s="23">
        <v>414.07078638494875</v>
      </c>
      <c r="F4" s="23">
        <v>492.92183747235669</v>
      </c>
      <c r="G4" s="23">
        <v>604.70225984040951</v>
      </c>
      <c r="H4" s="23">
        <v>688.73026610725731</v>
      </c>
      <c r="I4" s="23">
        <v>820.23154235643949</v>
      </c>
      <c r="J4" s="23">
        <v>967.20186161827064</v>
      </c>
      <c r="K4" s="23">
        <v>2703.5146020933171</v>
      </c>
      <c r="L4" s="23">
        <v>1339.0128345801973</v>
      </c>
      <c r="M4" s="23">
        <v>2724.9511016123306</v>
      </c>
      <c r="N4" s="23">
        <v>1123.1602230460608</v>
      </c>
      <c r="O4" s="23">
        <v>1399.362005486008</v>
      </c>
      <c r="P4" s="23">
        <v>10939.503545858399</v>
      </c>
      <c r="Q4" s="23">
        <v>4900.6460478580029</v>
      </c>
      <c r="R4" s="23">
        <v>2291.155996080015</v>
      </c>
      <c r="S4" s="23">
        <v>3126.377808874729</v>
      </c>
      <c r="T4" s="23">
        <v>2391.1084696937151</v>
      </c>
      <c r="U4" s="23">
        <v>1877.9832066025951</v>
      </c>
      <c r="V4" s="23">
        <v>4417.780762378864</v>
      </c>
      <c r="W4" s="23">
        <v>3015.2436668355172</v>
      </c>
      <c r="X4" s="23">
        <v>6449.4302093476781</v>
      </c>
      <c r="Y4" s="23">
        <v>5714.7608552473703</v>
      </c>
      <c r="Z4" s="23">
        <v>1384.6956381917146</v>
      </c>
      <c r="AA4" s="23">
        <v>4328.6151116260235</v>
      </c>
      <c r="AB4" s="23">
        <v>2979.4908200832006</v>
      </c>
      <c r="AC4" s="23">
        <v>6586.6559982631879</v>
      </c>
    </row>
    <row r="5" spans="1:29">
      <c r="A5" s="23" t="s">
        <v>80</v>
      </c>
      <c r="B5" s="23" t="s">
        <v>6</v>
      </c>
      <c r="C5" s="23"/>
      <c r="D5" s="23">
        <v>38702.326284112416</v>
      </c>
      <c r="E5" s="23">
        <v>58171.255828260662</v>
      </c>
      <c r="F5" s="23">
        <v>69617.780917204043</v>
      </c>
      <c r="G5" s="23">
        <v>85221.819113514124</v>
      </c>
      <c r="H5" s="23">
        <v>98763.604333476746</v>
      </c>
      <c r="I5" s="23">
        <v>108081.14462748698</v>
      </c>
      <c r="J5" s="23">
        <v>142746.88957289932</v>
      </c>
      <c r="K5" s="23">
        <v>192172.70010924398</v>
      </c>
      <c r="L5" s="23">
        <v>200633.49914878912</v>
      </c>
      <c r="M5" s="23">
        <v>221254.64623088163</v>
      </c>
      <c r="N5" s="23">
        <v>250590.19019720983</v>
      </c>
      <c r="O5" s="23">
        <v>278349.89865838765</v>
      </c>
      <c r="P5" s="23">
        <v>324456.57374079432</v>
      </c>
      <c r="Q5" s="23">
        <v>378470.96298912755</v>
      </c>
      <c r="R5" s="23">
        <v>489688.54269615136</v>
      </c>
      <c r="S5" s="23">
        <v>668416.01498526148</v>
      </c>
      <c r="T5" s="23">
        <v>757837.27103464038</v>
      </c>
      <c r="U5" s="23">
        <v>943573.33789345389</v>
      </c>
      <c r="V5" s="23">
        <v>772153.12111771095</v>
      </c>
      <c r="W5" s="23">
        <v>827604.55391145148</v>
      </c>
      <c r="X5" s="23">
        <v>867926.65053932834</v>
      </c>
      <c r="Y5" s="23">
        <v>829922.94925293932</v>
      </c>
      <c r="Z5" s="23">
        <v>835435.91890281788</v>
      </c>
      <c r="AA5" s="23">
        <v>918332.28416622872</v>
      </c>
      <c r="AB5" s="23">
        <v>1167120.5563970967</v>
      </c>
      <c r="AC5" s="23">
        <v>986671.91716414108</v>
      </c>
    </row>
    <row r="6" spans="1:29">
      <c r="A6" s="24" t="s">
        <v>24</v>
      </c>
      <c r="B6" s="23" t="s">
        <v>7</v>
      </c>
      <c r="C6" s="23"/>
      <c r="D6" s="23">
        <v>13814.788374298636</v>
      </c>
      <c r="E6" s="23">
        <v>22132.806468820909</v>
      </c>
      <c r="F6" s="23">
        <v>27244.068694438178</v>
      </c>
      <c r="G6" s="23">
        <v>33751.902196972798</v>
      </c>
      <c r="H6" s="23">
        <v>47963.458812439203</v>
      </c>
      <c r="I6" s="23">
        <v>35887.504975050215</v>
      </c>
      <c r="J6" s="23">
        <v>42986.5732598994</v>
      </c>
      <c r="K6" s="23">
        <v>70475.872578191236</v>
      </c>
      <c r="L6" s="23">
        <v>70447.332556321562</v>
      </c>
      <c r="M6" s="23">
        <v>71534.334530898428</v>
      </c>
      <c r="N6" s="23">
        <v>67889.501166502305</v>
      </c>
      <c r="O6" s="23">
        <v>72180.910398875247</v>
      </c>
      <c r="P6" s="23">
        <v>106711.59119146956</v>
      </c>
      <c r="Q6" s="23">
        <v>150865.37405151385</v>
      </c>
      <c r="R6" s="23">
        <v>145658.84005000009</v>
      </c>
      <c r="S6" s="23">
        <v>176442.88156783191</v>
      </c>
      <c r="T6" s="23">
        <v>187695.28974854943</v>
      </c>
      <c r="U6" s="23">
        <v>321025.4039810134</v>
      </c>
      <c r="V6" s="23">
        <v>365137.74580295273</v>
      </c>
      <c r="W6" s="23">
        <v>477291.69469515217</v>
      </c>
      <c r="X6" s="23">
        <v>574669.07406534487</v>
      </c>
      <c r="Y6" s="23">
        <v>704181.99972589849</v>
      </c>
      <c r="Z6" s="23">
        <v>598139.22044859082</v>
      </c>
      <c r="AA6" s="23">
        <v>599557.41243488935</v>
      </c>
      <c r="AB6" s="23">
        <v>564555.00215063058</v>
      </c>
      <c r="AC6" s="23">
        <v>549384.23318304587</v>
      </c>
    </row>
    <row r="7" spans="1:29">
      <c r="A7" s="26" t="s">
        <v>25</v>
      </c>
      <c r="B7" s="23" t="s">
        <v>8</v>
      </c>
      <c r="C7" s="23"/>
      <c r="D7" s="23">
        <v>5662.9093937650559</v>
      </c>
      <c r="E7" s="23">
        <v>8671.8385279948834</v>
      </c>
      <c r="F7" s="23">
        <v>8177.6667047028768</v>
      </c>
      <c r="G7" s="23">
        <v>9645.198555802288</v>
      </c>
      <c r="H7" s="23">
        <v>11249.72145510679</v>
      </c>
      <c r="I7" s="23">
        <v>18710.364093343291</v>
      </c>
      <c r="J7" s="23">
        <v>28313.806663033061</v>
      </c>
      <c r="K7" s="23">
        <v>29716.505573299164</v>
      </c>
      <c r="L7" s="23">
        <v>28878.32271254895</v>
      </c>
      <c r="M7" s="23">
        <v>35888.325806065361</v>
      </c>
      <c r="N7" s="23">
        <v>33366.472848447782</v>
      </c>
      <c r="O7" s="23">
        <v>35974.302426640512</v>
      </c>
      <c r="P7" s="23">
        <v>53291.405016491415</v>
      </c>
      <c r="Q7" s="23">
        <v>57732.465109811899</v>
      </c>
      <c r="R7" s="23">
        <v>62905.135579210641</v>
      </c>
      <c r="S7" s="23">
        <v>70092.721609382483</v>
      </c>
      <c r="T7" s="23">
        <v>115205.27611531422</v>
      </c>
      <c r="U7" s="23">
        <v>111645.18021059237</v>
      </c>
      <c r="V7" s="23">
        <v>123931.91440864836</v>
      </c>
      <c r="W7" s="23">
        <v>117187.57741678081</v>
      </c>
      <c r="X7" s="23">
        <v>133964.08888242551</v>
      </c>
      <c r="Y7" s="23">
        <v>206883.63699665313</v>
      </c>
      <c r="Z7" s="23">
        <v>262982.17808830284</v>
      </c>
      <c r="AA7" s="23">
        <v>202551.15797072434</v>
      </c>
      <c r="AB7" s="23">
        <v>260775.94836658021</v>
      </c>
      <c r="AC7" s="23">
        <v>293890.90704785124</v>
      </c>
    </row>
    <row r="8" spans="1:29">
      <c r="A8" s="25" t="s">
        <v>84</v>
      </c>
      <c r="B8" s="23" t="s">
        <v>30</v>
      </c>
      <c r="C8" s="23"/>
      <c r="D8" s="23">
        <v>7588.9830244518871</v>
      </c>
      <c r="E8" s="23">
        <v>11604.472778050033</v>
      </c>
      <c r="F8" s="23">
        <v>14989.896902816448</v>
      </c>
      <c r="G8" s="23">
        <v>19037.821150307587</v>
      </c>
      <c r="H8" s="23">
        <v>20753.440041114431</v>
      </c>
      <c r="I8" s="23">
        <v>22002.339153480683</v>
      </c>
      <c r="J8" s="23">
        <v>28255.000353067669</v>
      </c>
      <c r="K8" s="23">
        <v>36466.230352819555</v>
      </c>
      <c r="L8" s="23">
        <v>44011.616223968114</v>
      </c>
      <c r="M8" s="23">
        <v>53183.736220986975</v>
      </c>
      <c r="N8" s="23">
        <v>64193.069960570567</v>
      </c>
      <c r="O8" s="23">
        <v>63492.193854537458</v>
      </c>
      <c r="P8" s="23">
        <v>83333.416106619057</v>
      </c>
      <c r="Q8" s="23">
        <v>105383.06715294115</v>
      </c>
      <c r="R8" s="23">
        <v>135424.11984317205</v>
      </c>
      <c r="S8" s="23">
        <v>192912.78574261398</v>
      </c>
      <c r="T8" s="23">
        <v>308911.4209246125</v>
      </c>
      <c r="U8" s="23">
        <v>396731.13885584741</v>
      </c>
      <c r="V8" s="23">
        <v>254842.57011496165</v>
      </c>
      <c r="W8" s="23">
        <v>274051.33194909571</v>
      </c>
      <c r="X8" s="23">
        <v>374526.40813651081</v>
      </c>
      <c r="Y8" s="23">
        <v>455662.31842077232</v>
      </c>
      <c r="Z8" s="23">
        <v>449356.65168919729</v>
      </c>
      <c r="AA8" s="23">
        <v>572020.9396407227</v>
      </c>
      <c r="AB8" s="23">
        <v>341581.56978786591</v>
      </c>
      <c r="AC8" s="23">
        <v>280820.57259372994</v>
      </c>
    </row>
    <row r="9" spans="1:29">
      <c r="A9" s="26" t="s">
        <v>81</v>
      </c>
      <c r="B9" s="23" t="s">
        <v>9</v>
      </c>
      <c r="C9" s="23"/>
      <c r="D9" s="23">
        <v>21439.143784670916</v>
      </c>
      <c r="E9" s="23">
        <v>32104.3586185598</v>
      </c>
      <c r="F9" s="23">
        <v>41535.972203727215</v>
      </c>
      <c r="G9" s="23">
        <v>48746.006544276344</v>
      </c>
      <c r="H9" s="23">
        <v>55274.89433490979</v>
      </c>
      <c r="I9" s="23">
        <v>61587.398811347353</v>
      </c>
      <c r="J9" s="23">
        <v>85440.811977132631</v>
      </c>
      <c r="K9" s="23">
        <v>122925.7732864352</v>
      </c>
      <c r="L9" s="23">
        <v>140086.62505073572</v>
      </c>
      <c r="M9" s="23">
        <v>144278.55433495296</v>
      </c>
      <c r="N9" s="23">
        <v>163309.8643676489</v>
      </c>
      <c r="O9" s="23">
        <v>202411.47808556785</v>
      </c>
      <c r="P9" s="23">
        <v>211234.30908480397</v>
      </c>
      <c r="Q9" s="23">
        <v>232129.31286693455</v>
      </c>
      <c r="R9" s="23">
        <v>289941.2413794559</v>
      </c>
      <c r="S9" s="23">
        <v>222902.64677928551</v>
      </c>
      <c r="T9" s="23">
        <v>344015.06306130416</v>
      </c>
      <c r="U9" s="23">
        <v>414637.06192804314</v>
      </c>
      <c r="V9" s="23">
        <v>408993.02071731992</v>
      </c>
      <c r="W9" s="23">
        <v>415554.64927871828</v>
      </c>
      <c r="X9" s="23">
        <v>467347.35377142474</v>
      </c>
      <c r="Y9" s="23">
        <v>391947.6833951755</v>
      </c>
      <c r="Z9" s="23">
        <v>241273.8737208416</v>
      </c>
      <c r="AA9" s="23">
        <v>227278.51985837964</v>
      </c>
      <c r="AB9" s="23">
        <v>586697.74267066363</v>
      </c>
      <c r="AC9" s="23">
        <v>683388.30738930881</v>
      </c>
    </row>
    <row r="10" spans="1:29">
      <c r="A10" s="25" t="s">
        <v>85</v>
      </c>
      <c r="B10" s="23" t="s">
        <v>10</v>
      </c>
      <c r="C10" s="23"/>
      <c r="D10" s="23">
        <v>29640.619535334936</v>
      </c>
      <c r="E10" s="23">
        <v>43859.796854270309</v>
      </c>
      <c r="F10" s="23">
        <v>56262.299342931889</v>
      </c>
      <c r="G10" s="23">
        <v>69623.527163959152</v>
      </c>
      <c r="H10" s="23">
        <v>90115.079992267201</v>
      </c>
      <c r="I10" s="23">
        <v>97546.075383994612</v>
      </c>
      <c r="J10" s="23">
        <v>122572.87213369447</v>
      </c>
      <c r="K10" s="23">
        <v>172607.74792850896</v>
      </c>
      <c r="L10" s="23">
        <v>209446.32790547772</v>
      </c>
      <c r="M10" s="23">
        <v>196665.67755026583</v>
      </c>
      <c r="N10" s="23">
        <v>268737.96563549066</v>
      </c>
      <c r="O10" s="23">
        <v>297024.1844712692</v>
      </c>
      <c r="P10" s="23">
        <v>303587.77041274146</v>
      </c>
      <c r="Q10" s="23">
        <v>424602.26041154767</v>
      </c>
      <c r="R10" s="23">
        <v>493665.84667992336</v>
      </c>
      <c r="S10" s="23">
        <v>644422.86499266815</v>
      </c>
      <c r="T10" s="23">
        <v>946845.45247280935</v>
      </c>
      <c r="U10" s="23">
        <v>1106608.6775477594</v>
      </c>
      <c r="V10" s="23">
        <v>1046648.4998506618</v>
      </c>
      <c r="W10" s="23">
        <v>1117783.0458316803</v>
      </c>
      <c r="X10" s="23">
        <v>1141696.6085726428</v>
      </c>
      <c r="Y10" s="23">
        <v>1459668.1137546478</v>
      </c>
      <c r="Z10" s="23">
        <v>1678682.501704874</v>
      </c>
      <c r="AA10" s="23">
        <v>1978712.3391934035</v>
      </c>
      <c r="AB10" s="23">
        <v>1851661.0253158908</v>
      </c>
      <c r="AC10" s="23">
        <v>2005811.0856540622</v>
      </c>
    </row>
    <row r="11" spans="1:29">
      <c r="A11" s="25" t="s">
        <v>86</v>
      </c>
      <c r="B11" s="25" t="s">
        <v>11</v>
      </c>
      <c r="C11" s="23"/>
      <c r="D11" s="23">
        <v>24907.46484534342</v>
      </c>
      <c r="E11" s="23">
        <v>36717.004532243132</v>
      </c>
      <c r="F11" s="23">
        <v>48236.162592205859</v>
      </c>
      <c r="G11" s="23">
        <v>48674.316715461915</v>
      </c>
      <c r="H11" s="23">
        <v>68269.125328159498</v>
      </c>
      <c r="I11" s="23">
        <v>71011.993732675677</v>
      </c>
      <c r="J11" s="23">
        <v>89000.173772220645</v>
      </c>
      <c r="K11" s="23">
        <v>120020.87856684806</v>
      </c>
      <c r="L11" s="23">
        <v>129210.86142526596</v>
      </c>
      <c r="M11" s="23">
        <v>148269.80523174041</v>
      </c>
      <c r="N11" s="23">
        <v>157491.38488390323</v>
      </c>
      <c r="O11" s="23">
        <v>185269.55623028756</v>
      </c>
      <c r="P11" s="23">
        <v>222444.07220118243</v>
      </c>
      <c r="Q11" s="23">
        <v>217972.79350920912</v>
      </c>
      <c r="R11" s="23">
        <v>231276.27191203437</v>
      </c>
      <c r="S11" s="23">
        <v>308067.62065692706</v>
      </c>
      <c r="T11" s="23">
        <v>349470.75704885012</v>
      </c>
      <c r="U11" s="23">
        <v>465833.15636933141</v>
      </c>
      <c r="V11" s="23">
        <v>634205.16624774307</v>
      </c>
      <c r="W11" s="23">
        <v>526270.91162446432</v>
      </c>
      <c r="X11" s="23">
        <v>540164.22823526873</v>
      </c>
      <c r="Y11" s="23">
        <v>614758.42714270053</v>
      </c>
      <c r="Z11" s="23">
        <v>645393.35205773124</v>
      </c>
      <c r="AA11" s="23">
        <v>593599.20624123223</v>
      </c>
      <c r="AB11" s="23">
        <v>574003.12937935675</v>
      </c>
      <c r="AC11" s="23">
        <v>720907.00588492618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149854.7972414743</v>
      </c>
      <c r="E13" s="23">
        <v>223167.92965193404</v>
      </c>
      <c r="F13" s="23">
        <v>277851.03545475379</v>
      </c>
      <c r="G13" s="23">
        <v>329207.21055393846</v>
      </c>
      <c r="H13" s="23">
        <v>411637.03373178683</v>
      </c>
      <c r="I13" s="23">
        <v>435458.51976191491</v>
      </c>
      <c r="J13" s="23">
        <v>565370.66268551711</v>
      </c>
      <c r="K13" s="23">
        <v>778372.59480953182</v>
      </c>
      <c r="L13" s="23">
        <v>858179.67531434959</v>
      </c>
      <c r="M13" s="23">
        <v>910955.54564482963</v>
      </c>
      <c r="N13" s="23">
        <v>1042137.9671089838</v>
      </c>
      <c r="O13" s="23">
        <v>1180192.8046126228</v>
      </c>
      <c r="P13" s="23">
        <v>1362664.4180130947</v>
      </c>
      <c r="Q13" s="23">
        <v>1620097.1425350113</v>
      </c>
      <c r="R13" s="23">
        <v>1910788.5535102293</v>
      </c>
      <c r="S13" s="23">
        <v>2356709.7652575402</v>
      </c>
      <c r="T13" s="23">
        <v>3106304.971898465</v>
      </c>
      <c r="U13" s="23">
        <v>3848807.3255012035</v>
      </c>
      <c r="V13" s="23">
        <v>3702101.2899413477</v>
      </c>
      <c r="W13" s="23">
        <v>3852733.6369383335</v>
      </c>
      <c r="X13" s="23">
        <v>4201938.7174688568</v>
      </c>
      <c r="Y13" s="23">
        <v>4814074.268479703</v>
      </c>
      <c r="Z13" s="23">
        <v>4854378.93812613</v>
      </c>
      <c r="AA13" s="23">
        <v>5315370.8112722887</v>
      </c>
      <c r="AB13" s="23">
        <v>5451464.648933419</v>
      </c>
      <c r="AC13" s="23">
        <v>5646305.8208351359</v>
      </c>
    </row>
    <row r="14" spans="1:29">
      <c r="A14" s="23" t="s">
        <v>123</v>
      </c>
      <c r="B14" s="23" t="s">
        <v>122</v>
      </c>
      <c r="C14" s="23"/>
      <c r="D14" s="23">
        <v>7825.7485898738869</v>
      </c>
      <c r="E14" s="23">
        <v>9492.3826934612371</v>
      </c>
      <c r="F14" s="23">
        <v>11294.411456019085</v>
      </c>
      <c r="G14" s="23">
        <v>13902.14660990803</v>
      </c>
      <c r="H14" s="23">
        <v>18559.240997795114</v>
      </c>
      <c r="I14" s="23">
        <v>19811.684879969926</v>
      </c>
      <c r="J14" s="23">
        <v>25087.501901940144</v>
      </c>
      <c r="K14" s="23">
        <v>31283.586170638067</v>
      </c>
      <c r="L14" s="23">
        <v>34210.52591412254</v>
      </c>
      <c r="M14" s="23">
        <v>37247.047024453525</v>
      </c>
      <c r="N14" s="23">
        <v>35436.921988820832</v>
      </c>
      <c r="O14" s="23">
        <v>44090.996546932263</v>
      </c>
      <c r="P14" s="23">
        <v>46667.349017324152</v>
      </c>
      <c r="Q14" s="23">
        <v>48046.022743150526</v>
      </c>
      <c r="R14" s="23">
        <v>59939.248136016817</v>
      </c>
      <c r="S14" s="23">
        <v>70328.867109411134</v>
      </c>
      <c r="T14" s="23">
        <v>93941.696370414429</v>
      </c>
      <c r="U14" s="23">
        <v>86876.949155142996</v>
      </c>
      <c r="V14" s="23">
        <v>91778.579276153163</v>
      </c>
      <c r="W14" s="23">
        <v>93971.708519543899</v>
      </c>
      <c r="X14" s="23">
        <v>95206.113493743236</v>
      </c>
      <c r="Y14" s="23">
        <v>145333.78895353869</v>
      </c>
      <c r="Z14" s="23">
        <v>141729.92832966259</v>
      </c>
      <c r="AA14" s="23">
        <v>173496.26148611429</v>
      </c>
      <c r="AB14" s="23">
        <v>85303.752246854652</v>
      </c>
      <c r="AC14" s="23">
        <v>133869.20946528984</v>
      </c>
    </row>
    <row r="15" spans="1:29">
      <c r="A15" s="23" t="s">
        <v>125</v>
      </c>
      <c r="B15" s="23" t="s">
        <v>124</v>
      </c>
      <c r="C15" s="23"/>
      <c r="D15" s="23">
        <v>272.89257800929352</v>
      </c>
      <c r="E15" s="23">
        <v>414.20609601931437</v>
      </c>
      <c r="F15" s="23">
        <v>493.18985239262435</v>
      </c>
      <c r="G15" s="23">
        <v>605.09929655710164</v>
      </c>
      <c r="H15" s="23">
        <v>689.18759111126735</v>
      </c>
      <c r="I15" s="23">
        <v>820.64041331974374</v>
      </c>
      <c r="J15" s="23">
        <v>967.55657537280354</v>
      </c>
      <c r="K15" s="23">
        <v>2703.9525860100234</v>
      </c>
      <c r="L15" s="23">
        <v>1339.2153695259833</v>
      </c>
      <c r="M15" s="23">
        <v>2725.3199011869033</v>
      </c>
      <c r="N15" s="23">
        <v>1124.105975553136</v>
      </c>
      <c r="O15" s="23">
        <v>1399.63981288782</v>
      </c>
      <c r="P15" s="23">
        <v>10941.911175921752</v>
      </c>
      <c r="Q15" s="23">
        <v>4909.0187634097001</v>
      </c>
      <c r="R15" s="23">
        <v>2298.1864360924365</v>
      </c>
      <c r="S15" s="23">
        <v>3133.1861386282653</v>
      </c>
      <c r="T15" s="23">
        <v>2400.9541141597888</v>
      </c>
      <c r="U15" s="23">
        <v>1878.3448162715674</v>
      </c>
      <c r="V15" s="23">
        <v>4427.5224785979481</v>
      </c>
      <c r="W15" s="23">
        <v>3013.2484796641297</v>
      </c>
      <c r="X15" s="23">
        <v>6462.8202740085553</v>
      </c>
      <c r="Y15" s="23">
        <v>5715.3508373768282</v>
      </c>
      <c r="Z15" s="23">
        <v>1385.313184112659</v>
      </c>
      <c r="AA15" s="23">
        <v>4334.5704185372697</v>
      </c>
      <c r="AB15" s="23">
        <v>2982.8007958937715</v>
      </c>
      <c r="AC15" s="23">
        <v>6767.6390867849886</v>
      </c>
    </row>
    <row r="16" spans="1:29">
      <c r="A16" s="23" t="s">
        <v>127</v>
      </c>
      <c r="B16" s="23" t="s">
        <v>126</v>
      </c>
      <c r="C16" s="23"/>
      <c r="D16" s="23">
        <v>38704.429584957572</v>
      </c>
      <c r="E16" s="23">
        <v>58176.569964682392</v>
      </c>
      <c r="F16" s="23">
        <v>69630.60759265977</v>
      </c>
      <c r="G16" s="23">
        <v>85241.952588605331</v>
      </c>
      <c r="H16" s="23">
        <v>98787.335667069288</v>
      </c>
      <c r="I16" s="23">
        <v>108101.28578068785</v>
      </c>
      <c r="J16" s="23">
        <v>142763.61249351394</v>
      </c>
      <c r="K16" s="23">
        <v>192192.51410240028</v>
      </c>
      <c r="L16" s="23">
        <v>200639.68137975613</v>
      </c>
      <c r="M16" s="23">
        <v>221269.80531481875</v>
      </c>
      <c r="N16" s="23">
        <v>250635.31789871521</v>
      </c>
      <c r="O16" s="23">
        <v>278350.76118438644</v>
      </c>
      <c r="P16" s="23">
        <v>324573.10933634767</v>
      </c>
      <c r="Q16" s="23">
        <v>378954.41123240802</v>
      </c>
      <c r="R16" s="23">
        <v>490041.62329123094</v>
      </c>
      <c r="S16" s="23">
        <v>668766.74579105445</v>
      </c>
      <c r="T16" s="23">
        <v>758375.70632605406</v>
      </c>
      <c r="U16" s="23">
        <v>943582.59380766435</v>
      </c>
      <c r="V16" s="23">
        <v>772638.70520338265</v>
      </c>
      <c r="W16" s="23">
        <v>827400.76561076439</v>
      </c>
      <c r="X16" s="23">
        <v>868640.65449118963</v>
      </c>
      <c r="Y16" s="23">
        <v>829922.94925293932</v>
      </c>
      <c r="Z16" s="23">
        <v>835435.91890281788</v>
      </c>
      <c r="AA16" s="23">
        <v>920864.29635418812</v>
      </c>
      <c r="AB16" s="23">
        <v>1170763.6785498557</v>
      </c>
      <c r="AC16" s="23">
        <v>1005355.5141438456</v>
      </c>
    </row>
    <row r="17" spans="1:29">
      <c r="A17" s="23" t="s">
        <v>129</v>
      </c>
      <c r="B17" s="23" t="s">
        <v>128</v>
      </c>
      <c r="C17" s="23"/>
      <c r="D17" s="23">
        <v>11781.050566107086</v>
      </c>
      <c r="E17" s="23">
        <v>19491.299585335291</v>
      </c>
      <c r="F17" s="23">
        <v>23920.805897900151</v>
      </c>
      <c r="G17" s="23">
        <v>30224.443884963912</v>
      </c>
      <c r="H17" s="23">
        <v>43963.906268910621</v>
      </c>
      <c r="I17" s="23">
        <v>29592.397643722128</v>
      </c>
      <c r="J17" s="23">
        <v>35422.547343815539</v>
      </c>
      <c r="K17" s="23">
        <v>61660.227862886459</v>
      </c>
      <c r="L17" s="23">
        <v>61563.88485387469</v>
      </c>
      <c r="M17" s="23">
        <v>63339.428661498612</v>
      </c>
      <c r="N17" s="23">
        <v>57775.455552187937</v>
      </c>
      <c r="O17" s="23">
        <v>64451.683184610585</v>
      </c>
      <c r="P17" s="23">
        <v>94864.571063295385</v>
      </c>
      <c r="Q17" s="23">
        <v>137712.35234097557</v>
      </c>
      <c r="R17" s="23">
        <v>133261.86356752666</v>
      </c>
      <c r="S17" s="23">
        <v>162951.29494974008</v>
      </c>
      <c r="T17" s="23">
        <v>173262.70030058964</v>
      </c>
      <c r="U17" s="23">
        <v>288971.26534379856</v>
      </c>
      <c r="V17" s="23">
        <v>337404.13022380538</v>
      </c>
      <c r="W17" s="23">
        <v>448613.63861105009</v>
      </c>
      <c r="X17" s="23">
        <v>515569.96056154434</v>
      </c>
      <c r="Y17" s="23">
        <v>669122.43841176771</v>
      </c>
      <c r="Z17" s="23">
        <v>546609.43155930773</v>
      </c>
      <c r="AA17" s="23">
        <v>535306.1279888784</v>
      </c>
      <c r="AB17" s="23">
        <v>516666.30906277103</v>
      </c>
      <c r="AC17" s="23">
        <v>515431.76791866915</v>
      </c>
    </row>
    <row r="18" spans="1:29">
      <c r="A18" s="23" t="s">
        <v>131</v>
      </c>
      <c r="B18" s="23" t="s">
        <v>130</v>
      </c>
      <c r="C18" s="23"/>
      <c r="D18" s="23">
        <v>2062.6465944163324</v>
      </c>
      <c r="E18" s="23">
        <v>2714.3345087366374</v>
      </c>
      <c r="F18" s="23">
        <v>3329.1289988402718</v>
      </c>
      <c r="G18" s="23">
        <v>3500.6177428438536</v>
      </c>
      <c r="H18" s="23">
        <v>3932.3811178243673</v>
      </c>
      <c r="I18" s="23">
        <v>6294.3751814970174</v>
      </c>
      <c r="J18" s="23">
        <v>7527.578750653769</v>
      </c>
      <c r="K18" s="23">
        <v>8773.3897225507826</v>
      </c>
      <c r="L18" s="23">
        <v>8859.840108951721</v>
      </c>
      <c r="M18" s="23">
        <v>7966.0744801575311</v>
      </c>
      <c r="N18" s="23">
        <v>10670.545614314391</v>
      </c>
      <c r="O18" s="23">
        <v>8575.9672142646759</v>
      </c>
      <c r="P18" s="23">
        <v>12284.68012817417</v>
      </c>
      <c r="Q18" s="23">
        <v>10534.509342097297</v>
      </c>
      <c r="R18" s="23">
        <v>13162.613006584301</v>
      </c>
      <c r="S18" s="23">
        <v>12038.390488351462</v>
      </c>
      <c r="T18" s="23">
        <v>14824.280969161728</v>
      </c>
      <c r="U18" s="23">
        <v>31028.128023063597</v>
      </c>
      <c r="V18" s="23">
        <v>25575.728180866539</v>
      </c>
      <c r="W18" s="23">
        <v>31688.28919295812</v>
      </c>
      <c r="X18" s="23">
        <v>39097.752486358855</v>
      </c>
      <c r="Y18" s="23">
        <v>35059.561314130886</v>
      </c>
      <c r="Z18" s="23">
        <v>51529.788889283023</v>
      </c>
      <c r="AA18" s="23">
        <v>66942.327885417602</v>
      </c>
      <c r="AB18" s="23">
        <v>50997.827075720968</v>
      </c>
      <c r="AC18" s="23">
        <v>38228.041341361073</v>
      </c>
    </row>
    <row r="19" spans="1:29">
      <c r="A19" s="23" t="s">
        <v>25</v>
      </c>
      <c r="B19" s="23" t="s">
        <v>8</v>
      </c>
      <c r="C19" s="23"/>
      <c r="D19" s="23">
        <v>5606.4165608108106</v>
      </c>
      <c r="E19" s="23">
        <v>8546.5752715780109</v>
      </c>
      <c r="F19" s="23">
        <v>8000.1668326946219</v>
      </c>
      <c r="G19" s="23">
        <v>9418.9257566764791</v>
      </c>
      <c r="H19" s="23">
        <v>11030.167280847205</v>
      </c>
      <c r="I19" s="23">
        <v>18485.740537612914</v>
      </c>
      <c r="J19" s="23">
        <v>28118.884570072321</v>
      </c>
      <c r="K19" s="23">
        <v>29408.629069227918</v>
      </c>
      <c r="L19" s="23">
        <v>28684.60479281102</v>
      </c>
      <c r="M19" s="23">
        <v>35561.336337350353</v>
      </c>
      <c r="N19" s="23">
        <v>32607.033076300704</v>
      </c>
      <c r="O19" s="23">
        <v>35174.917068243674</v>
      </c>
      <c r="P19" s="23">
        <v>51136.948396389649</v>
      </c>
      <c r="Q19" s="23">
        <v>53963.604369507782</v>
      </c>
      <c r="R19" s="23">
        <v>58148.595889271724</v>
      </c>
      <c r="S19" s="23">
        <v>66577.020673104038</v>
      </c>
      <c r="T19" s="23">
        <v>108937.94999219384</v>
      </c>
      <c r="U19" s="23">
        <v>110453.10661322629</v>
      </c>
      <c r="V19" s="23">
        <v>115603.92192905242</v>
      </c>
      <c r="W19" s="23">
        <v>115140.32728547578</v>
      </c>
      <c r="X19" s="23">
        <v>122413.3055459473</v>
      </c>
      <c r="Y19" s="23">
        <v>206883.63699665313</v>
      </c>
      <c r="Z19" s="23">
        <v>262982.17808830284</v>
      </c>
      <c r="AA19" s="23">
        <v>203526.8861353597</v>
      </c>
      <c r="AB19" s="23">
        <v>261950.94133051371</v>
      </c>
      <c r="AC19" s="23">
        <v>298684.93522275356</v>
      </c>
    </row>
    <row r="20" spans="1:29">
      <c r="A20" s="23" t="s">
        <v>133</v>
      </c>
      <c r="B20" s="23" t="s">
        <v>132</v>
      </c>
      <c r="C20" s="23"/>
      <c r="D20" s="23">
        <v>6102.1846409398922</v>
      </c>
      <c r="E20" s="23">
        <v>9390.9459867906808</v>
      </c>
      <c r="F20" s="23">
        <v>12084.536048356889</v>
      </c>
      <c r="G20" s="23">
        <v>15225.569477443578</v>
      </c>
      <c r="H20" s="23">
        <v>16709.336059087454</v>
      </c>
      <c r="I20" s="23">
        <v>17582.186230832343</v>
      </c>
      <c r="J20" s="23">
        <v>22697.470874902152</v>
      </c>
      <c r="K20" s="23">
        <v>29649.038136082938</v>
      </c>
      <c r="L20" s="23">
        <v>34616.14204279759</v>
      </c>
      <c r="M20" s="23">
        <v>39550.442885268872</v>
      </c>
      <c r="N20" s="23">
        <v>50223.253369945196</v>
      </c>
      <c r="O20" s="23">
        <v>50383.789655839915</v>
      </c>
      <c r="P20" s="23">
        <v>67852.266429851355</v>
      </c>
      <c r="Q20" s="23">
        <v>90576.059855557964</v>
      </c>
      <c r="R20" s="23">
        <v>115115.69694610323</v>
      </c>
      <c r="S20" s="23">
        <v>163321.83701784795</v>
      </c>
      <c r="T20" s="23">
        <v>261962.49623276625</v>
      </c>
      <c r="U20" s="23">
        <v>321756.97225632326</v>
      </c>
      <c r="V20" s="23">
        <v>208642.6554055709</v>
      </c>
      <c r="W20" s="23">
        <v>214940.77252496031</v>
      </c>
      <c r="X20" s="23">
        <v>314539.20800138387</v>
      </c>
      <c r="Y20" s="23">
        <v>341457.23148877773</v>
      </c>
      <c r="Z20" s="23">
        <v>322359.90984540212</v>
      </c>
      <c r="AA20" s="23">
        <v>471131.31969462434</v>
      </c>
      <c r="AB20" s="23">
        <v>229382.26755110387</v>
      </c>
      <c r="AC20" s="23">
        <v>139879.22357418048</v>
      </c>
    </row>
    <row r="21" spans="1:29">
      <c r="A21" s="23" t="s">
        <v>135</v>
      </c>
      <c r="B21" s="23" t="s">
        <v>134</v>
      </c>
      <c r="C21" s="23"/>
      <c r="D21" s="23">
        <v>14133.578553053663</v>
      </c>
      <c r="E21" s="23">
        <v>21658.395048518651</v>
      </c>
      <c r="F21" s="23">
        <v>27674.023000811168</v>
      </c>
      <c r="G21" s="23">
        <v>31006.59986674567</v>
      </c>
      <c r="H21" s="23">
        <v>35343.614385375593</v>
      </c>
      <c r="I21" s="23">
        <v>39242.243569276143</v>
      </c>
      <c r="J21" s="23">
        <v>54627.368987787791</v>
      </c>
      <c r="K21" s="23">
        <v>83078.284207118108</v>
      </c>
      <c r="L21" s="23">
        <v>85625.232657634333</v>
      </c>
      <c r="M21" s="23">
        <v>81702.585527972158</v>
      </c>
      <c r="N21" s="23">
        <v>100251.35719164518</v>
      </c>
      <c r="O21" s="23">
        <v>132410.59363713706</v>
      </c>
      <c r="P21" s="23">
        <v>120792.89936260163</v>
      </c>
      <c r="Q21" s="23">
        <v>136135.09971920727</v>
      </c>
      <c r="R21" s="23">
        <v>153818.95477450383</v>
      </c>
      <c r="S21" s="23">
        <v>127219.43974160426</v>
      </c>
      <c r="T21" s="23">
        <v>189244.63657320823</v>
      </c>
      <c r="U21" s="23">
        <v>213575.51268248295</v>
      </c>
      <c r="V21" s="23">
        <v>222976.90584923467</v>
      </c>
      <c r="W21" s="23">
        <v>188296.4478176689</v>
      </c>
      <c r="X21" s="23">
        <v>176332.32152218898</v>
      </c>
      <c r="Y21" s="23">
        <v>111858.0895182536</v>
      </c>
      <c r="Z21" s="23">
        <v>116147.91304243178</v>
      </c>
      <c r="AA21" s="23">
        <v>109192.91254814719</v>
      </c>
      <c r="AB21" s="23">
        <v>375016.84437285503</v>
      </c>
      <c r="AC21" s="23">
        <v>492240.9322952212</v>
      </c>
    </row>
    <row r="22" spans="1:29">
      <c r="A22" s="23" t="s">
        <v>137</v>
      </c>
      <c r="B22" s="23" t="s">
        <v>136</v>
      </c>
      <c r="C22" s="23"/>
      <c r="D22" s="23">
        <v>1585.8529485879483</v>
      </c>
      <c r="E22" s="23">
        <v>2443.0964987744883</v>
      </c>
      <c r="F22" s="23">
        <v>3311.5502095755087</v>
      </c>
      <c r="G22" s="23">
        <v>4387.8148581270889</v>
      </c>
      <c r="H22" s="23">
        <v>4666.652011461194</v>
      </c>
      <c r="I22" s="23">
        <v>4993.8793122018124</v>
      </c>
      <c r="J22" s="23">
        <v>6043.8630354115094</v>
      </c>
      <c r="K22" s="23">
        <v>7484.561916099331</v>
      </c>
      <c r="L22" s="23">
        <v>9719.4074210572289</v>
      </c>
      <c r="M22" s="23">
        <v>14252.220330545713</v>
      </c>
      <c r="N22" s="23">
        <v>15558.788289272983</v>
      </c>
      <c r="O22" s="23">
        <v>14068.70242628276</v>
      </c>
      <c r="P22" s="23">
        <v>19813.477714010878</v>
      </c>
      <c r="Q22" s="23">
        <v>26686.613190926972</v>
      </c>
      <c r="R22" s="23">
        <v>31902.436682123374</v>
      </c>
      <c r="S22" s="23">
        <v>39904.708776454318</v>
      </c>
      <c r="T22" s="23">
        <v>62235.405600322192</v>
      </c>
      <c r="U22" s="23">
        <v>76023.034750547915</v>
      </c>
      <c r="V22" s="23">
        <v>63369.384611003319</v>
      </c>
      <c r="W22" s="23">
        <v>59767.558096582477</v>
      </c>
      <c r="X22" s="23">
        <v>83363.005423234747</v>
      </c>
      <c r="Y22" s="23">
        <v>114205.08693199458</v>
      </c>
      <c r="Z22" s="23">
        <v>126996.74184379517</v>
      </c>
      <c r="AA22" s="23">
        <v>102780.86138481296</v>
      </c>
      <c r="AB22" s="23">
        <v>114552.08845753848</v>
      </c>
      <c r="AC22" s="23">
        <v>143666.77476137973</v>
      </c>
    </row>
    <row r="23" spans="1:29">
      <c r="A23" s="23" t="s">
        <v>139</v>
      </c>
      <c r="B23" s="23" t="s">
        <v>138</v>
      </c>
      <c r="C23" s="23"/>
      <c r="D23" s="23">
        <v>7316.7171398572646</v>
      </c>
      <c r="E23" s="23">
        <v>10454.711168960692</v>
      </c>
      <c r="F23" s="23">
        <v>13875.769883075631</v>
      </c>
      <c r="G23" s="23">
        <v>17722.854798218283</v>
      </c>
      <c r="H23" s="23">
        <v>19880.373692142155</v>
      </c>
      <c r="I23" s="23">
        <v>22300.014936454176</v>
      </c>
      <c r="J23" s="23">
        <v>30823.754811252838</v>
      </c>
      <c r="K23" s="23">
        <v>39967.966889822026</v>
      </c>
      <c r="L23" s="23">
        <v>54563.615468951146</v>
      </c>
      <c r="M23" s="23">
        <v>62903.077738977445</v>
      </c>
      <c r="N23" s="23">
        <v>62762.818403203753</v>
      </c>
      <c r="O23" s="23">
        <v>70273.19243545545</v>
      </c>
      <c r="P23" s="23">
        <v>90951.653359968506</v>
      </c>
      <c r="Q23" s="23">
        <v>95168.154463555838</v>
      </c>
      <c r="R23" s="23">
        <v>135028.9748681635</v>
      </c>
      <c r="S23" s="23">
        <v>94820.069563716213</v>
      </c>
      <c r="T23" s="23">
        <v>153958.31056876027</v>
      </c>
      <c r="U23" s="23">
        <v>204226.9347313602</v>
      </c>
      <c r="V23" s="23">
        <v>191337.23867587908</v>
      </c>
      <c r="W23" s="23">
        <v>229232.55037142115</v>
      </c>
      <c r="X23" s="23">
        <v>315861.94851297612</v>
      </c>
      <c r="Y23" s="23">
        <v>280089.59387692186</v>
      </c>
      <c r="Z23" s="23">
        <v>125125.96067840981</v>
      </c>
      <c r="AA23" s="23">
        <v>118333.08607709316</v>
      </c>
      <c r="AB23" s="23">
        <v>212639.8507518782</v>
      </c>
      <c r="AC23" s="23">
        <v>178270.54221955294</v>
      </c>
    </row>
    <row r="24" spans="1:29">
      <c r="A24" s="23" t="s">
        <v>141</v>
      </c>
      <c r="B24" s="23" t="s">
        <v>140</v>
      </c>
      <c r="C24" s="23"/>
      <c r="D24" s="23">
        <v>5796.1899293534334</v>
      </c>
      <c r="E24" s="23">
        <v>8320.384902432399</v>
      </c>
      <c r="F24" s="23">
        <v>9117.195080900121</v>
      </c>
      <c r="G24" s="23">
        <v>9696.2687166844662</v>
      </c>
      <c r="H24" s="23">
        <v>12601.191168186413</v>
      </c>
      <c r="I24" s="23">
        <v>15851.387659492757</v>
      </c>
      <c r="J24" s="23">
        <v>20022.396693808219</v>
      </c>
      <c r="K24" s="23">
        <v>32165.94890352571</v>
      </c>
      <c r="L24" s="23">
        <v>54362.762893706036</v>
      </c>
      <c r="M24" s="23">
        <v>27086.21411479569</v>
      </c>
      <c r="N24" s="23">
        <v>43618.575214140648</v>
      </c>
      <c r="O24" s="23">
        <v>47373.587479319824</v>
      </c>
      <c r="P24" s="23">
        <v>32562.941344772433</v>
      </c>
      <c r="Q24" s="23">
        <v>60066.884326522952</v>
      </c>
      <c r="R24" s="23">
        <v>58664.278200107365</v>
      </c>
      <c r="S24" s="23">
        <v>79760.906521138677</v>
      </c>
      <c r="T24" s="23">
        <v>144958.4161093471</v>
      </c>
      <c r="U24" s="23">
        <v>139771.66441004796</v>
      </c>
      <c r="V24" s="23">
        <v>115735.20931056728</v>
      </c>
      <c r="W24" s="23">
        <v>232070.42849993502</v>
      </c>
      <c r="X24" s="23">
        <v>108133.60137139654</v>
      </c>
      <c r="Y24" s="23">
        <v>167127.40808577868</v>
      </c>
      <c r="Z24" s="23">
        <v>319800.76138912048</v>
      </c>
      <c r="AA24" s="23">
        <v>405277.10725712538</v>
      </c>
      <c r="AB24" s="23">
        <v>302573.52500848204</v>
      </c>
      <c r="AC24" s="23">
        <v>425094.36515052343</v>
      </c>
    </row>
    <row r="25" spans="1:29">
      <c r="A25" s="23" t="s">
        <v>143</v>
      </c>
      <c r="B25" s="23" t="s">
        <v>142</v>
      </c>
      <c r="C25" s="23"/>
      <c r="D25" s="23">
        <v>15763.299170258177</v>
      </c>
      <c r="E25" s="23">
        <v>22932.714678039745</v>
      </c>
      <c r="F25" s="23">
        <v>31684.313817416052</v>
      </c>
      <c r="G25" s="23">
        <v>41853.425480604121</v>
      </c>
      <c r="H25" s="23">
        <v>56679.88573153755</v>
      </c>
      <c r="I25" s="23">
        <v>57798.999910036488</v>
      </c>
      <c r="J25" s="23">
        <v>70503.479354080191</v>
      </c>
      <c r="K25" s="23">
        <v>95079.694695581304</v>
      </c>
      <c r="L25" s="23">
        <v>108209.08539483779</v>
      </c>
      <c r="M25" s="23">
        <v>122145.67697297613</v>
      </c>
      <c r="N25" s="23">
        <v>164841.30283808976</v>
      </c>
      <c r="O25" s="23">
        <v>171787.34468209991</v>
      </c>
      <c r="P25" s="23">
        <v>197646.69604406829</v>
      </c>
      <c r="Q25" s="23">
        <v>269919.97034423926</v>
      </c>
      <c r="R25" s="23">
        <v>310283.10495669168</v>
      </c>
      <c r="S25" s="23">
        <v>412452.36360769224</v>
      </c>
      <c r="T25" s="23">
        <v>588631.31987866166</v>
      </c>
      <c r="U25" s="23">
        <v>723998.18226217234</v>
      </c>
      <c r="V25" s="23">
        <v>687252.93352614192</v>
      </c>
      <c r="W25" s="23">
        <v>673271.34588324837</v>
      </c>
      <c r="X25" s="23">
        <v>771767.79816129466</v>
      </c>
      <c r="Y25" s="23">
        <v>900890.09484804294</v>
      </c>
      <c r="Z25" s="23">
        <v>936246.68646680156</v>
      </c>
      <c r="AA25" s="23">
        <v>1181049.1873043736</v>
      </c>
      <c r="AB25" s="23">
        <v>1210192.806029707</v>
      </c>
      <c r="AC25" s="23">
        <v>1263362.4503730203</v>
      </c>
    </row>
    <row r="26" spans="1:29">
      <c r="A26" s="23" t="s">
        <v>145</v>
      </c>
      <c r="B26" s="23" t="s">
        <v>144</v>
      </c>
      <c r="C26" s="23"/>
      <c r="D26" s="23">
        <v>6182.59578501333</v>
      </c>
      <c r="E26" s="23">
        <v>9323.6214015599617</v>
      </c>
      <c r="F26" s="23">
        <v>11139.171668811552</v>
      </c>
      <c r="G26" s="23">
        <v>13083.773064193952</v>
      </c>
      <c r="H26" s="23">
        <v>15116.500630484876</v>
      </c>
      <c r="I26" s="23">
        <v>16991.967563758401</v>
      </c>
      <c r="J26" s="23">
        <v>22994.802102142607</v>
      </c>
      <c r="K26" s="23">
        <v>33625.808066687809</v>
      </c>
      <c r="L26" s="23">
        <v>31870.458512299338</v>
      </c>
      <c r="M26" s="23">
        <v>31735.217034691683</v>
      </c>
      <c r="N26" s="23">
        <v>40657.7706997512</v>
      </c>
      <c r="O26" s="23">
        <v>51663.420575137279</v>
      </c>
      <c r="P26" s="23">
        <v>47689.278601122343</v>
      </c>
      <c r="Q26" s="23">
        <v>59730.410596389956</v>
      </c>
      <c r="R26" s="23">
        <v>77895.720972128285</v>
      </c>
      <c r="S26" s="23">
        <v>92041.69721480555</v>
      </c>
      <c r="T26" s="23">
        <v>122930.31171438047</v>
      </c>
      <c r="U26" s="23">
        <v>134298.10259208761</v>
      </c>
      <c r="V26" s="23">
        <v>133481.92091941755</v>
      </c>
      <c r="W26" s="23">
        <v>112487.58410564886</v>
      </c>
      <c r="X26" s="23">
        <v>135285.42313784471</v>
      </c>
      <c r="Y26" s="23">
        <v>202681.26805463372</v>
      </c>
      <c r="Z26" s="23">
        <v>217504.31744097592</v>
      </c>
      <c r="AA26" s="23">
        <v>229934.96079797548</v>
      </c>
      <c r="AB26" s="23">
        <v>195156.30186623818</v>
      </c>
      <c r="AC26" s="23">
        <v>161622.98912794361</v>
      </c>
    </row>
    <row r="27" spans="1:29">
      <c r="A27" s="23" t="s">
        <v>147</v>
      </c>
      <c r="B27" s="23" t="s">
        <v>146</v>
      </c>
      <c r="C27" s="23"/>
      <c r="D27" s="23">
        <v>1906.1001565319589</v>
      </c>
      <c r="E27" s="23">
        <v>3296.4860002718128</v>
      </c>
      <c r="F27" s="23">
        <v>4349.631835720852</v>
      </c>
      <c r="G27" s="23">
        <v>5032.2050580801706</v>
      </c>
      <c r="H27" s="23">
        <v>5765.5341865937653</v>
      </c>
      <c r="I27" s="23">
        <v>6945.8209409624369</v>
      </c>
      <c r="J27" s="23">
        <v>9087.4433142352373</v>
      </c>
      <c r="K27" s="23">
        <v>11780.744343049688</v>
      </c>
      <c r="L27" s="23">
        <v>15021.295887375039</v>
      </c>
      <c r="M27" s="23">
        <v>15735.76494357873</v>
      </c>
      <c r="N27" s="23">
        <v>19723.581528807637</v>
      </c>
      <c r="O27" s="23">
        <v>26229.182782528096</v>
      </c>
      <c r="P27" s="23">
        <v>25962.263181964394</v>
      </c>
      <c r="Q27" s="23">
        <v>35846.747069844496</v>
      </c>
      <c r="R27" s="23">
        <v>47682.629353930839</v>
      </c>
      <c r="S27" s="23">
        <v>60998.450315443588</v>
      </c>
      <c r="T27" s="23">
        <v>91401.777469412074</v>
      </c>
      <c r="U27" s="23">
        <v>108504.79487816602</v>
      </c>
      <c r="V27" s="23">
        <v>111275.49932422137</v>
      </c>
      <c r="W27" s="23">
        <v>99912.231645650347</v>
      </c>
      <c r="X27" s="23">
        <v>127955.39945854234</v>
      </c>
      <c r="Y27" s="23">
        <v>188969.34276619245</v>
      </c>
      <c r="Z27" s="23">
        <v>205130.7364079761</v>
      </c>
      <c r="AA27" s="23">
        <v>196331.76747080457</v>
      </c>
      <c r="AB27" s="23">
        <v>146238.88166092674</v>
      </c>
      <c r="AC27" s="23">
        <v>120723.39741968049</v>
      </c>
    </row>
    <row r="28" spans="1:29">
      <c r="A28" s="23" t="s">
        <v>149</v>
      </c>
      <c r="B28" s="23" t="s">
        <v>148</v>
      </c>
      <c r="C28" s="23"/>
      <c r="D28" s="23">
        <v>10780.393189781971</v>
      </c>
      <c r="E28" s="23">
        <v>15064.884815259229</v>
      </c>
      <c r="F28" s="23">
        <v>21229.804352911695</v>
      </c>
      <c r="G28" s="23">
        <v>21399.629133964809</v>
      </c>
      <c r="H28" s="23">
        <v>28835.626949495185</v>
      </c>
      <c r="I28" s="23">
        <v>32432.46981491095</v>
      </c>
      <c r="J28" s="23">
        <v>36930.944708722163</v>
      </c>
      <c r="K28" s="23">
        <v>41324.754460122596</v>
      </c>
      <c r="L28" s="23">
        <v>45544.631128919114</v>
      </c>
      <c r="M28" s="23">
        <v>64321.209984314854</v>
      </c>
      <c r="N28" s="23">
        <v>63444.661231153128</v>
      </c>
      <c r="O28" s="23">
        <v>63325.768695661543</v>
      </c>
      <c r="P28" s="23">
        <v>76590.780710299674</v>
      </c>
      <c r="Q28" s="23">
        <v>77766.755128761288</v>
      </c>
      <c r="R28" s="23">
        <v>91204.927945995354</v>
      </c>
      <c r="S28" s="23">
        <v>109216.95081680121</v>
      </c>
      <c r="T28" s="23">
        <v>165579.30185612504</v>
      </c>
      <c r="U28" s="23">
        <v>244901.38725097486</v>
      </c>
      <c r="V28" s="23">
        <v>342479.64073661383</v>
      </c>
      <c r="W28" s="23">
        <v>276349.38102063339</v>
      </c>
      <c r="X28" s="23">
        <v>324069.88477622805</v>
      </c>
      <c r="Y28" s="23">
        <v>243921.12575280387</v>
      </c>
      <c r="Z28" s="23">
        <v>256496.84035452449</v>
      </c>
      <c r="AA28" s="23">
        <v>311069.45722152706</v>
      </c>
      <c r="AB28" s="23">
        <v>276106.35277872678</v>
      </c>
      <c r="AC28" s="23">
        <v>339845.34370550403</v>
      </c>
    </row>
    <row r="29" spans="1:29">
      <c r="A29" s="23" t="s">
        <v>151</v>
      </c>
      <c r="B29" s="23" t="s">
        <v>150</v>
      </c>
      <c r="C29" s="23"/>
      <c r="D29" s="23">
        <v>5092.7292743011676</v>
      </c>
      <c r="E29" s="23">
        <v>7706.772061495345</v>
      </c>
      <c r="F29" s="23">
        <v>8751.440718904305</v>
      </c>
      <c r="G29" s="23">
        <v>10196.63966953594</v>
      </c>
      <c r="H29" s="23">
        <v>12426.871952289432</v>
      </c>
      <c r="I29" s="23">
        <v>15143.79237171461</v>
      </c>
      <c r="J29" s="23">
        <v>18126.023842903527</v>
      </c>
      <c r="K29" s="23">
        <v>24629.715750951411</v>
      </c>
      <c r="L29" s="23">
        <v>27384.087795830161</v>
      </c>
      <c r="M29" s="23">
        <v>21809.474934144459</v>
      </c>
      <c r="N29" s="23">
        <v>28330.125994444952</v>
      </c>
      <c r="O29" s="23">
        <v>39649.52458607217</v>
      </c>
      <c r="P29" s="23">
        <v>27843.040135355379</v>
      </c>
      <c r="Q29" s="23">
        <v>36338.015437200411</v>
      </c>
      <c r="R29" s="23">
        <v>34107.882937499366</v>
      </c>
      <c r="S29" s="23">
        <v>46646.701759540287</v>
      </c>
      <c r="T29" s="23">
        <v>56882.321510309601</v>
      </c>
      <c r="U29" s="23">
        <v>61567.054656566521</v>
      </c>
      <c r="V29" s="23">
        <v>80470.445804121948</v>
      </c>
      <c r="W29" s="23">
        <v>84713.025546061617</v>
      </c>
      <c r="X29" s="23">
        <v>81543.243456778626</v>
      </c>
      <c r="Y29" s="23">
        <v>173688.66936433228</v>
      </c>
      <c r="Z29" s="23">
        <v>150510.91091303929</v>
      </c>
      <c r="AA29" s="23">
        <v>122538.49027213984</v>
      </c>
      <c r="AB29" s="23">
        <v>138393.54733182752</v>
      </c>
      <c r="AC29" s="23">
        <v>188882.4827044369</v>
      </c>
    </row>
    <row r="30" spans="1:29">
      <c r="A30" s="23" t="s">
        <v>153</v>
      </c>
      <c r="B30" s="23" t="s">
        <v>152</v>
      </c>
      <c r="C30" s="23"/>
      <c r="D30" s="23">
        <v>4397.2941388151676</v>
      </c>
      <c r="E30" s="23">
        <v>6649.0386263480041</v>
      </c>
      <c r="F30" s="23">
        <v>7283.7203864844068</v>
      </c>
      <c r="G30" s="23">
        <v>7433.7252861188445</v>
      </c>
      <c r="H30" s="23">
        <v>9212.9689995921708</v>
      </c>
      <c r="I30" s="23">
        <v>9768.424457841149</v>
      </c>
      <c r="J30" s="23">
        <v>14241.573194503015</v>
      </c>
      <c r="K30" s="23">
        <v>18650.596733064034</v>
      </c>
      <c r="L30" s="23">
        <v>19615.064142611976</v>
      </c>
      <c r="M30" s="23">
        <v>14792.31214182129</v>
      </c>
      <c r="N30" s="23">
        <v>16788.437906513584</v>
      </c>
      <c r="O30" s="23">
        <v>33639.944721052911</v>
      </c>
      <c r="P30" s="23">
        <v>43841.945802268572</v>
      </c>
      <c r="Q30" s="23">
        <v>27367.994231193738</v>
      </c>
      <c r="R30" s="23">
        <v>33446.838904506534</v>
      </c>
      <c r="S30" s="23">
        <v>38763.016756792531</v>
      </c>
      <c r="T30" s="23">
        <v>41658.648769657622</v>
      </c>
      <c r="U30" s="23">
        <v>68018.319584944737</v>
      </c>
      <c r="V30" s="23">
        <v>87592.616522704426</v>
      </c>
      <c r="W30" s="23">
        <v>60032.938874478859</v>
      </c>
      <c r="X30" s="23">
        <v>49537.510124281733</v>
      </c>
      <c r="Y30" s="23">
        <v>109970.96024756816</v>
      </c>
      <c r="Z30" s="23">
        <v>130023.29698975594</v>
      </c>
      <c r="AA30" s="23">
        <v>72373.402651800905</v>
      </c>
      <c r="AB30" s="23">
        <v>76458.699074167656</v>
      </c>
      <c r="AC30" s="23">
        <v>93384.003802871681</v>
      </c>
    </row>
    <row r="31" spans="1:29">
      <c r="A31" s="23" t="s">
        <v>155</v>
      </c>
      <c r="B31" s="23" t="s">
        <v>154</v>
      </c>
      <c r="C31" s="23"/>
      <c r="D31" s="23">
        <v>1986.9230275257564</v>
      </c>
      <c r="E31" s="23">
        <v>3058.4863034599039</v>
      </c>
      <c r="F31" s="23">
        <v>5206.0622464706385</v>
      </c>
      <c r="G31" s="23">
        <v>3603.0828666919933</v>
      </c>
      <c r="H31" s="23">
        <v>8186.8772350839727</v>
      </c>
      <c r="I31" s="23">
        <v>4623.4322076306717</v>
      </c>
      <c r="J31" s="23">
        <v>6106.8918032415859</v>
      </c>
      <c r="K31" s="23">
        <v>10142.109242943483</v>
      </c>
      <c r="L31" s="23">
        <v>8877.0430156962502</v>
      </c>
      <c r="M31" s="23">
        <v>11200.050655615112</v>
      </c>
      <c r="N31" s="23">
        <v>11719.659419112983</v>
      </c>
      <c r="O31" s="23">
        <v>11458.79120583127</v>
      </c>
      <c r="P31" s="23">
        <v>14761.349877070552</v>
      </c>
      <c r="Q31" s="23">
        <v>13705.949641322804</v>
      </c>
      <c r="R31" s="23">
        <v>16414.774387497459</v>
      </c>
      <c r="S31" s="23">
        <v>11000.534807747845</v>
      </c>
      <c r="T31" s="23">
        <v>17597.497347425815</v>
      </c>
      <c r="U31" s="23">
        <v>22534.659614109631</v>
      </c>
      <c r="V31" s="23">
        <v>23112.227610791771</v>
      </c>
      <c r="W31" s="23">
        <v>27415.310457936783</v>
      </c>
      <c r="X31" s="23">
        <v>14692.839261322908</v>
      </c>
      <c r="Y31" s="23">
        <v>27118.708077093379</v>
      </c>
      <c r="Z31" s="23">
        <v>7298.6043942082342</v>
      </c>
      <c r="AA31" s="23">
        <v>1473.7603784865025</v>
      </c>
      <c r="AB31" s="23">
        <v>6978.8618241233562</v>
      </c>
      <c r="AC31" s="23">
        <v>4353.2146864865399</v>
      </c>
    </row>
    <row r="32" spans="1:29">
      <c r="A32" s="23" t="s">
        <v>157</v>
      </c>
      <c r="B32" s="23" t="s">
        <v>156</v>
      </c>
      <c r="C32" s="23"/>
      <c r="D32" s="23">
        <v>2523.7849474274112</v>
      </c>
      <c r="E32" s="23">
        <v>3979.6131791450225</v>
      </c>
      <c r="F32" s="23">
        <v>5410.8794671835813</v>
      </c>
      <c r="G32" s="23">
        <v>5600.4508788463763</v>
      </c>
      <c r="H32" s="23">
        <v>9167.3206416146622</v>
      </c>
      <c r="I32" s="23">
        <v>8585.1481207806537</v>
      </c>
      <c r="J32" s="23">
        <v>13150.083905749399</v>
      </c>
      <c r="K32" s="23">
        <v>24583.904757565651</v>
      </c>
      <c r="L32" s="23">
        <v>27290.011786535306</v>
      </c>
      <c r="M32" s="23">
        <v>35197.302324889926</v>
      </c>
      <c r="N32" s="23">
        <v>35867.828843538206</v>
      </c>
      <c r="O32" s="23">
        <v>35778.406701926921</v>
      </c>
      <c r="P32" s="23">
        <v>55750.511720713417</v>
      </c>
      <c r="Q32" s="23">
        <v>56527.261352695787</v>
      </c>
      <c r="R32" s="23">
        <v>48125.013339254299</v>
      </c>
      <c r="S32" s="23">
        <v>96544.053173681212</v>
      </c>
      <c r="T32" s="23">
        <v>56488.495706549365</v>
      </c>
      <c r="U32" s="23">
        <v>66456.443928295601</v>
      </c>
      <c r="V32" s="23">
        <v>86360.365339939061</v>
      </c>
      <c r="W32" s="23">
        <v>73965.550238597352</v>
      </c>
      <c r="X32" s="23">
        <v>51113.504468781961</v>
      </c>
      <c r="Y32" s="23">
        <v>59488.657053517229</v>
      </c>
      <c r="Z32" s="23">
        <v>82549.141371151316</v>
      </c>
      <c r="AA32" s="23">
        <v>88890.058026840125</v>
      </c>
      <c r="AB32" s="23">
        <v>78412.096889554945</v>
      </c>
      <c r="AC32" s="23">
        <v>93920.81059962837</v>
      </c>
    </row>
    <row r="33" spans="1:29">
      <c r="A33" s="23" t="s">
        <v>159</v>
      </c>
      <c r="B33" s="23" t="s">
        <v>158</v>
      </c>
      <c r="C33" s="23"/>
      <c r="D33" s="23">
        <v>33.969865852171182</v>
      </c>
      <c r="E33" s="23">
        <v>53.410861065278539</v>
      </c>
      <c r="F33" s="23">
        <v>64.62610762483996</v>
      </c>
      <c r="G33" s="23">
        <v>71.985519128546485</v>
      </c>
      <c r="H33" s="23">
        <v>82.061165284605949</v>
      </c>
      <c r="I33" s="23">
        <v>92.628229212578987</v>
      </c>
      <c r="J33" s="23">
        <v>126.88442140852518</v>
      </c>
      <c r="K33" s="23">
        <v>187.16719320426591</v>
      </c>
      <c r="L33" s="23">
        <v>183.08474705622717</v>
      </c>
      <c r="M33" s="23">
        <v>414.98433577166747</v>
      </c>
      <c r="N33" s="23">
        <v>100.42607347255904</v>
      </c>
      <c r="O33" s="23">
        <v>106.590016952075</v>
      </c>
      <c r="P33" s="23">
        <v>136.744611574468</v>
      </c>
      <c r="Q33" s="23">
        <v>141.30838604344191</v>
      </c>
      <c r="R33" s="23">
        <v>245.18891500175431</v>
      </c>
      <c r="S33" s="23">
        <v>223.53003398486197</v>
      </c>
      <c r="T33" s="23">
        <v>1032.7444889658223</v>
      </c>
      <c r="U33" s="23">
        <v>383.87414395643486</v>
      </c>
      <c r="V33" s="23">
        <v>585.65901328184805</v>
      </c>
      <c r="W33" s="23">
        <v>450.53415605455064</v>
      </c>
      <c r="X33" s="23">
        <v>352.42293980897682</v>
      </c>
      <c r="Y33" s="23">
        <v>570.30664738578707</v>
      </c>
      <c r="Z33" s="23">
        <v>18514.558035052065</v>
      </c>
      <c r="AA33" s="23">
        <v>523.96991804141669</v>
      </c>
      <c r="AB33" s="23">
        <v>697.21627467978283</v>
      </c>
      <c r="AC33" s="23">
        <v>2722.1832360015292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  <row r="35" spans="1:29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29" width="9.765625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110886.36914217529</v>
      </c>
      <c r="E2" s="23">
        <v>158609.06310465711</v>
      </c>
      <c r="F2" s="23">
        <v>176343.9263028744</v>
      </c>
      <c r="G2" s="23">
        <v>165282.76753318813</v>
      </c>
      <c r="H2" s="23">
        <v>158017.33590135726</v>
      </c>
      <c r="I2" s="23">
        <v>148978.74365078215</v>
      </c>
      <c r="J2" s="23">
        <v>180852.19635818762</v>
      </c>
      <c r="K2" s="23">
        <v>235223.7551739178</v>
      </c>
      <c r="L2" s="23">
        <v>209903.70825777401</v>
      </c>
      <c r="M2" s="23">
        <v>177382.95103165883</v>
      </c>
      <c r="N2" s="23">
        <v>167071.89804456718</v>
      </c>
      <c r="O2" s="23">
        <v>175693.97338533803</v>
      </c>
      <c r="P2" s="23">
        <v>135163.41936568395</v>
      </c>
      <c r="Q2" s="23">
        <v>152894.78685968439</v>
      </c>
      <c r="R2" s="23">
        <v>209043.22006729068</v>
      </c>
      <c r="S2" s="23">
        <v>212740.95995645848</v>
      </c>
      <c r="T2" s="23">
        <v>171460.07134356161</v>
      </c>
      <c r="U2" s="23">
        <v>173859.17359594791</v>
      </c>
      <c r="V2" s="23">
        <v>169261.65986815255</v>
      </c>
      <c r="W2" s="23">
        <v>181029.48912867531</v>
      </c>
      <c r="X2" s="23">
        <v>160259.12294647409</v>
      </c>
      <c r="Y2" s="23">
        <v>165518.67882358606</v>
      </c>
      <c r="Z2" s="23">
        <v>189274.60931707127</v>
      </c>
      <c r="AA2" s="23">
        <v>194799.60675723656</v>
      </c>
      <c r="AB2" s="23">
        <v>190424.44714165907</v>
      </c>
      <c r="AC2" s="23">
        <v>248683.23396244165</v>
      </c>
    </row>
    <row r="3" spans="1:29">
      <c r="A3" s="25" t="s">
        <v>82</v>
      </c>
      <c r="B3" s="23" t="s">
        <v>4</v>
      </c>
      <c r="C3" s="23"/>
      <c r="D3" s="23">
        <v>541.56967391639546</v>
      </c>
      <c r="E3" s="23">
        <v>781.28698323299625</v>
      </c>
      <c r="F3" s="23">
        <v>883.08776119552977</v>
      </c>
      <c r="G3" s="23">
        <v>819.93583355804185</v>
      </c>
      <c r="H3" s="23">
        <v>773.82375430031868</v>
      </c>
      <c r="I3" s="23">
        <v>750.67728211425901</v>
      </c>
      <c r="J3" s="23">
        <v>907.99849883313732</v>
      </c>
      <c r="K3" s="23">
        <v>1212.9468977114857</v>
      </c>
      <c r="L3" s="23">
        <v>947.09607034414432</v>
      </c>
      <c r="M3" s="23">
        <v>785.12008190540291</v>
      </c>
      <c r="N3" s="23">
        <v>1110.5683891915123</v>
      </c>
      <c r="O3" s="23">
        <v>903.24915602245403</v>
      </c>
      <c r="P3" s="23">
        <v>879.27399788563923</v>
      </c>
      <c r="Q3" s="23">
        <v>915.94500799457921</v>
      </c>
      <c r="R3" s="23">
        <v>1160.2350700121644</v>
      </c>
      <c r="S3" s="23">
        <v>1580.2041272963722</v>
      </c>
      <c r="T3" s="23">
        <v>737.4177676986717</v>
      </c>
      <c r="U3" s="23">
        <v>597.6276351201808</v>
      </c>
      <c r="V3" s="23">
        <v>902.07373644168808</v>
      </c>
      <c r="W3" s="23">
        <v>937.70296819412169</v>
      </c>
      <c r="X3" s="23">
        <v>388.57962679959621</v>
      </c>
      <c r="Y3" s="23">
        <v>1765.2096891739202</v>
      </c>
      <c r="Z3" s="23">
        <v>1279.1105832035828</v>
      </c>
      <c r="AA3" s="23">
        <v>1478.2984710482874</v>
      </c>
      <c r="AB3" s="23">
        <v>1292.6308171385724</v>
      </c>
      <c r="AC3" s="23">
        <v>1405.3236279499606</v>
      </c>
    </row>
    <row r="4" spans="1:29">
      <c r="A4" s="24" t="s">
        <v>83</v>
      </c>
      <c r="B4" s="23" t="s">
        <v>5</v>
      </c>
      <c r="C4" s="23"/>
      <c r="D4" s="23">
        <v>6.281948624655322</v>
      </c>
      <c r="E4" s="23">
        <v>9.062554508063716</v>
      </c>
      <c r="F4" s="23">
        <v>10.243394735851847</v>
      </c>
      <c r="G4" s="23">
        <v>9.5108626461250321</v>
      </c>
      <c r="H4" s="23">
        <v>8.9759846298242696</v>
      </c>
      <c r="I4" s="23">
        <v>8.7074966473577948</v>
      </c>
      <c r="J4" s="23">
        <v>10.532347351883811</v>
      </c>
      <c r="K4" s="23">
        <v>14.069602606727374</v>
      </c>
      <c r="L4" s="23">
        <v>10.985860440614935</v>
      </c>
      <c r="M4" s="23">
        <v>10.033751511441338</v>
      </c>
      <c r="N4" s="23">
        <v>10.760574473216456</v>
      </c>
      <c r="O4" s="23">
        <v>11.605378898823806</v>
      </c>
      <c r="P4" s="23">
        <v>6.7746022528067575</v>
      </c>
      <c r="Q4" s="23">
        <v>7.1002186397276166</v>
      </c>
      <c r="R4" s="23">
        <v>10.983433065484881</v>
      </c>
      <c r="S4" s="23">
        <v>13.527681988642756</v>
      </c>
      <c r="T4" s="23">
        <v>8.3372771640555658</v>
      </c>
      <c r="U4" s="23">
        <v>8.5880011711561544</v>
      </c>
      <c r="V4" s="23">
        <v>7.7881639321633696</v>
      </c>
      <c r="W4" s="23">
        <v>11.618216208942558</v>
      </c>
      <c r="X4" s="23">
        <v>9.8669670797989433</v>
      </c>
      <c r="Y4" s="23">
        <v>7.8470214404226217</v>
      </c>
      <c r="Z4" s="23">
        <v>31.646281498190881</v>
      </c>
      <c r="AA4" s="23">
        <v>15.967583163939835</v>
      </c>
      <c r="AB4" s="23">
        <v>45.325143503057959</v>
      </c>
      <c r="AC4" s="23">
        <v>70.351792477256396</v>
      </c>
    </row>
    <row r="5" spans="1:29">
      <c r="A5" s="23" t="s">
        <v>80</v>
      </c>
      <c r="B5" s="23" t="s">
        <v>6</v>
      </c>
      <c r="C5" s="23"/>
      <c r="D5" s="23">
        <v>18775.625740634609</v>
      </c>
      <c r="E5" s="23">
        <v>27086.36155184115</v>
      </c>
      <c r="F5" s="23">
        <v>30615.682706971133</v>
      </c>
      <c r="G5" s="23">
        <v>28426.274741147419</v>
      </c>
      <c r="H5" s="23">
        <v>26827.619602272069</v>
      </c>
      <c r="I5" s="23">
        <v>26025.156835406447</v>
      </c>
      <c r="J5" s="23">
        <v>31479.310619192562</v>
      </c>
      <c r="K5" s="23">
        <v>42051.536656408825</v>
      </c>
      <c r="L5" s="23">
        <v>32834.780479145789</v>
      </c>
      <c r="M5" s="23">
        <v>27450.887827510371</v>
      </c>
      <c r="N5" s="23">
        <v>37643.282264230729</v>
      </c>
      <c r="O5" s="23">
        <v>31933.795538880906</v>
      </c>
      <c r="P5" s="23">
        <v>22264.217311007102</v>
      </c>
      <c r="Q5" s="23">
        <v>28223.077712630584</v>
      </c>
      <c r="R5" s="23">
        <v>36251.425431160984</v>
      </c>
      <c r="S5" s="23">
        <v>31027.84809919462</v>
      </c>
      <c r="T5" s="23">
        <v>24749.47285467539</v>
      </c>
      <c r="U5" s="23">
        <v>32804.263901057006</v>
      </c>
      <c r="V5" s="23">
        <v>27153.752202056341</v>
      </c>
      <c r="W5" s="23">
        <v>47619.983182728312</v>
      </c>
      <c r="X5" s="23">
        <v>12124.451634044814</v>
      </c>
      <c r="Y5" s="23">
        <v>31242.402910352735</v>
      </c>
      <c r="Z5" s="23">
        <v>35217.232575484399</v>
      </c>
      <c r="AA5" s="23">
        <v>40438.581659409683</v>
      </c>
      <c r="AB5" s="23">
        <v>40497.230737095473</v>
      </c>
      <c r="AC5" s="23">
        <v>39544.95440168168</v>
      </c>
    </row>
    <row r="6" spans="1:29">
      <c r="A6" s="24" t="s">
        <v>24</v>
      </c>
      <c r="B6" s="23" t="s">
        <v>7</v>
      </c>
      <c r="C6" s="23"/>
      <c r="D6" s="23">
        <v>1836.1073203349647</v>
      </c>
      <c r="E6" s="23">
        <v>2648.831384561573</v>
      </c>
      <c r="F6" s="23">
        <v>2993.9710085754132</v>
      </c>
      <c r="G6" s="23">
        <v>2779.8642699356205</v>
      </c>
      <c r="H6" s="23">
        <v>2623.5284735297787</v>
      </c>
      <c r="I6" s="23">
        <v>2545.0539778782468</v>
      </c>
      <c r="J6" s="23">
        <v>3078.4269704474868</v>
      </c>
      <c r="K6" s="23">
        <v>4112.3068468000174</v>
      </c>
      <c r="L6" s="23">
        <v>3210.9811748576894</v>
      </c>
      <c r="M6" s="23">
        <v>3685.9502541187376</v>
      </c>
      <c r="N6" s="23">
        <v>3197.2407046643211</v>
      </c>
      <c r="O6" s="23">
        <v>2486.4472999069508</v>
      </c>
      <c r="P6" s="23">
        <v>1888.8789298061852</v>
      </c>
      <c r="Q6" s="23">
        <v>3371.2954547752079</v>
      </c>
      <c r="R6" s="23">
        <v>5449.7280648053411</v>
      </c>
      <c r="S6" s="23">
        <v>3269.0456010242983</v>
      </c>
      <c r="T6" s="23">
        <v>3043.9029984849735</v>
      </c>
      <c r="U6" s="23">
        <v>2275.3369823828539</v>
      </c>
      <c r="V6" s="23">
        <v>4012.3185783110571</v>
      </c>
      <c r="W6" s="23">
        <v>4231.034463104399</v>
      </c>
      <c r="X6" s="23">
        <v>1852.9158236981818</v>
      </c>
      <c r="Y6" s="23">
        <v>21381.827138262161</v>
      </c>
      <c r="Z6" s="23">
        <v>11936.730917970926</v>
      </c>
      <c r="AA6" s="23">
        <v>16207.612710038864</v>
      </c>
      <c r="AB6" s="23">
        <v>4381.8575884688362</v>
      </c>
      <c r="AC6" s="23">
        <v>21059.978826592196</v>
      </c>
    </row>
    <row r="7" spans="1:29">
      <c r="A7" s="26" t="s">
        <v>25</v>
      </c>
      <c r="B7" s="23" t="s">
        <v>8</v>
      </c>
      <c r="C7" s="23"/>
      <c r="D7" s="23">
        <v>1055.9436887812969</v>
      </c>
      <c r="E7" s="23">
        <v>1523.3405761180406</v>
      </c>
      <c r="F7" s="23">
        <v>1721.8300672765838</v>
      </c>
      <c r="G7" s="23">
        <v>1598.6974720909225</v>
      </c>
      <c r="H7" s="23">
        <v>1508.7888944620115</v>
      </c>
      <c r="I7" s="23">
        <v>1463.6582817272326</v>
      </c>
      <c r="J7" s="23">
        <v>1770.4006159210394</v>
      </c>
      <c r="K7" s="23">
        <v>2364.9840143431297</v>
      </c>
      <c r="L7" s="23">
        <v>1846.6324211201184</v>
      </c>
      <c r="M7" s="23">
        <v>1546.9191702956919</v>
      </c>
      <c r="N7" s="23">
        <v>2515.1479495293756</v>
      </c>
      <c r="O7" s="23">
        <v>1384.0662037825271</v>
      </c>
      <c r="P7" s="23">
        <v>776.10388684434918</v>
      </c>
      <c r="Q7" s="23">
        <v>2363.2348029563686</v>
      </c>
      <c r="R7" s="23">
        <v>2164.8461559224484</v>
      </c>
      <c r="S7" s="23">
        <v>1121.7992749964515</v>
      </c>
      <c r="T7" s="23">
        <v>4158.5709295528277</v>
      </c>
      <c r="U7" s="23">
        <v>1867.4361678576499</v>
      </c>
      <c r="V7" s="23">
        <v>8279.0423952261863</v>
      </c>
      <c r="W7" s="23">
        <v>5696.0123280202843</v>
      </c>
      <c r="X7" s="23">
        <v>13073.586770094214</v>
      </c>
      <c r="Y7" s="23">
        <v>769.32078961491038</v>
      </c>
      <c r="Z7" s="23">
        <v>2998.9680665337914</v>
      </c>
      <c r="AA7" s="23">
        <v>1556.7874231382502</v>
      </c>
      <c r="AB7" s="23">
        <v>1324.2874006535642</v>
      </c>
      <c r="AC7" s="23">
        <v>1513.5982032317404</v>
      </c>
    </row>
    <row r="8" spans="1:29">
      <c r="A8" s="25" t="s">
        <v>84</v>
      </c>
      <c r="B8" s="23" t="s">
        <v>30</v>
      </c>
      <c r="C8" s="23"/>
      <c r="D8" s="23">
        <v>517.87130352957695</v>
      </c>
      <c r="E8" s="23">
        <v>747.09890144259316</v>
      </c>
      <c r="F8" s="23">
        <v>844.44501242871331</v>
      </c>
      <c r="G8" s="23">
        <v>784.05652935593321</v>
      </c>
      <c r="H8" s="23">
        <v>739.9622535059475</v>
      </c>
      <c r="I8" s="23">
        <v>717.82864023247544</v>
      </c>
      <c r="J8" s="23">
        <v>868.2656892383651</v>
      </c>
      <c r="K8" s="23">
        <v>1159.8699507812064</v>
      </c>
      <c r="L8" s="23">
        <v>905.65240289392307</v>
      </c>
      <c r="M8" s="23">
        <v>1789.8547382990341</v>
      </c>
      <c r="N8" s="23">
        <v>394.42411700693475</v>
      </c>
      <c r="O8" s="23">
        <v>373.0772843386062</v>
      </c>
      <c r="P8" s="23">
        <v>348.67772217679504</v>
      </c>
      <c r="Q8" s="23">
        <v>373.4888063848681</v>
      </c>
      <c r="R8" s="23">
        <v>557.82112157357619</v>
      </c>
      <c r="S8" s="23">
        <v>699.26529862070663</v>
      </c>
      <c r="T8" s="23">
        <v>206.30330618640608</v>
      </c>
      <c r="U8" s="23">
        <v>219.63503142485195</v>
      </c>
      <c r="V8" s="23">
        <v>409.50971531257608</v>
      </c>
      <c r="W8" s="23">
        <v>293.20960524540027</v>
      </c>
      <c r="X8" s="23">
        <v>246.04730318791178</v>
      </c>
      <c r="Y8" s="23">
        <v>247.08653759653765</v>
      </c>
      <c r="Z8" s="23">
        <v>2392.9738337867452</v>
      </c>
      <c r="AA8" s="23">
        <v>451.136109959789</v>
      </c>
      <c r="AB8" s="23">
        <v>272.31369954707276</v>
      </c>
      <c r="AC8" s="23">
        <v>258.83776735999078</v>
      </c>
    </row>
    <row r="9" spans="1:29">
      <c r="A9" s="26" t="s">
        <v>81</v>
      </c>
      <c r="B9" s="23" t="s">
        <v>9</v>
      </c>
      <c r="C9" s="23"/>
      <c r="D9" s="23">
        <v>30570.732328088889</v>
      </c>
      <c r="E9" s="23">
        <v>44102.386795615064</v>
      </c>
      <c r="F9" s="23">
        <v>49848.87609103354</v>
      </c>
      <c r="G9" s="23">
        <v>46284.051897966725</v>
      </c>
      <c r="H9" s="23">
        <v>43681.099591045087</v>
      </c>
      <c r="I9" s="23">
        <v>42374.518665967626</v>
      </c>
      <c r="J9" s="23">
        <v>51255.046947882736</v>
      </c>
      <c r="K9" s="23">
        <v>68468.890936917524</v>
      </c>
      <c r="L9" s="23">
        <v>53462.041635561334</v>
      </c>
      <c r="M9" s="23">
        <v>56256.157852170494</v>
      </c>
      <c r="N9" s="23">
        <v>52920.524663072705</v>
      </c>
      <c r="O9" s="23">
        <v>47505.011219741325</v>
      </c>
      <c r="P9" s="23">
        <v>34009.47267497646</v>
      </c>
      <c r="Q9" s="23">
        <v>37452.371784325005</v>
      </c>
      <c r="R9" s="23">
        <v>59736.775835352477</v>
      </c>
      <c r="S9" s="23">
        <v>43056.670178037675</v>
      </c>
      <c r="T9" s="23">
        <v>45722.492783424408</v>
      </c>
      <c r="U9" s="23">
        <v>51749.750677281387</v>
      </c>
      <c r="V9" s="23">
        <v>45185.261504985632</v>
      </c>
      <c r="W9" s="23">
        <v>67738.511770121724</v>
      </c>
      <c r="X9" s="23">
        <v>77554.884930117798</v>
      </c>
      <c r="Y9" s="23">
        <v>28773.512843614368</v>
      </c>
      <c r="Z9" s="23">
        <v>38749.829172056954</v>
      </c>
      <c r="AA9" s="23">
        <v>22272.284439923314</v>
      </c>
      <c r="AB9" s="23">
        <v>47392.456830424337</v>
      </c>
      <c r="AC9" s="23">
        <v>74054.550862795033</v>
      </c>
    </row>
    <row r="10" spans="1:29">
      <c r="A10" s="25" t="s">
        <v>85</v>
      </c>
      <c r="B10" s="23" t="s">
        <v>10</v>
      </c>
      <c r="C10" s="23"/>
      <c r="D10" s="23">
        <v>40121.086248101128</v>
      </c>
      <c r="E10" s="23">
        <v>56949.502413796952</v>
      </c>
      <c r="F10" s="23">
        <v>62244.741944196343</v>
      </c>
      <c r="G10" s="23">
        <v>58574.543854467491</v>
      </c>
      <c r="H10" s="23">
        <v>55968.787140120614</v>
      </c>
      <c r="I10" s="23">
        <v>52500.484703962436</v>
      </c>
      <c r="J10" s="23">
        <v>64118.800193171694</v>
      </c>
      <c r="K10" s="23">
        <v>84549.981354766627</v>
      </c>
      <c r="L10" s="23">
        <v>87748.295892782</v>
      </c>
      <c r="M10" s="23">
        <v>62771.582212251131</v>
      </c>
      <c r="N10" s="23">
        <v>44576.296915962819</v>
      </c>
      <c r="O10" s="23">
        <v>72573.153483300572</v>
      </c>
      <c r="P10" s="23">
        <v>58649.483915955134</v>
      </c>
      <c r="Q10" s="23">
        <v>58006.228452745541</v>
      </c>
      <c r="R10" s="23">
        <v>63340.68730959019</v>
      </c>
      <c r="S10" s="23">
        <v>50479.868957886043</v>
      </c>
      <c r="T10" s="23">
        <v>69532.779957812192</v>
      </c>
      <c r="U10" s="23">
        <v>67708.473120507813</v>
      </c>
      <c r="V10" s="23">
        <v>64581.011164986601</v>
      </c>
      <c r="W10" s="23">
        <v>35425.932077293997</v>
      </c>
      <c r="X10" s="23">
        <v>43428.668968882237</v>
      </c>
      <c r="Y10" s="23">
        <v>69675.612874519793</v>
      </c>
      <c r="Z10" s="23">
        <v>64799.339287281102</v>
      </c>
      <c r="AA10" s="23">
        <v>86486.850709079619</v>
      </c>
      <c r="AB10" s="23">
        <v>75327.335244214279</v>
      </c>
      <c r="AC10" s="23">
        <v>81426.780261244028</v>
      </c>
    </row>
    <row r="11" spans="1:29">
      <c r="A11" s="25" t="s">
        <v>86</v>
      </c>
      <c r="B11" s="25" t="s">
        <v>11</v>
      </c>
      <c r="C11" s="23"/>
      <c r="D11" s="23">
        <v>17461.150890163568</v>
      </c>
      <c r="E11" s="23">
        <v>24761.191943540358</v>
      </c>
      <c r="F11" s="23">
        <v>27181.048316461023</v>
      </c>
      <c r="G11" s="23">
        <v>26005.832072019621</v>
      </c>
      <c r="H11" s="23">
        <v>25884.750207491328</v>
      </c>
      <c r="I11" s="23">
        <v>22592.657766845859</v>
      </c>
      <c r="J11" s="23">
        <v>27363.414476148559</v>
      </c>
      <c r="K11" s="23">
        <v>31289.168913582078</v>
      </c>
      <c r="L11" s="23">
        <v>28937.242320628302</v>
      </c>
      <c r="M11" s="23">
        <v>23086.445143596502</v>
      </c>
      <c r="N11" s="23">
        <v>24703.652466435542</v>
      </c>
      <c r="O11" s="23">
        <v>18523.567820465847</v>
      </c>
      <c r="P11" s="23">
        <v>16340.536324779496</v>
      </c>
      <c r="Q11" s="23">
        <v>22182.04461923254</v>
      </c>
      <c r="R11" s="23">
        <v>40370.71764580797</v>
      </c>
      <c r="S11" s="23">
        <v>81492.730737413644</v>
      </c>
      <c r="T11" s="23">
        <v>23300.793468562661</v>
      </c>
      <c r="U11" s="23">
        <v>16628.062079144987</v>
      </c>
      <c r="V11" s="23">
        <v>18730.902406900266</v>
      </c>
      <c r="W11" s="23">
        <v>19075.484517758094</v>
      </c>
      <c r="X11" s="23">
        <v>11580.120922569524</v>
      </c>
      <c r="Y11" s="23">
        <v>11655.85901901111</v>
      </c>
      <c r="Z11" s="23">
        <v>31868.778599255485</v>
      </c>
      <c r="AA11" s="23">
        <v>25892.087651474736</v>
      </c>
      <c r="AB11" s="23">
        <v>19891.009680613803</v>
      </c>
      <c r="AC11" s="23">
        <v>29348.85821910969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128125.05583205467</v>
      </c>
      <c r="E13" s="23">
        <v>183266.84535678191</v>
      </c>
      <c r="F13" s="23">
        <v>203758.81704837916</v>
      </c>
      <c r="G13" s="23">
        <v>190978.06143434905</v>
      </c>
      <c r="H13" s="23">
        <v>182583.12668561755</v>
      </c>
      <c r="I13" s="23">
        <v>172139.37110315036</v>
      </c>
      <c r="J13" s="23">
        <v>208967.95462779058</v>
      </c>
      <c r="K13" s="23">
        <v>271792.25902907562</v>
      </c>
      <c r="L13" s="23">
        <v>242535.89100207647</v>
      </c>
      <c r="M13" s="23">
        <v>204959.37129518401</v>
      </c>
      <c r="N13" s="23">
        <v>193045.33488224569</v>
      </c>
      <c r="O13" s="23">
        <v>203007.82074025073</v>
      </c>
      <c r="P13" s="23">
        <v>156176.28015644816</v>
      </c>
      <c r="Q13" s="23">
        <v>176664.2126924537</v>
      </c>
      <c r="R13" s="23">
        <v>241541.62905354839</v>
      </c>
      <c r="S13" s="23">
        <v>245814.22931467311</v>
      </c>
      <c r="T13" s="23">
        <v>198115.70514762515</v>
      </c>
      <c r="U13" s="23">
        <v>200887.77814822696</v>
      </c>
      <c r="V13" s="23">
        <v>195575.52284020846</v>
      </c>
      <c r="W13" s="23">
        <v>209172.809798837</v>
      </c>
      <c r="X13" s="23">
        <v>185173.42784293008</v>
      </c>
      <c r="Y13" s="23">
        <v>191250.64811463677</v>
      </c>
      <c r="Z13" s="23">
        <v>218699.73806470638</v>
      </c>
      <c r="AA13" s="23">
        <v>225083.66614323782</v>
      </c>
      <c r="AB13" s="23">
        <v>220028.33270273829</v>
      </c>
      <c r="AC13" s="23">
        <v>245348.6472706417</v>
      </c>
    </row>
    <row r="14" spans="1:29">
      <c r="A14" s="23" t="s">
        <v>123</v>
      </c>
      <c r="B14" s="23" t="s">
        <v>122</v>
      </c>
      <c r="C14" s="23"/>
      <c r="D14" s="23">
        <v>625.76352029813245</v>
      </c>
      <c r="E14" s="23">
        <v>902.74791321949374</v>
      </c>
      <c r="F14" s="23">
        <v>1020.3749079628475</v>
      </c>
      <c r="G14" s="23">
        <v>947.40521550154494</v>
      </c>
      <c r="H14" s="23">
        <v>894.12443108111984</v>
      </c>
      <c r="I14" s="23">
        <v>867.37954743043827</v>
      </c>
      <c r="J14" s="23">
        <v>1049.1583344139726</v>
      </c>
      <c r="K14" s="23">
        <v>1401.5148137039357</v>
      </c>
      <c r="L14" s="23">
        <v>1094.334117258144</v>
      </c>
      <c r="M14" s="23">
        <v>907.17691549642996</v>
      </c>
      <c r="N14" s="23">
        <v>1283.2202728906684</v>
      </c>
      <c r="O14" s="23">
        <v>1043.6706462743771</v>
      </c>
      <c r="P14" s="23">
        <v>1015.968246974756</v>
      </c>
      <c r="Q14" s="23">
        <v>1058.6989773399876</v>
      </c>
      <c r="R14" s="23">
        <v>1342.1177395646175</v>
      </c>
      <c r="S14" s="23">
        <v>1827.0229624605133</v>
      </c>
      <c r="T14" s="23">
        <v>851.7120465418792</v>
      </c>
      <c r="U14" s="23">
        <v>689.92106951860126</v>
      </c>
      <c r="V14" s="23">
        <v>1042.1350289491918</v>
      </c>
      <c r="W14" s="23">
        <v>1083.926454537507</v>
      </c>
      <c r="X14" s="23">
        <v>448.11462127291759</v>
      </c>
      <c r="Y14" s="23">
        <v>2039.6338317355035</v>
      </c>
      <c r="Z14" s="23">
        <v>1477.9644798198876</v>
      </c>
      <c r="AA14" s="23">
        <v>1708.1186407740586</v>
      </c>
      <c r="AB14" s="23">
        <v>1493.5866048942678</v>
      </c>
      <c r="AC14" s="23">
        <v>1623.7989365701958</v>
      </c>
    </row>
    <row r="15" spans="1:29">
      <c r="A15" s="23" t="s">
        <v>125</v>
      </c>
      <c r="B15" s="23" t="s">
        <v>124</v>
      </c>
      <c r="C15" s="23"/>
      <c r="D15" s="23">
        <v>7.2585568857076979</v>
      </c>
      <c r="E15" s="23">
        <v>10.471443075549905</v>
      </c>
      <c r="F15" s="23">
        <v>11.835859831951264</v>
      </c>
      <c r="G15" s="23">
        <v>10.989446376256986</v>
      </c>
      <c r="H15" s="23">
        <v>10.371414816273226</v>
      </c>
      <c r="I15" s="23">
        <v>10.061186985658209</v>
      </c>
      <c r="J15" s="23">
        <v>12.169733781908493</v>
      </c>
      <c r="K15" s="23">
        <v>16.256900045220497</v>
      </c>
      <c r="L15" s="23">
        <v>12.693751208610786</v>
      </c>
      <c r="M15" s="23">
        <v>11.593624920300684</v>
      </c>
      <c r="N15" s="23">
        <v>12.433441691991128</v>
      </c>
      <c r="O15" s="23">
        <v>13.409581636291453</v>
      </c>
      <c r="P15" s="23">
        <v>7.8277997430676924</v>
      </c>
      <c r="Q15" s="23">
        <v>8.2068182556374953</v>
      </c>
      <c r="R15" s="23">
        <v>12.705235981492347</v>
      </c>
      <c r="S15" s="23">
        <v>15.640628444883406</v>
      </c>
      <c r="T15" s="23">
        <v>9.629493222200578</v>
      </c>
      <c r="U15" s="23">
        <v>9.914272039711733</v>
      </c>
      <c r="V15" s="23">
        <v>8.9974002312955896</v>
      </c>
      <c r="W15" s="23">
        <v>13.429937123545779</v>
      </c>
      <c r="X15" s="23">
        <v>11.3787031309204</v>
      </c>
      <c r="Y15" s="23">
        <v>9.0669400391348685</v>
      </c>
      <c r="Z15" s="23">
        <v>36.566095681551523</v>
      </c>
      <c r="AA15" s="23">
        <v>18.44994565346116</v>
      </c>
      <c r="AB15" s="23">
        <v>52.371509562904464</v>
      </c>
      <c r="AC15" s="23">
        <v>69.016156906883324</v>
      </c>
    </row>
    <row r="16" spans="1:29">
      <c r="A16" s="23" t="s">
        <v>127</v>
      </c>
      <c r="B16" s="23" t="s">
        <v>126</v>
      </c>
      <c r="C16" s="23"/>
      <c r="D16" s="23">
        <v>21694.533917114219</v>
      </c>
      <c r="E16" s="23">
        <v>31297.278583151761</v>
      </c>
      <c r="F16" s="23">
        <v>35375.277290734019</v>
      </c>
      <c r="G16" s="23">
        <v>32845.498202191258</v>
      </c>
      <c r="H16" s="23">
        <v>30998.311929350271</v>
      </c>
      <c r="I16" s="23">
        <v>30071.096189460943</v>
      </c>
      <c r="J16" s="23">
        <v>36373.167070402218</v>
      </c>
      <c r="K16" s="23">
        <v>48588.979182986113</v>
      </c>
      <c r="L16" s="23">
        <v>37939.3618410372</v>
      </c>
      <c r="M16" s="23">
        <v>31718.475072708439</v>
      </c>
      <c r="N16" s="23">
        <v>43495.405964842976</v>
      </c>
      <c r="O16" s="23">
        <v>36898.307411459238</v>
      </c>
      <c r="P16" s="23">
        <v>25725.471111532694</v>
      </c>
      <c r="Q16" s="23">
        <v>32625.196252255784</v>
      </c>
      <c r="R16" s="23">
        <v>41936.510778826858</v>
      </c>
      <c r="S16" s="23">
        <v>35876.650258600836</v>
      </c>
      <c r="T16" s="23">
        <v>28586.157216723495</v>
      </c>
      <c r="U16" s="23">
        <v>37873.480356074477</v>
      </c>
      <c r="V16" s="23">
        <v>31395.095985986587</v>
      </c>
      <c r="W16" s="23">
        <v>55052.790533540319</v>
      </c>
      <c r="X16" s="23">
        <v>13995.961549207372</v>
      </c>
      <c r="Y16" s="23">
        <v>36099.429065839868</v>
      </c>
      <c r="Z16" s="23">
        <v>40692.19620852558</v>
      </c>
      <c r="AA16" s="23">
        <v>46725.269958454388</v>
      </c>
      <c r="AB16" s="23">
        <v>46793.036776063469</v>
      </c>
      <c r="AC16" s="23">
        <v>38794.189625578205</v>
      </c>
    </row>
    <row r="17" spans="1:29">
      <c r="A17" s="23" t="s">
        <v>129</v>
      </c>
      <c r="B17" s="23" t="s">
        <v>128</v>
      </c>
      <c r="C17" s="23"/>
      <c r="D17" s="23">
        <v>2117.183049176198</v>
      </c>
      <c r="E17" s="23">
        <v>3051.7511489602807</v>
      </c>
      <c r="F17" s="23">
        <v>3449.3684644468021</v>
      </c>
      <c r="G17" s="23">
        <v>3202.6950563963142</v>
      </c>
      <c r="H17" s="23">
        <v>3024.2621779616334</v>
      </c>
      <c r="I17" s="23">
        <v>2933.8132724154807</v>
      </c>
      <c r="J17" s="23">
        <v>3488.2597618114769</v>
      </c>
      <c r="K17" s="23">
        <v>4581.3511941770967</v>
      </c>
      <c r="L17" s="23">
        <v>3571.4082593974667</v>
      </c>
      <c r="M17" s="23">
        <v>4252.5869183033374</v>
      </c>
      <c r="N17" s="23">
        <v>3685.7032657053833</v>
      </c>
      <c r="O17" s="23">
        <v>2866.2326019889101</v>
      </c>
      <c r="P17" s="23">
        <v>2173.7566022016372</v>
      </c>
      <c r="Q17" s="23">
        <v>3878.1319724352556</v>
      </c>
      <c r="R17" s="23">
        <v>6272.2705797470126</v>
      </c>
      <c r="S17" s="23">
        <v>3764.1839930468759</v>
      </c>
      <c r="T17" s="23">
        <v>3501.6540553845944</v>
      </c>
      <c r="U17" s="23">
        <v>2529.1884295716486</v>
      </c>
      <c r="V17" s="23">
        <v>4497.4241701606161</v>
      </c>
      <c r="W17" s="23">
        <v>5070.9333343817125</v>
      </c>
      <c r="X17" s="23">
        <v>2187.9847921629694</v>
      </c>
      <c r="Y17" s="23">
        <v>24645.035749167895</v>
      </c>
      <c r="Z17" s="23">
        <v>13692.322591660326</v>
      </c>
      <c r="AA17" s="23">
        <v>18496.146970995866</v>
      </c>
      <c r="AB17" s="23">
        <v>5051.1519298285102</v>
      </c>
      <c r="AC17" s="23">
        <v>20540.590355129596</v>
      </c>
    </row>
    <row r="18" spans="1:29">
      <c r="A18" s="23" t="s">
        <v>131</v>
      </c>
      <c r="B18" s="23" t="s">
        <v>130</v>
      </c>
      <c r="C18" s="23"/>
      <c r="D18" s="23">
        <v>4.3703459929551878</v>
      </c>
      <c r="E18" s="23">
        <v>8.8745317444887579</v>
      </c>
      <c r="F18" s="23">
        <v>10.053154286461677</v>
      </c>
      <c r="G18" s="23">
        <v>9.3342267914552615</v>
      </c>
      <c r="H18" s="23">
        <v>7.1269345901518086</v>
      </c>
      <c r="I18" s="23">
        <v>6.9014929236798519</v>
      </c>
      <c r="J18" s="23">
        <v>68.74756483088953</v>
      </c>
      <c r="K18" s="23">
        <v>170.26569454283987</v>
      </c>
      <c r="L18" s="23">
        <v>138.76049702401866</v>
      </c>
      <c r="M18" s="23">
        <v>6.3908600890482354</v>
      </c>
      <c r="N18" s="23">
        <v>8.5888908751706214</v>
      </c>
      <c r="O18" s="23">
        <v>6.7643370268362197</v>
      </c>
      <c r="P18" s="23">
        <v>8.7724156897105647</v>
      </c>
      <c r="Q18" s="23">
        <v>9.1125985166687524</v>
      </c>
      <c r="R18" s="23">
        <v>14.802620030027263</v>
      </c>
      <c r="S18" s="23">
        <v>8.8835111087364957</v>
      </c>
      <c r="T18" s="23">
        <v>8.1839647239798534</v>
      </c>
      <c r="U18" s="23">
        <v>142.38387263176466</v>
      </c>
      <c r="V18" s="23">
        <v>246.05371148702494</v>
      </c>
      <c r="W18" s="23">
        <v>35.912545416362818</v>
      </c>
      <c r="X18" s="23">
        <v>3.9535753062712047</v>
      </c>
      <c r="Y18" s="23">
        <v>60.866491788460145</v>
      </c>
      <c r="Z18" s="23">
        <v>100.12392046501553</v>
      </c>
      <c r="AA18" s="23">
        <v>231.143853320798</v>
      </c>
      <c r="AB18" s="23">
        <v>11.920768050508157</v>
      </c>
      <c r="AC18" s="23">
        <v>119.56274077929801</v>
      </c>
    </row>
    <row r="19" spans="1:29">
      <c r="A19" s="23" t="s">
        <v>25</v>
      </c>
      <c r="B19" s="23" t="s">
        <v>8</v>
      </c>
      <c r="C19" s="23"/>
      <c r="D19" s="23">
        <v>1220.1034728366003</v>
      </c>
      <c r="E19" s="23">
        <v>1760.1631100041377</v>
      </c>
      <c r="F19" s="23">
        <v>1989.5102996858286</v>
      </c>
      <c r="G19" s="23">
        <v>1847.2351872896361</v>
      </c>
      <c r="H19" s="23">
        <v>1743.3491856322569</v>
      </c>
      <c r="I19" s="23">
        <v>1691.2024491026802</v>
      </c>
      <c r="J19" s="23">
        <v>2045.6317536121023</v>
      </c>
      <c r="K19" s="23">
        <v>2732.6506515071715</v>
      </c>
      <c r="L19" s="23">
        <v>2133.7147558139968</v>
      </c>
      <c r="M19" s="23">
        <v>1787.4072944681404</v>
      </c>
      <c r="N19" s="23">
        <v>2906.1594671401381</v>
      </c>
      <c r="O19" s="23">
        <v>1599.2367773132164</v>
      </c>
      <c r="P19" s="23">
        <v>896.75903902949324</v>
      </c>
      <c r="Q19" s="23">
        <v>2728.0363720552859</v>
      </c>
      <c r="R19" s="23">
        <v>2495.5130477462067</v>
      </c>
      <c r="S19" s="23">
        <v>1296.4897637704184</v>
      </c>
      <c r="T19" s="23">
        <v>4799.7282960510247</v>
      </c>
      <c r="U19" s="23">
        <v>2142.6439663222523</v>
      </c>
      <c r="V19" s="23">
        <v>9561.9431388695557</v>
      </c>
      <c r="W19" s="23">
        <v>6579.8953208510738</v>
      </c>
      <c r="X19" s="23">
        <v>15062.981433214478</v>
      </c>
      <c r="Y19" s="23">
        <v>888.92142365837753</v>
      </c>
      <c r="Z19" s="23">
        <v>3465.1955324691553</v>
      </c>
      <c r="AA19" s="23">
        <v>1798.8096918610681</v>
      </c>
      <c r="AB19" s="23">
        <v>1530.1646041712575</v>
      </c>
      <c r="AC19" s="23">
        <v>1574.9031216541434</v>
      </c>
    </row>
    <row r="20" spans="1:29">
      <c r="A20" s="23" t="s">
        <v>133</v>
      </c>
      <c r="B20" s="23" t="s">
        <v>132</v>
      </c>
      <c r="C20" s="23"/>
      <c r="D20" s="23">
        <v>98.372815853538484</v>
      </c>
      <c r="E20" s="23">
        <v>141.91599757524637</v>
      </c>
      <c r="F20" s="23">
        <v>160.40748568209568</v>
      </c>
      <c r="G20" s="23">
        <v>148.93632463396506</v>
      </c>
      <c r="H20" s="23">
        <v>140.56034772846343</v>
      </c>
      <c r="I20" s="23">
        <v>136.35593275531295</v>
      </c>
      <c r="J20" s="23">
        <v>164.93236867393483</v>
      </c>
      <c r="K20" s="23">
        <v>220.32437847897836</v>
      </c>
      <c r="L20" s="23">
        <v>172.03420318907538</v>
      </c>
      <c r="M20" s="23">
        <v>236.97557865931572</v>
      </c>
      <c r="N20" s="23">
        <v>141.25079933183679</v>
      </c>
      <c r="O20" s="23">
        <v>119.36353402247335</v>
      </c>
      <c r="P20" s="23">
        <v>104.61700727694637</v>
      </c>
      <c r="Q20" s="23">
        <v>105.1647979377429</v>
      </c>
      <c r="R20" s="23">
        <v>173.21497313556384</v>
      </c>
      <c r="S20" s="23">
        <v>353.86839287297647</v>
      </c>
      <c r="T20" s="23">
        <v>107.53231940085406</v>
      </c>
      <c r="U20" s="23">
        <v>82.042382622366858</v>
      </c>
      <c r="V20" s="23">
        <v>136.63957448769824</v>
      </c>
      <c r="W20" s="23">
        <v>127.89311297670548</v>
      </c>
      <c r="X20" s="23">
        <v>55.980355009700006</v>
      </c>
      <c r="Y20" s="23">
        <v>159.56089237921964</v>
      </c>
      <c r="Z20" s="23">
        <v>33.966220095912533</v>
      </c>
      <c r="AA20" s="23">
        <v>10.684768732045915</v>
      </c>
      <c r="AB20" s="23">
        <v>13.029148807753916</v>
      </c>
      <c r="AC20" s="23">
        <v>63.539151596032774</v>
      </c>
    </row>
    <row r="21" spans="1:29">
      <c r="A21" s="23" t="s">
        <v>135</v>
      </c>
      <c r="B21" s="23" t="s">
        <v>134</v>
      </c>
      <c r="C21" s="23"/>
      <c r="D21" s="23">
        <v>15030.267984725777</v>
      </c>
      <c r="E21" s="23">
        <v>21683.180016432565</v>
      </c>
      <c r="F21" s="23">
        <v>24508.472951994274</v>
      </c>
      <c r="G21" s="23">
        <v>22755.80761296353</v>
      </c>
      <c r="H21" s="23">
        <v>21476.051854919577</v>
      </c>
      <c r="I21" s="23">
        <v>20833.664186973485</v>
      </c>
      <c r="J21" s="23">
        <v>25199.824555349085</v>
      </c>
      <c r="K21" s="23">
        <v>33663.105232623864</v>
      </c>
      <c r="L21" s="23">
        <v>26284.905581235955</v>
      </c>
      <c r="M21" s="23">
        <v>21920.742699809747</v>
      </c>
      <c r="N21" s="23">
        <v>27555.1894636094</v>
      </c>
      <c r="O21" s="23">
        <v>28270.950814796161</v>
      </c>
      <c r="P21" s="23">
        <v>15604.543718269977</v>
      </c>
      <c r="Q21" s="23">
        <v>22475.701537935562</v>
      </c>
      <c r="R21" s="23">
        <v>32038.075031514501</v>
      </c>
      <c r="S21" s="23">
        <v>26925.841219536851</v>
      </c>
      <c r="T21" s="23">
        <v>20097.219698672427</v>
      </c>
      <c r="U21" s="23">
        <v>28357.179248973669</v>
      </c>
      <c r="V21" s="23">
        <v>24330.491304763182</v>
      </c>
      <c r="W21" s="23">
        <v>24431.346301358451</v>
      </c>
      <c r="X21" s="23">
        <v>14909.40089616602</v>
      </c>
      <c r="Y21" s="23">
        <v>1084.5260918194585</v>
      </c>
      <c r="Z21" s="23">
        <v>10900.737270471251</v>
      </c>
      <c r="AA21" s="23">
        <v>14180.487280864623</v>
      </c>
      <c r="AB21" s="23">
        <v>36285.586317035079</v>
      </c>
      <c r="AC21" s="23">
        <v>36762.714384105631</v>
      </c>
    </row>
    <row r="22" spans="1:29">
      <c r="A22" s="23" t="s">
        <v>137</v>
      </c>
      <c r="B22" s="23" t="s">
        <v>136</v>
      </c>
      <c r="C22" s="23"/>
      <c r="D22" s="23">
        <v>500.00812304681489</v>
      </c>
      <c r="E22" s="23">
        <v>721.32886470955737</v>
      </c>
      <c r="F22" s="23">
        <v>815.31717012122624</v>
      </c>
      <c r="G22" s="23">
        <v>757.01169563543908</v>
      </c>
      <c r="H22" s="23">
        <v>714.43838455487901</v>
      </c>
      <c r="I22" s="23">
        <v>693.06823650132731</v>
      </c>
      <c r="J22" s="23">
        <v>838.31618902828302</v>
      </c>
      <c r="K22" s="23">
        <v>1119.8620064789718</v>
      </c>
      <c r="L22" s="23">
        <v>874.41330503837401</v>
      </c>
      <c r="M22" s="23">
        <v>1831.1346863796396</v>
      </c>
      <c r="N22" s="23">
        <v>314.49152863840419</v>
      </c>
      <c r="O22" s="23">
        <v>311.71332650911148</v>
      </c>
      <c r="P22" s="23">
        <v>298.26707096368403</v>
      </c>
      <c r="Q22" s="23">
        <v>321.64335308438274</v>
      </c>
      <c r="R22" s="23">
        <v>329.91099440231397</v>
      </c>
      <c r="S22" s="23">
        <v>287.26202318035445</v>
      </c>
      <c r="T22" s="23">
        <v>257.99456663663284</v>
      </c>
      <c r="U22" s="23">
        <v>142.43441146541556</v>
      </c>
      <c r="V22" s="23">
        <v>202.88306743820374</v>
      </c>
      <c r="W22" s="23">
        <v>192.79378052225482</v>
      </c>
      <c r="X22" s="23">
        <v>202.71972534674151</v>
      </c>
      <c r="Y22" s="23">
        <v>125.9383684389837</v>
      </c>
      <c r="Z22" s="23">
        <v>2731.0256218270492</v>
      </c>
      <c r="AA22" s="23">
        <v>510.58614782526433</v>
      </c>
      <c r="AB22" s="23">
        <v>301.61915493070518</v>
      </c>
      <c r="AC22" s="23">
        <v>190.38455576820598</v>
      </c>
    </row>
    <row r="23" spans="1:29">
      <c r="A23" s="23" t="s">
        <v>139</v>
      </c>
      <c r="B23" s="23" t="s">
        <v>138</v>
      </c>
      <c r="C23" s="23"/>
      <c r="D23" s="23">
        <v>20293.070822960184</v>
      </c>
      <c r="E23" s="23">
        <v>29275.479864206096</v>
      </c>
      <c r="F23" s="23">
        <v>33090.04056899374</v>
      </c>
      <c r="G23" s="23">
        <v>30723.6847668189</v>
      </c>
      <c r="H23" s="23">
        <v>28995.826403916206</v>
      </c>
      <c r="I23" s="23">
        <v>28128.508638546093</v>
      </c>
      <c r="J23" s="23">
        <v>34023.466843542083</v>
      </c>
      <c r="K23" s="23">
        <v>45450.139631616177</v>
      </c>
      <c r="L23" s="23">
        <v>35488.485706103253</v>
      </c>
      <c r="M23" s="23">
        <v>43081.145462517648</v>
      </c>
      <c r="N23" s="23">
        <v>33592.499197962054</v>
      </c>
      <c r="O23" s="23">
        <v>26619.314435278917</v>
      </c>
      <c r="P23" s="23">
        <v>23692.131057987513</v>
      </c>
      <c r="Q23" s="23">
        <v>20779.577653121694</v>
      </c>
      <c r="R23" s="23">
        <v>36984.414497892889</v>
      </c>
      <c r="S23" s="23">
        <v>22877.901369826832</v>
      </c>
      <c r="T23" s="23">
        <v>32656.054027061469</v>
      </c>
      <c r="U23" s="23">
        <v>31531.202253019863</v>
      </c>
      <c r="V23" s="23">
        <v>27891.037696873907</v>
      </c>
      <c r="W23" s="23">
        <v>53587.662609747014</v>
      </c>
      <c r="X23" s="23">
        <v>74801.21147345459</v>
      </c>
      <c r="Y23" s="23">
        <v>32162.192761834878</v>
      </c>
      <c r="Z23" s="23">
        <v>33873.242295823562</v>
      </c>
      <c r="AA23" s="23">
        <v>11554.305096670312</v>
      </c>
      <c r="AB23" s="23">
        <v>18474.626542228176</v>
      </c>
      <c r="AC23" s="23">
        <v>35885.903682985278</v>
      </c>
    </row>
    <row r="24" spans="1:29">
      <c r="A24" s="23" t="s">
        <v>141</v>
      </c>
      <c r="B24" s="23" t="s">
        <v>140</v>
      </c>
      <c r="C24" s="23"/>
      <c r="D24" s="23">
        <v>14623.041036007715</v>
      </c>
      <c r="E24" s="23">
        <v>20020.481873400688</v>
      </c>
      <c r="F24" s="23">
        <v>20173.521982175236</v>
      </c>
      <c r="G24" s="23">
        <v>19633.37729624143</v>
      </c>
      <c r="H24" s="23">
        <v>19324.638859053797</v>
      </c>
      <c r="I24" s="23">
        <v>16673.502283223796</v>
      </c>
      <c r="J24" s="23">
        <v>20879.18500039669</v>
      </c>
      <c r="K24" s="23">
        <v>26617.017549346427</v>
      </c>
      <c r="L24" s="23">
        <v>45891.110477497998</v>
      </c>
      <c r="M24" s="23">
        <v>29732.683340184194</v>
      </c>
      <c r="N24" s="23">
        <v>5294.1394267154792</v>
      </c>
      <c r="O24" s="23">
        <v>7939.7330553496131</v>
      </c>
      <c r="P24" s="23">
        <v>35292.39995885126</v>
      </c>
      <c r="Q24" s="23">
        <v>21791.771740056327</v>
      </c>
      <c r="R24" s="23">
        <v>11185.183422037489</v>
      </c>
      <c r="S24" s="23">
        <v>2648.937248449663</v>
      </c>
      <c r="T24" s="23">
        <v>29817.875441523043</v>
      </c>
      <c r="U24" s="23">
        <v>18654.036704917315</v>
      </c>
      <c r="V24" s="23">
        <v>21774.774432268983</v>
      </c>
      <c r="W24" s="23">
        <v>2255.6069385192877</v>
      </c>
      <c r="X24" s="23">
        <v>20558.371689260239</v>
      </c>
      <c r="Y24" s="23">
        <v>21708.296348310865</v>
      </c>
      <c r="Z24" s="23">
        <v>19070.144323631888</v>
      </c>
      <c r="AA24" s="23">
        <v>33317.13981516791</v>
      </c>
      <c r="AB24" s="23">
        <v>28206.70539299753</v>
      </c>
      <c r="AC24" s="23">
        <v>28572.54907146774</v>
      </c>
    </row>
    <row r="25" spans="1:29">
      <c r="A25" s="23" t="s">
        <v>143</v>
      </c>
      <c r="B25" s="23" t="s">
        <v>142</v>
      </c>
      <c r="C25" s="23"/>
      <c r="D25" s="23">
        <v>724.91029015283027</v>
      </c>
      <c r="E25" s="23">
        <v>1045.7804433774345</v>
      </c>
      <c r="F25" s="23">
        <v>1182.0444091141803</v>
      </c>
      <c r="G25" s="23">
        <v>1097.5133055604222</v>
      </c>
      <c r="H25" s="23">
        <v>1035.7906457361817</v>
      </c>
      <c r="I25" s="23">
        <v>1004.8082686265627</v>
      </c>
      <c r="J25" s="23">
        <v>1215.3883183441983</v>
      </c>
      <c r="K25" s="23">
        <v>1623.5726073830097</v>
      </c>
      <c r="L25" s="23">
        <v>1267.7218098105072</v>
      </c>
      <c r="M25" s="23">
        <v>1177.8865957990304</v>
      </c>
      <c r="N25" s="23">
        <v>1444.798886621232</v>
      </c>
      <c r="O25" s="23">
        <v>1108.2043083815961</v>
      </c>
      <c r="P25" s="23">
        <v>677.97086092705422</v>
      </c>
      <c r="Q25" s="23">
        <v>503.33505096110304</v>
      </c>
      <c r="R25" s="23">
        <v>796.21196490860405</v>
      </c>
      <c r="S25" s="23">
        <v>603.95979980540847</v>
      </c>
      <c r="T25" s="23">
        <v>395.55503030414138</v>
      </c>
      <c r="U25" s="23">
        <v>358.13607755944219</v>
      </c>
      <c r="V25" s="23">
        <v>989.68660285392787</v>
      </c>
      <c r="W25" s="23">
        <v>442.75253044240958</v>
      </c>
      <c r="X25" s="23">
        <v>202.15983872360587</v>
      </c>
      <c r="Y25" s="23">
        <v>104.0151895518586</v>
      </c>
      <c r="Z25" s="23">
        <v>2407.3242124678545</v>
      </c>
      <c r="AA25" s="23">
        <v>490.65953371463689</v>
      </c>
      <c r="AB25" s="23">
        <v>718.88554934376896</v>
      </c>
      <c r="AC25" s="23">
        <v>760.1419899467387</v>
      </c>
    </row>
    <row r="26" spans="1:29">
      <c r="A26" s="23" t="s">
        <v>145</v>
      </c>
      <c r="B26" s="23" t="s">
        <v>144</v>
      </c>
      <c r="C26" s="23"/>
      <c r="D26" s="23">
        <v>23702.852573215507</v>
      </c>
      <c r="E26" s="23">
        <v>33051.11404735667</v>
      </c>
      <c r="F26" s="23">
        <v>36365.773341111752</v>
      </c>
      <c r="G26" s="23">
        <v>33908.221919750868</v>
      </c>
      <c r="H26" s="23">
        <v>32075.574456331447</v>
      </c>
      <c r="I26" s="23">
        <v>30511.731402536148</v>
      </c>
      <c r="J26" s="23">
        <v>37265.245357286491</v>
      </c>
      <c r="K26" s="23">
        <v>51433.955436097523</v>
      </c>
      <c r="L26" s="23">
        <v>36858.681821253638</v>
      </c>
      <c r="M26" s="23">
        <v>27823.493309760233</v>
      </c>
      <c r="N26" s="23">
        <v>30144.056662323517</v>
      </c>
      <c r="O26" s="23">
        <v>49617.266062832103</v>
      </c>
      <c r="P26" s="23">
        <v>20588.46233660767</v>
      </c>
      <c r="Q26" s="23">
        <v>27962.672165793389</v>
      </c>
      <c r="R26" s="23">
        <v>38009.377284118571</v>
      </c>
      <c r="S26" s="23">
        <v>33144.337804419578</v>
      </c>
      <c r="T26" s="23">
        <v>28739.78881695684</v>
      </c>
      <c r="U26" s="23">
        <v>32727.496209686629</v>
      </c>
      <c r="V26" s="23">
        <v>28275.760059216089</v>
      </c>
      <c r="W26" s="23">
        <v>20257.78808471487</v>
      </c>
      <c r="X26" s="23">
        <v>15089.781756831793</v>
      </c>
      <c r="Y26" s="23">
        <v>30375.105951380796</v>
      </c>
      <c r="Z26" s="23">
        <v>27479.512871163231</v>
      </c>
      <c r="AA26" s="23">
        <v>35668.606041162398</v>
      </c>
      <c r="AB26" s="23">
        <v>33219.529647436328</v>
      </c>
      <c r="AC26" s="23">
        <v>31392.610337548507</v>
      </c>
    </row>
    <row r="27" spans="1:29">
      <c r="A27" s="23" t="s">
        <v>147</v>
      </c>
      <c r="B27" s="23" t="s">
        <v>146</v>
      </c>
      <c r="C27" s="23"/>
      <c r="D27" s="23">
        <v>7307.6119757945016</v>
      </c>
      <c r="E27" s="23">
        <v>11685.645529565283</v>
      </c>
      <c r="F27" s="23">
        <v>14200.133560917149</v>
      </c>
      <c r="G27" s="23">
        <v>13041.584030683232</v>
      </c>
      <c r="H27" s="23">
        <v>12233.838082185879</v>
      </c>
      <c r="I27" s="23">
        <v>12472.306230902481</v>
      </c>
      <c r="J27" s="23">
        <v>14727.058892316136</v>
      </c>
      <c r="K27" s="23">
        <v>18019.79831511484</v>
      </c>
      <c r="L27" s="23">
        <v>17372.362730269295</v>
      </c>
      <c r="M27" s="23">
        <v>13796.154289822909</v>
      </c>
      <c r="N27" s="23">
        <v>14623.250339497177</v>
      </c>
      <c r="O27" s="23">
        <v>25190.363437872198</v>
      </c>
      <c r="P27" s="23">
        <v>11208.453836464412</v>
      </c>
      <c r="Q27" s="23">
        <v>16781.582890788952</v>
      </c>
      <c r="R27" s="23">
        <v>23266.837079033277</v>
      </c>
      <c r="S27" s="23">
        <v>21965.623233596274</v>
      </c>
      <c r="T27" s="23">
        <v>21368.755560213012</v>
      </c>
      <c r="U27" s="23">
        <v>26441.849844252552</v>
      </c>
      <c r="V27" s="23">
        <v>23571.726400765638</v>
      </c>
      <c r="W27" s="23">
        <v>17993.104144254503</v>
      </c>
      <c r="X27" s="23">
        <v>14272.188441694056</v>
      </c>
      <c r="Y27" s="23">
        <v>28320.149479914715</v>
      </c>
      <c r="Z27" s="23">
        <v>25916.233653264622</v>
      </c>
      <c r="AA27" s="23">
        <v>30455.918677952031</v>
      </c>
      <c r="AB27" s="23">
        <v>24892.800378400254</v>
      </c>
      <c r="AC27" s="23">
        <v>23448.536586716302</v>
      </c>
    </row>
    <row r="28" spans="1:29">
      <c r="A28" s="23" t="s">
        <v>149</v>
      </c>
      <c r="B28" s="23" t="s">
        <v>148</v>
      </c>
      <c r="C28" s="23"/>
      <c r="D28" s="23">
        <v>4377.4147737626936</v>
      </c>
      <c r="E28" s="23">
        <v>5358.7368410445624</v>
      </c>
      <c r="F28" s="23">
        <v>6556.1179934304237</v>
      </c>
      <c r="G28" s="23">
        <v>5933.2448140194674</v>
      </c>
      <c r="H28" s="23">
        <v>7311.168323446188</v>
      </c>
      <c r="I28" s="23">
        <v>6053.0337284500847</v>
      </c>
      <c r="J28" s="23">
        <v>6419.3154845269637</v>
      </c>
      <c r="K28" s="23">
        <v>5784.52711357715</v>
      </c>
      <c r="L28" s="23">
        <v>6971.4994637661657</v>
      </c>
      <c r="M28" s="23">
        <v>6907.2880154033119</v>
      </c>
      <c r="N28" s="23">
        <v>2148.4402226880061</v>
      </c>
      <c r="O28" s="23">
        <v>4649.8691120550538</v>
      </c>
      <c r="P28" s="23">
        <v>4547.4951083007654</v>
      </c>
      <c r="Q28" s="23">
        <v>7304.1454809365141</v>
      </c>
      <c r="R28" s="23">
        <v>7910.5017954572186</v>
      </c>
      <c r="S28" s="23">
        <v>4579.0435357782126</v>
      </c>
      <c r="T28" s="23">
        <v>8977.0468966248591</v>
      </c>
      <c r="U28" s="23">
        <v>9181.8301094835915</v>
      </c>
      <c r="V28" s="23">
        <v>2843.4139455081327</v>
      </c>
      <c r="W28" s="23">
        <v>4992.3331059441371</v>
      </c>
      <c r="X28" s="23">
        <v>4134.2765301118452</v>
      </c>
      <c r="Y28" s="23">
        <v>7369.3916983877998</v>
      </c>
      <c r="Z28" s="23">
        <v>5391.8426004045532</v>
      </c>
      <c r="AA28" s="23">
        <v>12847.561302594813</v>
      </c>
      <c r="AB28" s="23">
        <v>8372.524444270246</v>
      </c>
      <c r="AC28" s="23">
        <v>9218.7099196405088</v>
      </c>
    </row>
    <row r="29" spans="1:29">
      <c r="A29" s="23" t="s">
        <v>151</v>
      </c>
      <c r="B29" s="23" t="s">
        <v>150</v>
      </c>
      <c r="C29" s="23"/>
      <c r="D29" s="23">
        <v>11079.388706936019</v>
      </c>
      <c r="E29" s="23">
        <v>15645.931039686871</v>
      </c>
      <c r="F29" s="23">
        <v>16502.652587416724</v>
      </c>
      <c r="G29" s="23">
        <v>16375.186878751909</v>
      </c>
      <c r="H29" s="23">
        <v>15324.50112256956</v>
      </c>
      <c r="I29" s="23">
        <v>13252.400675786983</v>
      </c>
      <c r="J29" s="23">
        <v>16986.911297829713</v>
      </c>
      <c r="K29" s="23">
        <v>19409.246382365702</v>
      </c>
      <c r="L29" s="23">
        <v>18246.680427731153</v>
      </c>
      <c r="M29" s="23">
        <v>12774.439323346873</v>
      </c>
      <c r="N29" s="23">
        <v>18629.627534367446</v>
      </c>
      <c r="O29" s="23">
        <v>9460.1176780573151</v>
      </c>
      <c r="P29" s="23">
        <v>7482.4768749262994</v>
      </c>
      <c r="Q29" s="23">
        <v>8610.2314413153144</v>
      </c>
      <c r="R29" s="23">
        <v>13395.114041160386</v>
      </c>
      <c r="S29" s="23">
        <v>8498.1592557985441</v>
      </c>
      <c r="T29" s="23">
        <v>10182.3043020478</v>
      </c>
      <c r="U29" s="23">
        <v>5392.7558572697271</v>
      </c>
      <c r="V29" s="23">
        <v>9641.7959921324564</v>
      </c>
      <c r="W29" s="23">
        <v>10128.098870762682</v>
      </c>
      <c r="X29" s="23">
        <v>6229.5402868158326</v>
      </c>
      <c r="Y29" s="23">
        <v>3590.5184010302846</v>
      </c>
      <c r="Z29" s="23">
        <v>22836.246323010102</v>
      </c>
      <c r="AA29" s="23">
        <v>13004.569874004868</v>
      </c>
      <c r="AB29" s="23">
        <v>9789.0197396737167</v>
      </c>
      <c r="AC29" s="23">
        <v>8441.8509113178025</v>
      </c>
    </row>
    <row r="30" spans="1:29">
      <c r="A30" s="23" t="s">
        <v>153</v>
      </c>
      <c r="B30" s="23" t="s">
        <v>152</v>
      </c>
      <c r="C30" s="23"/>
      <c r="D30" s="23">
        <v>1976.415439101278</v>
      </c>
      <c r="E30" s="23">
        <v>3649.5562566670596</v>
      </c>
      <c r="F30" s="23">
        <v>3875.9918630260067</v>
      </c>
      <c r="G30" s="23">
        <v>3588.2112799660058</v>
      </c>
      <c r="H30" s="23">
        <v>3354.5777893203576</v>
      </c>
      <c r="I30" s="23">
        <v>2998.1359013461001</v>
      </c>
      <c r="J30" s="23">
        <v>3613.1059071677996</v>
      </c>
      <c r="K30" s="23">
        <v>4817.3745398087895</v>
      </c>
      <c r="L30" s="23">
        <v>3421.6634306090873</v>
      </c>
      <c r="M30" s="23">
        <v>2215.8056261201878</v>
      </c>
      <c r="N30" s="23">
        <v>3049.0113464079377</v>
      </c>
      <c r="O30" s="23">
        <v>2696.4397196512691</v>
      </c>
      <c r="P30" s="23">
        <v>3450.0945059022497</v>
      </c>
      <c r="Q30" s="23">
        <v>2340.8372381857675</v>
      </c>
      <c r="R30" s="23">
        <v>1887.8946745510373</v>
      </c>
      <c r="S30" s="23">
        <v>859.2663176975949</v>
      </c>
      <c r="T30" s="23">
        <v>1058.5566955339361</v>
      </c>
      <c r="U30" s="23">
        <v>652.80853676904769</v>
      </c>
      <c r="V30" s="23">
        <v>2995.0458647867545</v>
      </c>
      <c r="W30" s="23">
        <v>1970.3925056765618</v>
      </c>
      <c r="X30" s="23">
        <v>1437.9796599911444</v>
      </c>
      <c r="Y30" s="23">
        <v>277.17764206386079</v>
      </c>
      <c r="Z30" s="23">
        <v>1418.4077740983782</v>
      </c>
      <c r="AA30" s="23">
        <v>1362.9725491121364</v>
      </c>
      <c r="AB30" s="23">
        <v>860.43099479888531</v>
      </c>
      <c r="AC30" s="23">
        <v>2763.7136127957992</v>
      </c>
    </row>
    <row r="31" spans="1:29">
      <c r="A31" s="23" t="s">
        <v>155</v>
      </c>
      <c r="B31" s="23" t="s">
        <v>154</v>
      </c>
      <c r="C31" s="23"/>
      <c r="D31" s="23">
        <v>325.65099383854624</v>
      </c>
      <c r="E31" s="23">
        <v>469.79529101591061</v>
      </c>
      <c r="F31" s="23">
        <v>531.00906666420155</v>
      </c>
      <c r="G31" s="23">
        <v>493.03521216594811</v>
      </c>
      <c r="H31" s="23">
        <v>465.30758050288432</v>
      </c>
      <c r="I31" s="23">
        <v>451.38938671493185</v>
      </c>
      <c r="J31" s="23">
        <v>545.98813004172462</v>
      </c>
      <c r="K31" s="23">
        <v>729.35650154979783</v>
      </c>
      <c r="L31" s="23">
        <v>569.49787150704651</v>
      </c>
      <c r="M31" s="23">
        <v>707.36369904807634</v>
      </c>
      <c r="N31" s="23">
        <v>567.36397039014082</v>
      </c>
      <c r="O31" s="23">
        <v>380.01784905062345</v>
      </c>
      <c r="P31" s="23">
        <v>258.01824561859087</v>
      </c>
      <c r="Q31" s="23">
        <v>494.01519690636479</v>
      </c>
      <c r="R31" s="23">
        <v>633.73924382847781</v>
      </c>
      <c r="S31" s="23">
        <v>1389.7083352827265</v>
      </c>
      <c r="T31" s="23">
        <v>241.61382345635644</v>
      </c>
      <c r="U31" s="23">
        <v>182.37099210353779</v>
      </c>
      <c r="V31" s="23">
        <v>575.55846656849315</v>
      </c>
      <c r="W31" s="23">
        <v>617.58819207064971</v>
      </c>
      <c r="X31" s="23">
        <v>343.18472984567705</v>
      </c>
      <c r="Y31" s="23">
        <v>73.845238719723881</v>
      </c>
      <c r="Z31" s="23">
        <v>651.96776718180831</v>
      </c>
      <c r="AA31" s="23">
        <v>198.67706038361956</v>
      </c>
      <c r="AB31" s="23">
        <v>367.38430472304788</v>
      </c>
      <c r="AC31" s="23">
        <v>383.49143939852189</v>
      </c>
    </row>
    <row r="32" spans="1:29">
      <c r="A32" s="23" t="s">
        <v>157</v>
      </c>
      <c r="B32" s="23" t="s">
        <v>156</v>
      </c>
      <c r="C32" s="23"/>
      <c r="D32" s="23">
        <v>2304.8237367454713</v>
      </c>
      <c r="E32" s="23">
        <v>3325.0177602146487</v>
      </c>
      <c r="F32" s="23">
        <v>3758.2636762395259</v>
      </c>
      <c r="G32" s="23">
        <v>3489.5003594394357</v>
      </c>
      <c r="H32" s="23">
        <v>3293.2555917896575</v>
      </c>
      <c r="I32" s="23">
        <v>3194.7483431644609</v>
      </c>
      <c r="J32" s="23">
        <v>3864.279323297083</v>
      </c>
      <c r="K32" s="23">
        <v>5162.085205104725</v>
      </c>
      <c r="L32" s="23">
        <v>4030.6715996888088</v>
      </c>
      <c r="M32" s="23">
        <v>3698.2108254689233</v>
      </c>
      <c r="N32" s="23">
        <v>4044.2862021123956</v>
      </c>
      <c r="O32" s="23">
        <v>4140.1230585528592</v>
      </c>
      <c r="P32" s="23">
        <v>3083.8229920717363</v>
      </c>
      <c r="Q32" s="23">
        <v>6807.475817340809</v>
      </c>
      <c r="R32" s="23">
        <v>22746.524950470332</v>
      </c>
      <c r="S32" s="23">
        <v>78798.939458277673</v>
      </c>
      <c r="T32" s="23">
        <v>6384.6877408569553</v>
      </c>
      <c r="U32" s="23">
        <v>3721.673773991386</v>
      </c>
      <c r="V32" s="23">
        <v>5460.5321155872662</v>
      </c>
      <c r="W32" s="23">
        <v>4243.1538218643445</v>
      </c>
      <c r="X32" s="23">
        <v>1169.6579724127132</v>
      </c>
      <c r="Y32" s="23">
        <v>2149.238840425121</v>
      </c>
      <c r="Z32" s="23">
        <v>5940.9762128000548</v>
      </c>
      <c r="AA32" s="23">
        <v>2502.5352943575172</v>
      </c>
      <c r="AB32" s="23">
        <v>3462.3547859744549</v>
      </c>
      <c r="AC32" s="23">
        <v>4636.5055786887051</v>
      </c>
    </row>
    <row r="33" spans="1:29">
      <c r="A33" s="23" t="s">
        <v>159</v>
      </c>
      <c r="B33" s="23" t="s">
        <v>158</v>
      </c>
      <c r="C33" s="23"/>
      <c r="D33" s="23">
        <v>112.01369760978102</v>
      </c>
      <c r="E33" s="23">
        <v>161.59480137329282</v>
      </c>
      <c r="F33" s="23">
        <v>182.65041454430667</v>
      </c>
      <c r="G33" s="23">
        <v>169.58860317162561</v>
      </c>
      <c r="H33" s="23">
        <v>160.05117013040584</v>
      </c>
      <c r="I33" s="23">
        <v>155.26374930339927</v>
      </c>
      <c r="J33" s="23">
        <v>187.80274113747979</v>
      </c>
      <c r="K33" s="23">
        <v>250.87569256684546</v>
      </c>
      <c r="L33" s="23">
        <v>195.88935263631132</v>
      </c>
      <c r="M33" s="23">
        <v>372.41715687793015</v>
      </c>
      <c r="N33" s="23">
        <v>105.4179984340246</v>
      </c>
      <c r="O33" s="23">
        <v>76.722992142268311</v>
      </c>
      <c r="P33" s="23">
        <v>58.971367108449876</v>
      </c>
      <c r="Q33" s="23">
        <v>78.675337230926687</v>
      </c>
      <c r="R33" s="23">
        <v>110.70909914125833</v>
      </c>
      <c r="S33" s="23">
        <v>92.510202718007733</v>
      </c>
      <c r="T33" s="23">
        <v>73.655155689519674</v>
      </c>
      <c r="U33" s="23">
        <v>74.429779953907129</v>
      </c>
      <c r="V33" s="23">
        <v>134.52788127342518</v>
      </c>
      <c r="W33" s="23">
        <v>95.407674132531142</v>
      </c>
      <c r="X33" s="23">
        <v>56.599812971166081</v>
      </c>
      <c r="Y33" s="23">
        <v>7.7377081499403424</v>
      </c>
      <c r="Z33" s="23">
        <v>583.74208984462234</v>
      </c>
      <c r="AA33" s="23">
        <v>1.0236396360548525</v>
      </c>
      <c r="AB33" s="23">
        <v>131.60410954744773</v>
      </c>
      <c r="AC33" s="23">
        <v>105.93511204763317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4" width="9.23046875" bestFit="1" customWidth="1"/>
    <col min="15" max="17" width="9.765625" bestFit="1" customWidth="1"/>
    <col min="18" max="19" width="9.23046875" bestFit="1" customWidth="1"/>
    <col min="20" max="29" width="9.765625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11693.056116963646</v>
      </c>
      <c r="E2" s="23">
        <v>16293.126944679947</v>
      </c>
      <c r="F2" s="23">
        <v>17965.136518489071</v>
      </c>
      <c r="G2" s="23">
        <v>16822.564630828681</v>
      </c>
      <c r="H2" s="23">
        <v>16011.819111300321</v>
      </c>
      <c r="I2" s="23">
        <v>15178.305640691229</v>
      </c>
      <c r="J2" s="23">
        <v>18464.220957389582</v>
      </c>
      <c r="K2" s="23">
        <v>24130.41651066098</v>
      </c>
      <c r="L2" s="23">
        <v>21660.595454655442</v>
      </c>
      <c r="M2" s="23">
        <v>18979.244062103444</v>
      </c>
      <c r="N2" s="23">
        <v>18847.439610127432</v>
      </c>
      <c r="O2" s="23">
        <v>27724.336653488139</v>
      </c>
      <c r="P2" s="23">
        <v>54036.96957275056</v>
      </c>
      <c r="Q2" s="23">
        <v>28188.460553086061</v>
      </c>
      <c r="R2" s="23">
        <v>33699.259770912715</v>
      </c>
      <c r="S2" s="23">
        <v>28696.758706457898</v>
      </c>
      <c r="T2" s="23">
        <v>38689.02368498045</v>
      </c>
      <c r="U2" s="23">
        <v>44865.468966038585</v>
      </c>
      <c r="V2" s="23">
        <v>38767.353055470638</v>
      </c>
      <c r="W2" s="23">
        <v>43789.667045525377</v>
      </c>
      <c r="X2" s="23">
        <v>64375.333845341993</v>
      </c>
      <c r="Y2" s="23">
        <v>58159.340170633426</v>
      </c>
      <c r="Z2" s="23">
        <v>62526.377918994025</v>
      </c>
      <c r="AA2" s="23">
        <v>78161.235159532385</v>
      </c>
      <c r="AB2" s="23">
        <v>97524.088855055117</v>
      </c>
      <c r="AC2" s="23">
        <v>110235.513807159</v>
      </c>
    </row>
    <row r="3" spans="1:29">
      <c r="A3" s="25" t="s">
        <v>82</v>
      </c>
      <c r="B3" s="23" t="s">
        <v>4</v>
      </c>
      <c r="C3" s="23"/>
      <c r="D3" s="23">
        <v>90.262533709280802</v>
      </c>
      <c r="E3" s="23">
        <v>127.01379505416904</v>
      </c>
      <c r="F3" s="23">
        <v>141.26014030326954</v>
      </c>
      <c r="G3" s="23">
        <v>129.43293582927387</v>
      </c>
      <c r="H3" s="23">
        <v>123.17420030832788</v>
      </c>
      <c r="I3" s="23">
        <v>119.81608750816417</v>
      </c>
      <c r="J3" s="23">
        <v>143.4391033704668</v>
      </c>
      <c r="K3" s="23">
        <v>194.23857241116312</v>
      </c>
      <c r="L3" s="23">
        <v>164.25059227635916</v>
      </c>
      <c r="M3" s="23">
        <v>442.2834952234254</v>
      </c>
      <c r="N3" s="23">
        <v>8.4846965442932696</v>
      </c>
      <c r="O3" s="23">
        <v>18.704017804176722</v>
      </c>
      <c r="P3" s="23">
        <v>26.107062593664615</v>
      </c>
      <c r="Q3" s="23">
        <v>29.259505695707986</v>
      </c>
      <c r="R3" s="23">
        <v>1031.5900198650206</v>
      </c>
      <c r="S3" s="23">
        <v>83.597775585791013</v>
      </c>
      <c r="T3" s="23">
        <v>18.896422273581511</v>
      </c>
      <c r="U3" s="23">
        <v>38.298154698116562</v>
      </c>
      <c r="V3" s="23">
        <v>30.534599625854554</v>
      </c>
      <c r="W3" s="23">
        <v>355.38094457882312</v>
      </c>
      <c r="X3" s="23">
        <v>33.874732316269338</v>
      </c>
      <c r="Y3" s="23">
        <v>78.561592164678032</v>
      </c>
      <c r="Z3" s="23">
        <v>80.619738921779501</v>
      </c>
      <c r="AA3" s="23">
        <v>63.481577761081752</v>
      </c>
      <c r="AB3" s="23">
        <v>106.29292716071616</v>
      </c>
      <c r="AC3" s="23">
        <v>51.293732676410343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1350.5263597811072</v>
      </c>
      <c r="E5" s="23">
        <v>1900.4061954318174</v>
      </c>
      <c r="F5" s="23">
        <v>2113.5629061820537</v>
      </c>
      <c r="G5" s="23">
        <v>1936.6018709855659</v>
      </c>
      <c r="H5" s="23">
        <v>1842.9573991035763</v>
      </c>
      <c r="I5" s="23">
        <v>1792.7126334254201</v>
      </c>
      <c r="J5" s="23">
        <v>2146.1649940950451</v>
      </c>
      <c r="K5" s="23">
        <v>2906.2369661860603</v>
      </c>
      <c r="L5" s="23">
        <v>2457.5507174808481</v>
      </c>
      <c r="M5" s="23">
        <v>1954.9332473655031</v>
      </c>
      <c r="N5" s="23">
        <v>2059.5332771564886</v>
      </c>
      <c r="O5" s="23">
        <v>4308.7277382760649</v>
      </c>
      <c r="P5" s="23">
        <v>5958.1224729492324</v>
      </c>
      <c r="Q5" s="23">
        <v>4021.6181122179833</v>
      </c>
      <c r="R5" s="23">
        <v>5811.6412678066054</v>
      </c>
      <c r="S5" s="23">
        <v>5373.5955432792734</v>
      </c>
      <c r="T5" s="23">
        <v>4128.9062048365695</v>
      </c>
      <c r="U5" s="23">
        <v>8887.6884490539433</v>
      </c>
      <c r="V5" s="23">
        <v>6170.5799027376761</v>
      </c>
      <c r="W5" s="23">
        <v>6088.9386082049386</v>
      </c>
      <c r="X5" s="23">
        <v>6485.9561887475975</v>
      </c>
      <c r="Y5" s="23">
        <v>4034.8448495991329</v>
      </c>
      <c r="Z5" s="23">
        <v>12519.755725793217</v>
      </c>
      <c r="AA5" s="23">
        <v>15620.084617019897</v>
      </c>
      <c r="AB5" s="23">
        <v>14967.532897982335</v>
      </c>
      <c r="AC5" s="23">
        <v>8020.6784505116075</v>
      </c>
    </row>
    <row r="6" spans="1:29">
      <c r="A6" s="24" t="s">
        <v>24</v>
      </c>
      <c r="B6" s="23" t="s">
        <v>7</v>
      </c>
      <c r="C6" s="23"/>
      <c r="D6" s="23">
        <v>282.14842754914662</v>
      </c>
      <c r="E6" s="23">
        <v>397.02788165693408</v>
      </c>
      <c r="F6" s="23">
        <v>441.56002301363816</v>
      </c>
      <c r="G6" s="23">
        <v>404.58978732993734</v>
      </c>
      <c r="H6" s="23">
        <v>385.02582969311186</v>
      </c>
      <c r="I6" s="23">
        <v>374.52882493197205</v>
      </c>
      <c r="J6" s="23">
        <v>448.37116577501365</v>
      </c>
      <c r="K6" s="23">
        <v>607.16341014439922</v>
      </c>
      <c r="L6" s="23">
        <v>513.42505500735501</v>
      </c>
      <c r="M6" s="23">
        <v>408.73443671853681</v>
      </c>
      <c r="N6" s="23">
        <v>412.3787040218179</v>
      </c>
      <c r="O6" s="23">
        <v>927.43364519500119</v>
      </c>
      <c r="P6" s="23">
        <v>1268.8723258385721</v>
      </c>
      <c r="Q6" s="23">
        <v>980.50580894861776</v>
      </c>
      <c r="R6" s="23">
        <v>1531.6076402517233</v>
      </c>
      <c r="S6" s="23">
        <v>1254.353075756527</v>
      </c>
      <c r="T6" s="23">
        <v>877.69264957834275</v>
      </c>
      <c r="U6" s="23">
        <v>1876.9589254221462</v>
      </c>
      <c r="V6" s="23">
        <v>1641.0445250637047</v>
      </c>
      <c r="W6" s="23">
        <v>1068.8302713048115</v>
      </c>
      <c r="X6" s="23">
        <v>1484.6738409940262</v>
      </c>
      <c r="Y6" s="23">
        <v>5359.0900576633276</v>
      </c>
      <c r="Z6" s="23">
        <v>885.41763776044729</v>
      </c>
      <c r="AA6" s="23">
        <v>860.16322107799897</v>
      </c>
      <c r="AB6" s="23">
        <v>5315.1066907447985</v>
      </c>
      <c r="AC6" s="23">
        <v>13425.325140117118</v>
      </c>
    </row>
    <row r="7" spans="1:29">
      <c r="A7" s="26" t="s">
        <v>25</v>
      </c>
      <c r="B7" s="23" t="s">
        <v>8</v>
      </c>
      <c r="C7" s="23"/>
      <c r="D7" s="23">
        <v>661.51547365138083</v>
      </c>
      <c r="E7" s="23">
        <v>930.85788026000125</v>
      </c>
      <c r="F7" s="23">
        <v>1035.2664032426749</v>
      </c>
      <c r="G7" s="23">
        <v>948.58726353686689</v>
      </c>
      <c r="H7" s="23">
        <v>902.71828310327624</v>
      </c>
      <c r="I7" s="23">
        <v>878.10736771805193</v>
      </c>
      <c r="J7" s="23">
        <v>1051.2355736861771</v>
      </c>
      <c r="K7" s="23">
        <v>1423.5343940575319</v>
      </c>
      <c r="L7" s="23">
        <v>1203.7586790680095</v>
      </c>
      <c r="M7" s="23">
        <v>1761.5675433612682</v>
      </c>
      <c r="N7" s="23">
        <v>1303.8622588963387</v>
      </c>
      <c r="O7" s="23">
        <v>441.72916900457597</v>
      </c>
      <c r="P7" s="23">
        <v>250.09561915339629</v>
      </c>
      <c r="Q7" s="23">
        <v>468.01543077953249</v>
      </c>
      <c r="R7" s="23">
        <v>547.4568153970481</v>
      </c>
      <c r="S7" s="23">
        <v>551.11107796461715</v>
      </c>
      <c r="T7" s="23">
        <v>1212.4288082277906</v>
      </c>
      <c r="U7" s="23">
        <v>416.8832611062806</v>
      </c>
      <c r="V7" s="23">
        <v>394.66011254014961</v>
      </c>
      <c r="W7" s="23">
        <v>1105.8868927744538</v>
      </c>
      <c r="X7" s="23">
        <v>867.75572614344742</v>
      </c>
      <c r="Y7" s="23">
        <v>1015.495659496931</v>
      </c>
      <c r="Z7" s="23">
        <v>1951.5136499437112</v>
      </c>
      <c r="AA7" s="23">
        <v>906.83395860910707</v>
      </c>
      <c r="AB7" s="23">
        <v>1092.1753373976235</v>
      </c>
      <c r="AC7" s="23">
        <v>518.40823177522668</v>
      </c>
    </row>
    <row r="8" spans="1:29">
      <c r="A8" s="25" t="s">
        <v>84</v>
      </c>
      <c r="B8" s="23" t="s">
        <v>30</v>
      </c>
      <c r="C8" s="23"/>
      <c r="D8" s="23">
        <v>300.13948285036525</v>
      </c>
      <c r="E8" s="23">
        <v>422.34416868026472</v>
      </c>
      <c r="F8" s="23">
        <v>469.71588006324725</v>
      </c>
      <c r="G8" s="23">
        <v>430.38825553828241</v>
      </c>
      <c r="H8" s="23">
        <v>409.57681179348083</v>
      </c>
      <c r="I8" s="23">
        <v>398.41047070183134</v>
      </c>
      <c r="J8" s="23">
        <v>476.96133198292222</v>
      </c>
      <c r="K8" s="23">
        <v>645.87888548363935</v>
      </c>
      <c r="L8" s="23">
        <v>546.16335037162594</v>
      </c>
      <c r="M8" s="23">
        <v>1358.1652854190561</v>
      </c>
      <c r="N8" s="23">
        <v>139.46003983369835</v>
      </c>
      <c r="O8" s="23">
        <v>59.241935426120897</v>
      </c>
      <c r="P8" s="23">
        <v>120.60051087272412</v>
      </c>
      <c r="Q8" s="23">
        <v>359.40619676640085</v>
      </c>
      <c r="R8" s="23">
        <v>102.46438456605271</v>
      </c>
      <c r="S8" s="23">
        <v>307.41758399465942</v>
      </c>
      <c r="T8" s="23">
        <v>497.52364284594785</v>
      </c>
      <c r="U8" s="23">
        <v>101.49851512746841</v>
      </c>
      <c r="V8" s="23">
        <v>181.96644159378405</v>
      </c>
      <c r="W8" s="23">
        <v>82.274287558512029</v>
      </c>
      <c r="X8" s="23">
        <v>381.09226444427202</v>
      </c>
      <c r="Y8" s="23">
        <v>329.32222516243496</v>
      </c>
      <c r="Z8" s="23">
        <v>1546.1856573360799</v>
      </c>
      <c r="AA8" s="23">
        <v>118.74541454204079</v>
      </c>
      <c r="AB8" s="23">
        <v>189.1220450236786</v>
      </c>
      <c r="AC8" s="23">
        <v>79.216704413233785</v>
      </c>
    </row>
    <row r="9" spans="1:29">
      <c r="A9" s="26" t="s">
        <v>81</v>
      </c>
      <c r="B9" s="23" t="s">
        <v>9</v>
      </c>
      <c r="C9" s="23"/>
      <c r="D9" s="23">
        <v>3950.6617060369208</v>
      </c>
      <c r="E9" s="23">
        <v>5559.2117309170226</v>
      </c>
      <c r="F9" s="23">
        <v>6182.7538398487104</v>
      </c>
      <c r="G9" s="23">
        <v>5665.0940547226155</v>
      </c>
      <c r="H9" s="23">
        <v>5391.1581730814842</v>
      </c>
      <c r="I9" s="23">
        <v>5244.1783897874629</v>
      </c>
      <c r="J9" s="23">
        <v>6278.1239296821177</v>
      </c>
      <c r="K9" s="23">
        <v>8501.5438668232327</v>
      </c>
      <c r="L9" s="23">
        <v>7189.0129651144034</v>
      </c>
      <c r="M9" s="23">
        <v>6090.8932998307382</v>
      </c>
      <c r="N9" s="23">
        <v>5801.4659969586664</v>
      </c>
      <c r="O9" s="23">
        <v>12389.556065344927</v>
      </c>
      <c r="P9" s="23">
        <v>32761.806442258923</v>
      </c>
      <c r="Q9" s="23">
        <v>10743.900970987965</v>
      </c>
      <c r="R9" s="23">
        <v>8751.411657405577</v>
      </c>
      <c r="S9" s="23">
        <v>7826.5104942555226</v>
      </c>
      <c r="T9" s="23">
        <v>15705.716674479871</v>
      </c>
      <c r="U9" s="23">
        <v>12224.21629350924</v>
      </c>
      <c r="V9" s="23">
        <v>11525.615215778114</v>
      </c>
      <c r="W9" s="23">
        <v>15819.13233954375</v>
      </c>
      <c r="X9" s="23">
        <v>27495.8264879737</v>
      </c>
      <c r="Y9" s="23">
        <v>17473.938255838624</v>
      </c>
      <c r="Z9" s="23">
        <v>12069.275611181674</v>
      </c>
      <c r="AA9" s="23">
        <v>25113.828625935927</v>
      </c>
      <c r="AB9" s="23">
        <v>28439.000940638009</v>
      </c>
      <c r="AC9" s="23">
        <v>65452.609367565186</v>
      </c>
    </row>
    <row r="10" spans="1:29">
      <c r="A10" s="25" t="s">
        <v>85</v>
      </c>
      <c r="B10" s="23" t="s">
        <v>10</v>
      </c>
      <c r="C10" s="23"/>
      <c r="D10" s="23">
        <v>2491.5954870694072</v>
      </c>
      <c r="E10" s="23">
        <v>3467.1173267431832</v>
      </c>
      <c r="F10" s="23">
        <v>3819.8016843244127</v>
      </c>
      <c r="G10" s="23">
        <v>3517.7792113546211</v>
      </c>
      <c r="H10" s="23">
        <v>3349.0352904815772</v>
      </c>
      <c r="I10" s="23">
        <v>3210.0173165507626</v>
      </c>
      <c r="J10" s="23">
        <v>3851.6479520916469</v>
      </c>
      <c r="K10" s="23">
        <v>5169.1951799016442</v>
      </c>
      <c r="L10" s="23">
        <v>4806.3807391380578</v>
      </c>
      <c r="M10" s="23">
        <v>4179.1697115398802</v>
      </c>
      <c r="N10" s="23">
        <v>4190.6894658138299</v>
      </c>
      <c r="O10" s="23">
        <v>5646.6034610285587</v>
      </c>
      <c r="P10" s="23">
        <v>8244.7312092684442</v>
      </c>
      <c r="Q10" s="23">
        <v>8116.9583066179148</v>
      </c>
      <c r="R10" s="23">
        <v>9928.9432691453767</v>
      </c>
      <c r="S10" s="23">
        <v>6611.0369415379837</v>
      </c>
      <c r="T10" s="23">
        <v>11297.422263976723</v>
      </c>
      <c r="U10" s="23">
        <v>10249.671643022493</v>
      </c>
      <c r="V10" s="23">
        <v>9835.7522513785261</v>
      </c>
      <c r="W10" s="23">
        <v>13149.841526328313</v>
      </c>
      <c r="X10" s="23">
        <v>10113.929405288927</v>
      </c>
      <c r="Y10" s="23">
        <v>14233.757245216051</v>
      </c>
      <c r="Z10" s="23">
        <v>10964.467369192102</v>
      </c>
      <c r="AA10" s="23">
        <v>20649.223741560807</v>
      </c>
      <c r="AB10" s="23">
        <v>28161.303149540377</v>
      </c>
      <c r="AC10" s="23">
        <v>5219.9390517360744</v>
      </c>
    </row>
    <row r="11" spans="1:29">
      <c r="A11" s="25" t="s">
        <v>86</v>
      </c>
      <c r="B11" s="25" t="s">
        <v>11</v>
      </c>
      <c r="C11" s="23"/>
      <c r="D11" s="23">
        <v>2566.20664631608</v>
      </c>
      <c r="E11" s="23">
        <v>3489.1479659366128</v>
      </c>
      <c r="F11" s="23">
        <v>3761.2156415111313</v>
      </c>
      <c r="G11" s="23">
        <v>3790.0912515315717</v>
      </c>
      <c r="H11" s="23">
        <v>3608.173123735542</v>
      </c>
      <c r="I11" s="23">
        <v>3160.5345500676185</v>
      </c>
      <c r="J11" s="23">
        <v>4068.2769067062573</v>
      </c>
      <c r="K11" s="23">
        <v>4682.6252356533996</v>
      </c>
      <c r="L11" s="23">
        <v>4780.0533561988686</v>
      </c>
      <c r="M11" s="23">
        <v>2783.4970426450996</v>
      </c>
      <c r="N11" s="23">
        <v>4931.5651709023768</v>
      </c>
      <c r="O11" s="23">
        <v>3932.340621408825</v>
      </c>
      <c r="P11" s="23">
        <v>5406.6339298159119</v>
      </c>
      <c r="Q11" s="23">
        <v>3468.7962210722189</v>
      </c>
      <c r="R11" s="23">
        <v>5994.1447164756546</v>
      </c>
      <c r="S11" s="23">
        <v>6689.1362140837673</v>
      </c>
      <c r="T11" s="23">
        <v>4950.4370187620179</v>
      </c>
      <c r="U11" s="23">
        <v>11070.25372409891</v>
      </c>
      <c r="V11" s="23">
        <v>8987.2000067528315</v>
      </c>
      <c r="W11" s="23">
        <v>6119.3821752317672</v>
      </c>
      <c r="X11" s="23">
        <v>17512.225199433753</v>
      </c>
      <c r="Y11" s="23">
        <v>15634.330285492229</v>
      </c>
      <c r="Z11" s="23">
        <v>22509.142528864995</v>
      </c>
      <c r="AA11" s="23">
        <v>14828.874003025512</v>
      </c>
      <c r="AB11" s="23">
        <v>19253.554866567571</v>
      </c>
      <c r="AC11" s="23">
        <v>17468.043128364083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13510.889385442855</v>
      </c>
      <c r="E13" s="23">
        <v>18826.099326863743</v>
      </c>
      <c r="F13" s="23">
        <v>20758.043908089494</v>
      </c>
      <c r="G13" s="23">
        <v>19437.844788656475</v>
      </c>
      <c r="H13" s="23">
        <v>18501.058637583472</v>
      </c>
      <c r="I13" s="23">
        <v>17537.964969852037</v>
      </c>
      <c r="J13" s="23">
        <v>21334.717326957136</v>
      </c>
      <c r="K13" s="23">
        <v>27881.794548751674</v>
      </c>
      <c r="L13" s="23">
        <v>25028.008613258055</v>
      </c>
      <c r="M13" s="23">
        <v>21929.807278560238</v>
      </c>
      <c r="N13" s="23">
        <v>21777.512159701342</v>
      </c>
      <c r="O13" s="23">
        <v>32034.434972619045</v>
      </c>
      <c r="P13" s="23">
        <v>62437.699034284386</v>
      </c>
      <c r="Q13" s="23">
        <v>32570.712794762618</v>
      </c>
      <c r="R13" s="23">
        <v>38938.235357955011</v>
      </c>
      <c r="S13" s="23">
        <v>33158.03231639466</v>
      </c>
      <c r="T13" s="23">
        <v>44703.721098217553</v>
      </c>
      <c r="U13" s="23">
        <v>51840.372929728561</v>
      </c>
      <c r="V13" s="23">
        <v>44794.227758729437</v>
      </c>
      <c r="W13" s="23">
        <v>50597.323895431437</v>
      </c>
      <c r="X13" s="23">
        <v>74383.292617022511</v>
      </c>
      <c r="Y13" s="23">
        <v>67200.945211308339</v>
      </c>
      <c r="Z13" s="23">
        <v>72246.894209521488</v>
      </c>
      <c r="AA13" s="23">
        <v>90312.387542258366</v>
      </c>
      <c r="AB13" s="23">
        <v>112685.44142269542</v>
      </c>
      <c r="AC13" s="23">
        <v>113869.7410471107</v>
      </c>
    </row>
    <row r="14" spans="1:29">
      <c r="A14" s="23" t="s">
        <v>123</v>
      </c>
      <c r="B14" s="23" t="s">
        <v>122</v>
      </c>
      <c r="C14" s="23"/>
      <c r="D14" s="23">
        <v>104.29498468126542</v>
      </c>
      <c r="E14" s="23">
        <v>146.75969380772986</v>
      </c>
      <c r="F14" s="23">
        <v>163.22081337151829</v>
      </c>
      <c r="G14" s="23">
        <v>149.55492057251371</v>
      </c>
      <c r="H14" s="23">
        <v>142.32318556069188</v>
      </c>
      <c r="I14" s="23">
        <v>138.44301170938965</v>
      </c>
      <c r="J14" s="23">
        <v>165.73852377001356</v>
      </c>
      <c r="K14" s="23">
        <v>224.43541192163752</v>
      </c>
      <c r="L14" s="23">
        <v>189.78542149643087</v>
      </c>
      <c r="M14" s="23">
        <v>511.04205104272216</v>
      </c>
      <c r="N14" s="23">
        <v>9.803749792382197</v>
      </c>
      <c r="O14" s="23">
        <v>21.611793622453487</v>
      </c>
      <c r="P14" s="23">
        <v>30.165735232392745</v>
      </c>
      <c r="Q14" s="23">
        <v>33.786399798512434</v>
      </c>
      <c r="R14" s="23">
        <v>1190.9022618597612</v>
      </c>
      <c r="S14" s="23">
        <v>96.611887679202738</v>
      </c>
      <c r="T14" s="23">
        <v>21.811162940286408</v>
      </c>
      <c r="U14" s="23">
        <v>44.252756623942176</v>
      </c>
      <c r="V14" s="23">
        <v>35.274118513059413</v>
      </c>
      <c r="W14" s="23">
        <v>413.59270419170548</v>
      </c>
      <c r="X14" s="23">
        <v>39.13905495153557</v>
      </c>
      <c r="Y14" s="23">
        <v>90.774983978856113</v>
      </c>
      <c r="Z14" s="23">
        <v>93.153095645819278</v>
      </c>
      <c r="AA14" s="23">
        <v>73.350590860422926</v>
      </c>
      <c r="AB14" s="23">
        <v>122.81750527477074</v>
      </c>
      <c r="AC14" s="23">
        <v>59.267991312558209</v>
      </c>
    </row>
    <row r="15" spans="1:29">
      <c r="A15" s="23" t="s">
        <v>125</v>
      </c>
      <c r="B15" s="23" t="s">
        <v>124</v>
      </c>
      <c r="C15" s="23"/>
      <c r="D15" s="23">
        <v>1E-3</v>
      </c>
      <c r="E15" s="23">
        <v>1E-3</v>
      </c>
      <c r="F15" s="23">
        <v>1E-3</v>
      </c>
      <c r="G15" s="23">
        <v>1E-3</v>
      </c>
      <c r="H15" s="23">
        <v>1E-3</v>
      </c>
      <c r="I15" s="23">
        <v>1E-3</v>
      </c>
      <c r="J15" s="23">
        <v>1E-3</v>
      </c>
      <c r="K15" s="23">
        <v>1E-3</v>
      </c>
      <c r="L15" s="23">
        <v>1E-3</v>
      </c>
      <c r="M15" s="23">
        <v>1E-3</v>
      </c>
      <c r="N15" s="23">
        <v>1E-3</v>
      </c>
      <c r="O15" s="23">
        <v>1E-3</v>
      </c>
      <c r="P15" s="23">
        <v>1E-3</v>
      </c>
      <c r="Q15" s="23">
        <v>1E-3</v>
      </c>
      <c r="R15" s="23">
        <v>1E-3</v>
      </c>
      <c r="S15" s="23">
        <v>1E-3</v>
      </c>
      <c r="T15" s="23">
        <v>1E-3</v>
      </c>
      <c r="U15" s="23">
        <v>1E-3</v>
      </c>
      <c r="V15" s="23">
        <v>1E-3</v>
      </c>
      <c r="W15" s="23">
        <v>1E-3</v>
      </c>
      <c r="X15" s="23">
        <v>1E-3</v>
      </c>
      <c r="Y15" s="23">
        <v>1E-3</v>
      </c>
      <c r="Z15" s="23">
        <v>1.0717767342179893E-3</v>
      </c>
      <c r="AA15" s="23">
        <v>1.0199189226227272E-3</v>
      </c>
      <c r="AB15" s="23">
        <v>1.1274765754397415E-3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1560.4827409197048</v>
      </c>
      <c r="E16" s="23">
        <v>2195.8483425594791</v>
      </c>
      <c r="F16" s="23">
        <v>2442.1429563801739</v>
      </c>
      <c r="G16" s="23">
        <v>2237.6710930659615</v>
      </c>
      <c r="H16" s="23">
        <v>2129.4684052057482</v>
      </c>
      <c r="I16" s="23">
        <v>2071.4124560608343</v>
      </c>
      <c r="J16" s="23">
        <v>2479.8134506565066</v>
      </c>
      <c r="K16" s="23">
        <v>3358.048211285</v>
      </c>
      <c r="L16" s="23">
        <v>2839.6080178585107</v>
      </c>
      <c r="M16" s="23">
        <v>2258.8523134479401</v>
      </c>
      <c r="N16" s="23">
        <v>2379.713739073853</v>
      </c>
      <c r="O16" s="23">
        <v>4978.5738887699799</v>
      </c>
      <c r="P16" s="23">
        <v>6884.3878684678521</v>
      </c>
      <c r="Q16" s="23">
        <v>4644.0490119342512</v>
      </c>
      <c r="R16" s="23">
        <v>6709.2991995467964</v>
      </c>
      <c r="S16" s="23">
        <v>6210.2904047321399</v>
      </c>
      <c r="T16" s="23">
        <v>4765.8285264575798</v>
      </c>
      <c r="U16" s="23">
        <v>10269.609762026084</v>
      </c>
      <c r="V16" s="23">
        <v>7130.412504093505</v>
      </c>
      <c r="W16" s="23">
        <v>7086.6774999183508</v>
      </c>
      <c r="X16" s="23">
        <v>7494.2752307445771</v>
      </c>
      <c r="Y16" s="23">
        <v>4662.1124456309844</v>
      </c>
      <c r="Z16" s="23">
        <v>14466.109890515201</v>
      </c>
      <c r="AA16" s="23">
        <v>18048.424068165237</v>
      </c>
      <c r="AB16" s="23">
        <v>17294.424942016642</v>
      </c>
      <c r="AC16" s="23">
        <v>8424.7542980853268</v>
      </c>
    </row>
    <row r="17" spans="1:29">
      <c r="A17" s="23" t="s">
        <v>129</v>
      </c>
      <c r="B17" s="23" t="s">
        <v>128</v>
      </c>
      <c r="C17" s="23"/>
      <c r="D17" s="23">
        <v>326.01196443099337</v>
      </c>
      <c r="E17" s="23">
        <v>458.75088072325701</v>
      </c>
      <c r="F17" s="23">
        <v>510.20610593973964</v>
      </c>
      <c r="G17" s="23">
        <v>467.48838014762725</v>
      </c>
      <c r="H17" s="23">
        <v>444.88295818363201</v>
      </c>
      <c r="I17" s="23">
        <v>432.7540614446113</v>
      </c>
      <c r="J17" s="23">
        <v>518.07612687497658</v>
      </c>
      <c r="K17" s="23">
        <v>701.55463133785338</v>
      </c>
      <c r="L17" s="23">
        <v>593.24346488474691</v>
      </c>
      <c r="M17" s="23">
        <v>472.27736763478839</v>
      </c>
      <c r="N17" s="23">
        <v>476.48818232113769</v>
      </c>
      <c r="O17" s="23">
        <v>1071.6149197632978</v>
      </c>
      <c r="P17" s="23">
        <v>1466.1345560279649</v>
      </c>
      <c r="Q17" s="23">
        <v>1140.1738009563003</v>
      </c>
      <c r="R17" s="23">
        <v>1781.0918050986941</v>
      </c>
      <c r="S17" s="23">
        <v>1454.8969558335232</v>
      </c>
      <c r="T17" s="23">
        <v>1018.5567909266937</v>
      </c>
      <c r="U17" s="23">
        <v>2170.6803155978087</v>
      </c>
      <c r="V17" s="23">
        <v>1911.3699980201955</v>
      </c>
      <c r="W17" s="23">
        <v>1264.7915138442411</v>
      </c>
      <c r="X17" s="23">
        <v>1717.9580231384612</v>
      </c>
      <c r="Y17" s="23">
        <v>6192.2282978419198</v>
      </c>
      <c r="Z17" s="23">
        <v>1023.0669932684729</v>
      </c>
      <c r="AA17" s="23">
        <v>993.88645852397337</v>
      </c>
      <c r="AB17" s="23">
        <v>6141.407160981601</v>
      </c>
      <c r="AC17" s="23">
        <v>14101.68309018549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764.3564096383983</v>
      </c>
      <c r="E19" s="23">
        <v>1075.5714954206942</v>
      </c>
      <c r="F19" s="23">
        <v>1196.2116420860198</v>
      </c>
      <c r="G19" s="23">
        <v>1096.0571352679488</v>
      </c>
      <c r="H19" s="23">
        <v>1043.0572424544514</v>
      </c>
      <c r="I19" s="23">
        <v>1014.6202494118997</v>
      </c>
      <c r="J19" s="23">
        <v>1214.6634217817002</v>
      </c>
      <c r="K19" s="23">
        <v>1644.8407962895378</v>
      </c>
      <c r="L19" s="23">
        <v>1390.8981704158571</v>
      </c>
      <c r="M19" s="23">
        <v>2035.4254683522956</v>
      </c>
      <c r="N19" s="23">
        <v>1506.5641161377196</v>
      </c>
      <c r="O19" s="23">
        <v>510.40154781145264</v>
      </c>
      <c r="P19" s="23">
        <v>288.97614211081162</v>
      </c>
      <c r="Q19" s="23">
        <v>531.16666178177331</v>
      </c>
      <c r="R19" s="23">
        <v>609.9367879612164</v>
      </c>
      <c r="S19" s="23">
        <v>635.51663524242463</v>
      </c>
      <c r="T19" s="23">
        <v>1390.2823824949385</v>
      </c>
      <c r="U19" s="23">
        <v>477.91958517805773</v>
      </c>
      <c r="V19" s="23">
        <v>455.61645655749709</v>
      </c>
      <c r="W19" s="23">
        <v>1288.9852767931986</v>
      </c>
      <c r="X19" s="23">
        <v>1002.6298294082974</v>
      </c>
      <c r="Y19" s="23">
        <v>1173.3672865005581</v>
      </c>
      <c r="Z19" s="23">
        <v>2254.9010964139657</v>
      </c>
      <c r="AA19" s="23">
        <v>1047.8127517027986</v>
      </c>
      <c r="AB19" s="23">
        <v>1261.967788872616</v>
      </c>
      <c r="AC19" s="23">
        <v>584.34344265516302</v>
      </c>
    </row>
    <row r="20" spans="1:29">
      <c r="A20" s="23" t="s">
        <v>133</v>
      </c>
      <c r="B20" s="23" t="s">
        <v>132</v>
      </c>
      <c r="C20" s="23"/>
      <c r="D20" s="23">
        <v>63.77351605711619</v>
      </c>
      <c r="E20" s="23">
        <v>89.739518330510364</v>
      </c>
      <c r="F20" s="23">
        <v>99.805040426588135</v>
      </c>
      <c r="G20" s="23">
        <v>91.448722656221747</v>
      </c>
      <c r="H20" s="23">
        <v>87.026715497328397</v>
      </c>
      <c r="I20" s="23">
        <v>84.654095853472441</v>
      </c>
      <c r="J20" s="23">
        <v>101.34455112325585</v>
      </c>
      <c r="K20" s="23">
        <v>137.23608464694556</v>
      </c>
      <c r="L20" s="23">
        <v>116.04856803227773</v>
      </c>
      <c r="M20" s="23">
        <v>258.31981985638129</v>
      </c>
      <c r="N20" s="23">
        <v>54.054283561093733</v>
      </c>
      <c r="O20" s="23">
        <v>20.322220535722458</v>
      </c>
      <c r="P20" s="23">
        <v>29.390677095506938</v>
      </c>
      <c r="Q20" s="23">
        <v>363.34613718857412</v>
      </c>
      <c r="R20" s="23">
        <v>53.408559874756911</v>
      </c>
      <c r="S20" s="23">
        <v>45.134937596249216</v>
      </c>
      <c r="T20" s="23">
        <v>404.36348589223172</v>
      </c>
      <c r="U20" s="23">
        <v>41.695137948878127</v>
      </c>
      <c r="V20" s="23">
        <v>33.979448556104941</v>
      </c>
      <c r="W20" s="23">
        <v>22.523935611843058</v>
      </c>
      <c r="X20" s="23">
        <v>36.248216049566977</v>
      </c>
      <c r="Y20" s="23">
        <v>22.053940103035227</v>
      </c>
      <c r="Z20" s="23">
        <v>64.328441700233284</v>
      </c>
      <c r="AA20" s="23">
        <v>96.059306010835897</v>
      </c>
      <c r="AB20" s="23">
        <v>41.634455684006177</v>
      </c>
      <c r="AC20" s="23">
        <v>61.154937028583781</v>
      </c>
    </row>
    <row r="21" spans="1:29">
      <c r="A21" s="23" t="s">
        <v>135</v>
      </c>
      <c r="B21" s="23" t="s">
        <v>134</v>
      </c>
      <c r="C21" s="23"/>
      <c r="D21" s="23">
        <v>1199.0719756318617</v>
      </c>
      <c r="E21" s="23">
        <v>1687.2856977251399</v>
      </c>
      <c r="F21" s="23">
        <v>1876.5380114081549</v>
      </c>
      <c r="G21" s="23">
        <v>1719.4222198161247</v>
      </c>
      <c r="H21" s="23">
        <v>1636.279479881201</v>
      </c>
      <c r="I21" s="23">
        <v>1591.6693987742826</v>
      </c>
      <c r="J21" s="23">
        <v>1905.4839476947236</v>
      </c>
      <c r="K21" s="23">
        <v>2580.3178704811644</v>
      </c>
      <c r="L21" s="23">
        <v>2181.9494100825036</v>
      </c>
      <c r="M21" s="23">
        <v>4316.550248358446</v>
      </c>
      <c r="N21" s="23">
        <v>749.23304660211306</v>
      </c>
      <c r="O21" s="23">
        <v>1610.3502909138472</v>
      </c>
      <c r="P21" s="23">
        <v>2840.2396547880894</v>
      </c>
      <c r="Q21" s="23">
        <v>2093.2616518864734</v>
      </c>
      <c r="R21" s="23">
        <v>2337.573747740973</v>
      </c>
      <c r="S21" s="23">
        <v>2280.7843512189038</v>
      </c>
      <c r="T21" s="23">
        <v>1862.3111356145059</v>
      </c>
      <c r="U21" s="23">
        <v>3534.3709822152314</v>
      </c>
      <c r="V21" s="23">
        <v>2592.456844848426</v>
      </c>
      <c r="W21" s="23">
        <v>3884.7999490375255</v>
      </c>
      <c r="X21" s="23">
        <v>2769.2109456333651</v>
      </c>
      <c r="Y21" s="23">
        <v>406.28260918052746</v>
      </c>
      <c r="Z21" s="23">
        <v>4518.0400203408108</v>
      </c>
      <c r="AA21" s="23">
        <v>10493.282863432731</v>
      </c>
      <c r="AB21" s="23">
        <v>8461.6987098769532</v>
      </c>
      <c r="AC21" s="23">
        <v>2569.7851905785865</v>
      </c>
    </row>
    <row r="22" spans="1:29">
      <c r="A22" s="23" t="s">
        <v>137</v>
      </c>
      <c r="B22" s="23" t="s">
        <v>136</v>
      </c>
      <c r="C22" s="23"/>
      <c r="D22" s="23">
        <v>283.02644046685151</v>
      </c>
      <c r="E22" s="23">
        <v>398.26338600410281</v>
      </c>
      <c r="F22" s="23">
        <v>442.93410617800566</v>
      </c>
      <c r="G22" s="23">
        <v>405.84882344342151</v>
      </c>
      <c r="H22" s="23">
        <v>386.22398505785054</v>
      </c>
      <c r="I22" s="23">
        <v>375.69431484520516</v>
      </c>
      <c r="J22" s="23">
        <v>449.76644441929488</v>
      </c>
      <c r="K22" s="23">
        <v>609.05283168714982</v>
      </c>
      <c r="L22" s="23">
        <v>515.02277374881908</v>
      </c>
      <c r="M22" s="23">
        <v>1310.9894141790301</v>
      </c>
      <c r="N22" s="23">
        <v>107.08658098577332</v>
      </c>
      <c r="O22" s="23">
        <v>48.129622037809327</v>
      </c>
      <c r="P22" s="23">
        <v>109.95870649852216</v>
      </c>
      <c r="Q22" s="23">
        <v>51.470306590130527</v>
      </c>
      <c r="R22" s="23">
        <v>59.208029956951208</v>
      </c>
      <c r="S22" s="23">
        <v>303.44376498318479</v>
      </c>
      <c r="T22" s="23">
        <v>174.98630508901391</v>
      </c>
      <c r="U22" s="23">
        <v>74.984781859507905</v>
      </c>
      <c r="V22" s="23">
        <v>165.52566839752981</v>
      </c>
      <c r="W22" s="23">
        <v>72.243317668321055</v>
      </c>
      <c r="X22" s="23">
        <v>403.61156531082088</v>
      </c>
      <c r="Y22" s="23">
        <v>358.46558463289495</v>
      </c>
      <c r="Z22" s="23">
        <v>1722.2313059537164</v>
      </c>
      <c r="AA22" s="23">
        <v>41.146583096166601</v>
      </c>
      <c r="AB22" s="23">
        <v>176.88900004085855</v>
      </c>
      <c r="AC22" s="23">
        <v>22.052646357703988</v>
      </c>
    </row>
    <row r="23" spans="1:29">
      <c r="A23" s="23" t="s">
        <v>139</v>
      </c>
      <c r="B23" s="23" t="s">
        <v>138</v>
      </c>
      <c r="C23" s="23"/>
      <c r="D23" s="23">
        <v>3365.7699934521179</v>
      </c>
      <c r="E23" s="23">
        <v>4736.1757152164182</v>
      </c>
      <c r="F23" s="23">
        <v>5267.4030072645191</v>
      </c>
      <c r="G23" s="23">
        <v>4826.3822615671925</v>
      </c>
      <c r="H23" s="23">
        <v>4593.0023269732783</v>
      </c>
      <c r="I23" s="23">
        <v>4467.7827609701535</v>
      </c>
      <c r="J23" s="23">
        <v>5348.6536458964265</v>
      </c>
      <c r="K23" s="23">
        <v>7242.8983735169577</v>
      </c>
      <c r="L23" s="23">
        <v>6124.6864249465007</v>
      </c>
      <c r="M23" s="23">
        <v>2721.2493490591569</v>
      </c>
      <c r="N23" s="23">
        <v>5954.1441179530793</v>
      </c>
      <c r="O23" s="23">
        <v>12705.318757383291</v>
      </c>
      <c r="P23" s="23">
        <v>35014.803413592468</v>
      </c>
      <c r="Q23" s="23">
        <v>10335.009041085204</v>
      </c>
      <c r="R23" s="23">
        <v>7811.1485844529352</v>
      </c>
      <c r="S23" s="23">
        <v>6761.0880736419631</v>
      </c>
      <c r="T23" s="23">
        <v>16310.123128406438</v>
      </c>
      <c r="U23" s="23">
        <v>10592.818971421852</v>
      </c>
      <c r="V23" s="23">
        <v>10717.00735618969</v>
      </c>
      <c r="W23" s="23">
        <v>14168.80206876026</v>
      </c>
      <c r="X23" s="23">
        <v>29000.60099246481</v>
      </c>
      <c r="Y23" s="23">
        <v>19784.200061999843</v>
      </c>
      <c r="Z23" s="23">
        <v>9427.5569317281042</v>
      </c>
      <c r="AA23" s="23">
        <v>18524.807635400706</v>
      </c>
      <c r="AB23" s="23">
        <v>24398.504140260487</v>
      </c>
      <c r="AC23" s="23">
        <v>66180.278222713066</v>
      </c>
    </row>
    <row r="24" spans="1:29">
      <c r="A24" s="23" t="s">
        <v>141</v>
      </c>
      <c r="B24" s="23" t="s">
        <v>140</v>
      </c>
      <c r="C24" s="23"/>
      <c r="D24" s="23">
        <v>383.07976041684111</v>
      </c>
      <c r="E24" s="23">
        <v>494.04298829473453</v>
      </c>
      <c r="F24" s="23">
        <v>507.62830357960905</v>
      </c>
      <c r="G24" s="23">
        <v>485.68880175168965</v>
      </c>
      <c r="H24" s="23">
        <v>463.77293981032648</v>
      </c>
      <c r="I24" s="23">
        <v>395.99865295917147</v>
      </c>
      <c r="J24" s="23">
        <v>484.1745723251916</v>
      </c>
      <c r="K24" s="23">
        <v>601.88581208849109</v>
      </c>
      <c r="L24" s="23">
        <v>1011.8703700516835</v>
      </c>
      <c r="M24" s="23">
        <v>1020.6883597224684</v>
      </c>
      <c r="N24" s="23">
        <v>14.430038352801503</v>
      </c>
      <c r="O24" s="23">
        <v>439.66960395710601</v>
      </c>
      <c r="P24" s="23">
        <v>2.7957665215522756</v>
      </c>
      <c r="Q24" s="23">
        <v>14.739824627881832</v>
      </c>
      <c r="R24" s="23">
        <v>2242.616499475675</v>
      </c>
      <c r="S24" s="23">
        <v>106.29895719320639</v>
      </c>
      <c r="T24" s="23">
        <v>628.72173629590566</v>
      </c>
      <c r="U24" s="23">
        <v>1.1677634458786923</v>
      </c>
      <c r="V24" s="23">
        <v>307.25497284821131</v>
      </c>
      <c r="W24" s="23">
        <v>714.71558772599087</v>
      </c>
      <c r="X24" s="23">
        <v>413.76049416943749</v>
      </c>
      <c r="Y24" s="23">
        <v>224.30857276999947</v>
      </c>
      <c r="Z24" s="23">
        <v>235.55272596398561</v>
      </c>
      <c r="AA24" s="23">
        <v>356.61588952708973</v>
      </c>
      <c r="AB24" s="23">
        <v>328.21211910424591</v>
      </c>
      <c r="AC24" s="23">
        <v>310.42647044386428</v>
      </c>
    </row>
    <row r="25" spans="1:29">
      <c r="A25" s="23" t="s">
        <v>143</v>
      </c>
      <c r="B25" s="23" t="s">
        <v>142</v>
      </c>
      <c r="C25" s="23"/>
      <c r="D25" s="23">
        <v>239.67001916663938</v>
      </c>
      <c r="E25" s="23">
        <v>337.25397952052293</v>
      </c>
      <c r="F25" s="23">
        <v>375.08165506421767</v>
      </c>
      <c r="G25" s="23">
        <v>343.67741449525562</v>
      </c>
      <c r="H25" s="23">
        <v>327.05887742764594</v>
      </c>
      <c r="I25" s="23">
        <v>318.14223254626887</v>
      </c>
      <c r="J25" s="23">
        <v>380.86735704507038</v>
      </c>
      <c r="K25" s="23">
        <v>515.75288726797123</v>
      </c>
      <c r="L25" s="23">
        <v>436.12716130700943</v>
      </c>
      <c r="M25" s="23">
        <v>344.10269264169438</v>
      </c>
      <c r="N25" s="23">
        <v>337.7485469013489</v>
      </c>
      <c r="O25" s="23">
        <v>811.9174167577263</v>
      </c>
      <c r="P25" s="23">
        <v>1367.4613293130344</v>
      </c>
      <c r="Q25" s="23">
        <v>1094.5934744880199</v>
      </c>
      <c r="R25" s="23">
        <v>1079.4557174775041</v>
      </c>
      <c r="S25" s="23">
        <v>931.61058470883859</v>
      </c>
      <c r="T25" s="23">
        <v>6765.9931382700943</v>
      </c>
      <c r="U25" s="23">
        <v>1503.0551651797509</v>
      </c>
      <c r="V25" s="23">
        <v>1146.99510876972</v>
      </c>
      <c r="W25" s="23">
        <v>712.45049130337782</v>
      </c>
      <c r="X25" s="23">
        <v>1194.8619179624461</v>
      </c>
      <c r="Y25" s="23">
        <v>636.19324961950122</v>
      </c>
      <c r="Z25" s="23">
        <v>154.72650371859149</v>
      </c>
      <c r="AA25" s="23">
        <v>1423.0290749809237</v>
      </c>
      <c r="AB25" s="23">
        <v>4103.8159433584769</v>
      </c>
      <c r="AC25" s="23">
        <v>229.18591167233808</v>
      </c>
    </row>
    <row r="26" spans="1:29">
      <c r="A26" s="23" t="s">
        <v>145</v>
      </c>
      <c r="B26" s="23" t="s">
        <v>144</v>
      </c>
      <c r="C26" s="23"/>
      <c r="D26" s="23">
        <v>1724.5234719164771</v>
      </c>
      <c r="E26" s="23">
        <v>2345.5339214572427</v>
      </c>
      <c r="F26" s="23">
        <v>2539.3578497518301</v>
      </c>
      <c r="G26" s="23">
        <v>2336.6047958919985</v>
      </c>
      <c r="H26" s="23">
        <v>2228.7812668752495</v>
      </c>
      <c r="I26" s="23">
        <v>2125.9058413055936</v>
      </c>
      <c r="J26" s="23">
        <v>2569.8142198057226</v>
      </c>
      <c r="K26" s="23">
        <v>3595.49695493739</v>
      </c>
      <c r="L26" s="23">
        <v>2790.4100067625382</v>
      </c>
      <c r="M26" s="23">
        <v>2315.8029019981795</v>
      </c>
      <c r="N26" s="23">
        <v>3023.3449169290784</v>
      </c>
      <c r="O26" s="23">
        <v>3497.2972111003796</v>
      </c>
      <c r="P26" s="23">
        <v>5281.1430756528825</v>
      </c>
      <c r="Q26" s="23">
        <v>5164.1984198210266</v>
      </c>
      <c r="R26" s="23">
        <v>5050.5917683272801</v>
      </c>
      <c r="S26" s="23">
        <v>3970.7577766046766</v>
      </c>
      <c r="T26" s="23">
        <v>3238.2533463504556</v>
      </c>
      <c r="U26" s="23">
        <v>5718.7016930908785</v>
      </c>
      <c r="V26" s="23">
        <v>5403.6058188702546</v>
      </c>
      <c r="W26" s="23">
        <v>7346.3751229793434</v>
      </c>
      <c r="X26" s="23">
        <v>5178.8441280095285</v>
      </c>
      <c r="Y26" s="23">
        <v>8065.8753143928116</v>
      </c>
      <c r="Z26" s="23">
        <v>6319.1204428334149</v>
      </c>
      <c r="AA26" s="23">
        <v>11910.169717076345</v>
      </c>
      <c r="AB26" s="23">
        <v>16067.355474217367</v>
      </c>
      <c r="AC26" s="23">
        <v>2845.846058752209</v>
      </c>
    </row>
    <row r="27" spans="1:29">
      <c r="A27" s="23" t="s">
        <v>147</v>
      </c>
      <c r="B27" s="23" t="s">
        <v>146</v>
      </c>
      <c r="C27" s="23"/>
      <c r="D27" s="23">
        <v>531.67222539940792</v>
      </c>
      <c r="E27" s="23">
        <v>829.29361910306523</v>
      </c>
      <c r="F27" s="23">
        <v>991.57029570643545</v>
      </c>
      <c r="G27" s="23">
        <v>898.69141072162847</v>
      </c>
      <c r="H27" s="23">
        <v>850.07204396860755</v>
      </c>
      <c r="I27" s="23">
        <v>869.00832735515667</v>
      </c>
      <c r="J27" s="23">
        <v>1015.5791272682526</v>
      </c>
      <c r="K27" s="23">
        <v>1259.6762084743361</v>
      </c>
      <c r="L27" s="23">
        <v>1315.1857963542125</v>
      </c>
      <c r="M27" s="23">
        <v>1148.2804759666549</v>
      </c>
      <c r="N27" s="23">
        <v>1466.6615737276948</v>
      </c>
      <c r="O27" s="23">
        <v>1775.5550595293489</v>
      </c>
      <c r="P27" s="23">
        <v>2875.0786435356604</v>
      </c>
      <c r="Q27" s="23">
        <v>3099.2540102345047</v>
      </c>
      <c r="R27" s="23">
        <v>3091.6395958814373</v>
      </c>
      <c r="S27" s="23">
        <v>2631.5254746510741</v>
      </c>
      <c r="T27" s="23">
        <v>2407.7227790684851</v>
      </c>
      <c r="U27" s="23">
        <v>4620.3672442264633</v>
      </c>
      <c r="V27" s="23">
        <v>4504.6470076576979</v>
      </c>
      <c r="W27" s="23">
        <v>6525.0999821774622</v>
      </c>
      <c r="X27" s="23">
        <v>4898.2444210400163</v>
      </c>
      <c r="Y27" s="23">
        <v>7520.1974589186466</v>
      </c>
      <c r="Z27" s="23">
        <v>5959.6326415032045</v>
      </c>
      <c r="AA27" s="23">
        <v>10169.5917111333</v>
      </c>
      <c r="AB27" s="23">
        <v>12039.949893130291</v>
      </c>
      <c r="AC27" s="23">
        <v>2125.6889666482148</v>
      </c>
    </row>
    <row r="28" spans="1:29">
      <c r="A28" s="23" t="s">
        <v>149</v>
      </c>
      <c r="B28" s="23" t="s">
        <v>148</v>
      </c>
      <c r="C28" s="23"/>
      <c r="D28" s="23">
        <v>360.50557078958667</v>
      </c>
      <c r="E28" s="23">
        <v>379.26911809973768</v>
      </c>
      <c r="F28" s="23">
        <v>417.34351936323048</v>
      </c>
      <c r="G28" s="23">
        <v>376.62913578128325</v>
      </c>
      <c r="H28" s="23">
        <v>444.99081885553039</v>
      </c>
      <c r="I28" s="23">
        <v>345.867435302356</v>
      </c>
      <c r="J28" s="23">
        <v>458.1243072022105</v>
      </c>
      <c r="K28" s="23">
        <v>395.11353955720608</v>
      </c>
      <c r="L28" s="23">
        <v>490.45982214332304</v>
      </c>
      <c r="M28" s="23">
        <v>98.942227193199145</v>
      </c>
      <c r="N28" s="23">
        <v>1538.5079195151075</v>
      </c>
      <c r="O28" s="23">
        <v>241.10647703367277</v>
      </c>
      <c r="P28" s="23">
        <v>0.26429695397257152</v>
      </c>
      <c r="Q28" s="23">
        <v>18.248213327029777</v>
      </c>
      <c r="R28" s="23">
        <v>12.879896815826346</v>
      </c>
      <c r="S28" s="23">
        <v>297.17569399374599</v>
      </c>
      <c r="T28" s="23">
        <v>314.82418991672131</v>
      </c>
      <c r="U28" s="23">
        <v>1.1677634458786709E-4</v>
      </c>
      <c r="V28" s="23">
        <v>2332.9233495409189</v>
      </c>
      <c r="W28" s="23">
        <v>7.9639951349513503</v>
      </c>
      <c r="X28" s="23">
        <v>481.39216191323374</v>
      </c>
      <c r="Y28" s="23">
        <v>2516.8901275582257</v>
      </c>
      <c r="Z28" s="23">
        <v>11730.301966960909</v>
      </c>
      <c r="AA28" s="23">
        <v>-234.33819426362606</v>
      </c>
      <c r="AB28" s="23">
        <v>3020.8553024491976</v>
      </c>
      <c r="AC28" s="23">
        <v>2455.2457883367533</v>
      </c>
    </row>
    <row r="29" spans="1:29">
      <c r="A29" s="23" t="s">
        <v>151</v>
      </c>
      <c r="B29" s="23" t="s">
        <v>150</v>
      </c>
      <c r="C29" s="23"/>
      <c r="D29" s="23">
        <v>1403.4437897265304</v>
      </c>
      <c r="E29" s="23">
        <v>1868.1764389293326</v>
      </c>
      <c r="F29" s="23">
        <v>1956.8548091154323</v>
      </c>
      <c r="G29" s="23">
        <v>2171.6205832629221</v>
      </c>
      <c r="H29" s="23">
        <v>1990.7728989028171</v>
      </c>
      <c r="I29" s="23">
        <v>1652.4678559745819</v>
      </c>
      <c r="J29" s="23">
        <v>2244.7952500891352</v>
      </c>
      <c r="K29" s="23">
        <v>2267.0376209266337</v>
      </c>
      <c r="L29" s="23">
        <v>2775.9445921891024</v>
      </c>
      <c r="M29" s="23">
        <v>1804.266271064369</v>
      </c>
      <c r="N29" s="23">
        <v>1324.3890222529826</v>
      </c>
      <c r="O29" s="23">
        <v>1874.9645136418194</v>
      </c>
      <c r="P29" s="23">
        <v>2562.3790994659266</v>
      </c>
      <c r="Q29" s="23">
        <v>1824.6203068540522</v>
      </c>
      <c r="R29" s="23">
        <v>3947.8880997213928</v>
      </c>
      <c r="S29" s="23">
        <v>4566.6069914049458</v>
      </c>
      <c r="T29" s="23">
        <v>1778.6825027148377</v>
      </c>
      <c r="U29" s="23">
        <v>8803.9876089927202</v>
      </c>
      <c r="V29" s="23">
        <v>4244.0024908816376</v>
      </c>
      <c r="W29" s="23">
        <v>4289.7449161926697</v>
      </c>
      <c r="X29" s="23">
        <v>4480.3572912830568</v>
      </c>
      <c r="Y29" s="23">
        <v>8994.6332365308372</v>
      </c>
      <c r="Z29" s="23">
        <v>5500.568144412031</v>
      </c>
      <c r="AA29" s="23">
        <v>973.91498831338765</v>
      </c>
      <c r="AB29" s="23">
        <v>9677.9756845457014</v>
      </c>
      <c r="AC29" s="23">
        <v>704.79850736748858</v>
      </c>
    </row>
    <row r="30" spans="1:29">
      <c r="A30" s="23" t="s">
        <v>153</v>
      </c>
      <c r="B30" s="23" t="s">
        <v>152</v>
      </c>
      <c r="C30" s="23"/>
      <c r="D30" s="23">
        <v>266.71230472142372</v>
      </c>
      <c r="E30" s="23">
        <v>469.15197789869825</v>
      </c>
      <c r="F30" s="23">
        <v>509.26984672642516</v>
      </c>
      <c r="G30" s="23">
        <v>491.03100565545219</v>
      </c>
      <c r="H30" s="23">
        <v>458.11452756814003</v>
      </c>
      <c r="I30" s="23">
        <v>413.08008271113852</v>
      </c>
      <c r="J30" s="23">
        <v>512.78748081259823</v>
      </c>
      <c r="K30" s="23">
        <v>737.48201816309938</v>
      </c>
      <c r="L30" s="23">
        <v>556.27093713609645</v>
      </c>
      <c r="M30" s="23">
        <v>115.57850877905091</v>
      </c>
      <c r="N30" s="23">
        <v>678.31530129773103</v>
      </c>
      <c r="O30" s="23">
        <v>346.94744148181894</v>
      </c>
      <c r="P30" s="23">
        <v>510.76445040969486</v>
      </c>
      <c r="Q30" s="23">
        <v>296.25871296370508</v>
      </c>
      <c r="R30" s="23">
        <v>629.75551264471721</v>
      </c>
      <c r="S30" s="23">
        <v>485.41288445991802</v>
      </c>
      <c r="T30" s="23">
        <v>268.79215172316987</v>
      </c>
      <c r="U30" s="23">
        <v>625.70913547730493</v>
      </c>
      <c r="V30" s="23">
        <v>1252.8319943382792</v>
      </c>
      <c r="W30" s="23">
        <v>1223.4579357018413</v>
      </c>
      <c r="X30" s="23">
        <v>1319.3333754967605</v>
      </c>
      <c r="Y30" s="23">
        <v>4837.5648241494555</v>
      </c>
      <c r="Z30" s="23">
        <v>1256.480644336008</v>
      </c>
      <c r="AA30" s="23">
        <v>605.19635881145302</v>
      </c>
      <c r="AB30" s="23">
        <v>1037.0096650877729</v>
      </c>
      <c r="AC30" s="23">
        <v>141.99823400965587</v>
      </c>
    </row>
    <row r="31" spans="1:29">
      <c r="A31" s="23" t="s">
        <v>155</v>
      </c>
      <c r="B31" s="23" t="s">
        <v>154</v>
      </c>
      <c r="C31" s="23"/>
      <c r="D31" s="23">
        <v>392.69463812232846</v>
      </c>
      <c r="E31" s="23">
        <v>552.58404828283767</v>
      </c>
      <c r="F31" s="23">
        <v>614.56395469871586</v>
      </c>
      <c r="G31" s="23">
        <v>563.10872083752668</v>
      </c>
      <c r="H31" s="23">
        <v>535.87957293417548</v>
      </c>
      <c r="I31" s="23">
        <v>521.2698247181371</v>
      </c>
      <c r="J31" s="23">
        <v>624.04371421788574</v>
      </c>
      <c r="K31" s="23">
        <v>845.05101693768006</v>
      </c>
      <c r="L31" s="23">
        <v>714.58582254168459</v>
      </c>
      <c r="M31" s="23">
        <v>563.10726806125695</v>
      </c>
      <c r="N31" s="23">
        <v>1278.4242160852871</v>
      </c>
      <c r="O31" s="23">
        <v>207.36696965629176</v>
      </c>
      <c r="P31" s="23">
        <v>1091.0157495565584</v>
      </c>
      <c r="Q31" s="23">
        <v>407.77569398528988</v>
      </c>
      <c r="R31" s="23">
        <v>268.40179632271219</v>
      </c>
      <c r="S31" s="23">
        <v>289.36957102257071</v>
      </c>
      <c r="T31" s="23">
        <v>512.91530411659585</v>
      </c>
      <c r="U31" s="23">
        <v>369.82477467477008</v>
      </c>
      <c r="V31" s="23">
        <v>377.05506690481292</v>
      </c>
      <c r="W31" s="23">
        <v>189.77910744840545</v>
      </c>
      <c r="X31" s="23">
        <v>370.32991759542432</v>
      </c>
      <c r="Y31" s="23">
        <v>145.48266929224502</v>
      </c>
      <c r="Z31" s="23">
        <v>441.59380095748475</v>
      </c>
      <c r="AA31" s="23">
        <v>38.806814026890784</v>
      </c>
      <c r="AB31" s="23">
        <v>1022.5878802892569</v>
      </c>
      <c r="AC31" s="23">
        <v>88.019164991981995</v>
      </c>
    </row>
    <row r="32" spans="1:29">
      <c r="A32" s="23" t="s">
        <v>157</v>
      </c>
      <c r="B32" s="23" t="s">
        <v>156</v>
      </c>
      <c r="C32" s="23"/>
      <c r="D32" s="23">
        <v>531.11205034018315</v>
      </c>
      <c r="E32" s="23">
        <v>747.35944517111909</v>
      </c>
      <c r="F32" s="23">
        <v>831.18609310761417</v>
      </c>
      <c r="G32" s="23">
        <v>761.59386519377983</v>
      </c>
      <c r="H32" s="23">
        <v>724.76695907376279</v>
      </c>
      <c r="I32" s="23">
        <v>705.00755169535898</v>
      </c>
      <c r="J32" s="23">
        <v>844.00728806721963</v>
      </c>
      <c r="K32" s="23">
        <v>1142.9154734422862</v>
      </c>
      <c r="L32" s="23">
        <v>966.46377238263813</v>
      </c>
      <c r="M32" s="23">
        <v>613.48477502083551</v>
      </c>
      <c r="N32" s="23">
        <v>866.21701200686005</v>
      </c>
      <c r="O32" s="23">
        <v>1841.2257351091334</v>
      </c>
      <c r="P32" s="23">
        <v>2044.6292834559335</v>
      </c>
      <c r="Q32" s="23">
        <v>1431.1008313524558</v>
      </c>
      <c r="R32" s="23">
        <v>2020.5161634900523</v>
      </c>
      <c r="S32" s="23">
        <v>2054.8455245258515</v>
      </c>
      <c r="T32" s="23">
        <v>2790.8051212467899</v>
      </c>
      <c r="U32" s="23">
        <v>2935.2218280861412</v>
      </c>
      <c r="V32" s="23">
        <v>2130.8700085544383</v>
      </c>
      <c r="W32" s="23">
        <v>1353.7502556558277</v>
      </c>
      <c r="X32" s="23">
        <v>13534.510114947752</v>
      </c>
      <c r="Y32" s="23">
        <v>1555.6946754335465</v>
      </c>
      <c r="Z32" s="23">
        <v>6835.5532471158967</v>
      </c>
      <c r="AA32" s="23">
        <v>15750.629803548925</v>
      </c>
      <c r="AB32" s="23">
        <v>7334.9455240981379</v>
      </c>
      <c r="AC32" s="23">
        <v>12957.533661201483</v>
      </c>
    </row>
    <row r="33" spans="1:29">
      <c r="A33" s="23" t="s">
        <v>159</v>
      </c>
      <c r="B33" s="23" t="s">
        <v>158</v>
      </c>
      <c r="C33" s="23"/>
      <c r="D33" s="23">
        <v>10.687529539876092</v>
      </c>
      <c r="E33" s="23">
        <v>15.039060292561059</v>
      </c>
      <c r="F33" s="23">
        <v>16.725897892039832</v>
      </c>
      <c r="G33" s="23">
        <v>15.325498501556222</v>
      </c>
      <c r="H33" s="23">
        <v>14.584433321868003</v>
      </c>
      <c r="I33" s="23">
        <v>14.186816190206477</v>
      </c>
      <c r="J33" s="23">
        <v>16.983897874867431</v>
      </c>
      <c r="K33" s="23">
        <v>22.998805762686224</v>
      </c>
      <c r="L33" s="23">
        <v>19.448080889792685</v>
      </c>
      <c r="M33" s="23">
        <v>20.847766174872312</v>
      </c>
      <c r="N33" s="23">
        <v>12.385796097462531</v>
      </c>
      <c r="O33" s="23">
        <v>32.061503497029385</v>
      </c>
      <c r="P33" s="23">
        <v>38.110585605599304</v>
      </c>
      <c r="Q33" s="23">
        <v>27.660295886184432</v>
      </c>
      <c r="R33" s="23">
        <v>41.921331305543148</v>
      </c>
      <c r="S33" s="23">
        <v>36.661846881463326</v>
      </c>
      <c r="T33" s="23">
        <v>48.747910670812537</v>
      </c>
      <c r="U33" s="23">
        <v>56.005306906971299</v>
      </c>
      <c r="V33" s="23">
        <v>52.399545187441447</v>
      </c>
      <c r="W33" s="23">
        <v>31.570235286153398</v>
      </c>
      <c r="X33" s="23">
        <v>47.984936903423709</v>
      </c>
      <c r="Y33" s="23">
        <v>14.618872774446817</v>
      </c>
      <c r="Z33" s="23">
        <v>243.97524437691456</v>
      </c>
      <c r="AA33" s="23">
        <v>1.0199189226093195E-4</v>
      </c>
      <c r="AB33" s="23">
        <v>153.38910592848887</v>
      </c>
      <c r="AC33" s="23">
        <v>7.6784647701454913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23046875" bestFit="1" customWidth="1"/>
    <col min="17" max="29" width="9.765625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716.74196075161274</v>
      </c>
      <c r="E2" s="23">
        <v>985.76663776207931</v>
      </c>
      <c r="F2" s="23">
        <v>1285.2225942693367</v>
      </c>
      <c r="G2" s="23">
        <v>1320.9971898642179</v>
      </c>
      <c r="H2" s="23">
        <v>1317.1447556117034</v>
      </c>
      <c r="I2" s="23">
        <v>1680.1866484355185</v>
      </c>
      <c r="J2" s="23">
        <v>2320.9761683348834</v>
      </c>
      <c r="K2" s="23">
        <v>3597.5709696231725</v>
      </c>
      <c r="L2" s="23">
        <v>3909.4167239387161</v>
      </c>
      <c r="M2" s="23">
        <v>4044.2653055301635</v>
      </c>
      <c r="N2" s="23">
        <v>4911.5632938647159</v>
      </c>
      <c r="O2" s="23">
        <v>6485.0758282692896</v>
      </c>
      <c r="P2" s="23">
        <v>9711.7788098584751</v>
      </c>
      <c r="Q2" s="23">
        <v>14789.174642004344</v>
      </c>
      <c r="R2" s="23">
        <v>19266.476425962592</v>
      </c>
      <c r="S2" s="23">
        <v>25331.360234019103</v>
      </c>
      <c r="T2" s="23">
        <v>29271.31836428809</v>
      </c>
      <c r="U2" s="23">
        <v>35994.517291507873</v>
      </c>
      <c r="V2" s="23">
        <v>52499.478579366601</v>
      </c>
      <c r="W2" s="23">
        <v>75833.555379264188</v>
      </c>
      <c r="X2" s="23">
        <v>84645.986104555952</v>
      </c>
      <c r="Y2" s="23">
        <v>49215.104211231344</v>
      </c>
      <c r="Z2" s="23">
        <v>62370.721415735818</v>
      </c>
      <c r="AA2" s="23">
        <v>41686.158981413239</v>
      </c>
      <c r="AB2" s="23">
        <v>79727.588818347707</v>
      </c>
      <c r="AC2" s="23">
        <v>93831.908959242297</v>
      </c>
    </row>
    <row r="3" spans="1:29">
      <c r="A3" s="25" t="s">
        <v>82</v>
      </c>
      <c r="B3" s="23" t="s">
        <v>4</v>
      </c>
      <c r="C3" s="23"/>
      <c r="D3" s="23">
        <v>7.7463053022139974E-2</v>
      </c>
      <c r="E3" s="23">
        <v>0.14575902222308698</v>
      </c>
      <c r="F3" s="23">
        <v>0.21960140149692933</v>
      </c>
      <c r="G3" s="23">
        <v>0.26187100245580103</v>
      </c>
      <c r="H3" s="23">
        <v>0.22067878616570175</v>
      </c>
      <c r="I3" s="23">
        <v>0.25347356884111372</v>
      </c>
      <c r="J3" s="23">
        <v>0.21837330574476449</v>
      </c>
      <c r="K3" s="23">
        <v>0.35443067279743617</v>
      </c>
      <c r="L3" s="23">
        <v>0.20758828383212741</v>
      </c>
      <c r="M3" s="23">
        <v>0.3094822420586148</v>
      </c>
      <c r="N3" s="23">
        <v>0.67396452250407379</v>
      </c>
      <c r="O3" s="23">
        <v>0.71651134621330947</v>
      </c>
      <c r="P3" s="23">
        <v>1.9023888904406934</v>
      </c>
      <c r="Q3" s="23">
        <v>3.0499479209092719</v>
      </c>
      <c r="R3" s="23">
        <v>3.710703862784928</v>
      </c>
      <c r="S3" s="23">
        <v>2.6294590744645854</v>
      </c>
      <c r="T3" s="23">
        <v>4.5715822418536449</v>
      </c>
      <c r="U3" s="23">
        <v>0.80190050964084136</v>
      </c>
      <c r="V3" s="23">
        <v>6.1477061616772701</v>
      </c>
      <c r="W3" s="23">
        <v>1.5105988438669815</v>
      </c>
      <c r="X3" s="23">
        <v>7.8340636847283607</v>
      </c>
      <c r="Y3" s="23">
        <v>68.478503678260253</v>
      </c>
      <c r="Z3" s="23">
        <v>71.091193593910589</v>
      </c>
      <c r="AA3" s="23">
        <v>63.414167259674684</v>
      </c>
      <c r="AB3" s="23">
        <v>64.361638348975717</v>
      </c>
      <c r="AC3" s="23">
        <v>63.069282984575345</v>
      </c>
    </row>
    <row r="4" spans="1:29">
      <c r="A4" s="24" t="s">
        <v>83</v>
      </c>
      <c r="B4" s="23" t="s">
        <v>5</v>
      </c>
      <c r="C4" s="23"/>
      <c r="D4" s="23">
        <v>0.10797962900176157</v>
      </c>
      <c r="E4" s="23">
        <v>0.20318080077233761</v>
      </c>
      <c r="F4" s="23">
        <v>0.30611339131092552</v>
      </c>
      <c r="G4" s="23">
        <v>0.36503510497339842</v>
      </c>
      <c r="H4" s="23">
        <v>0.3076152117567707</v>
      </c>
      <c r="I4" s="23">
        <v>0.3533295017095856</v>
      </c>
      <c r="J4" s="23">
        <v>0.30440148713824211</v>
      </c>
      <c r="K4" s="23">
        <v>0.4940586649040728</v>
      </c>
      <c r="L4" s="23">
        <v>0.28936770497412351</v>
      </c>
      <c r="M4" s="23">
        <v>0.4314027962539938</v>
      </c>
      <c r="N4" s="23">
        <v>0.93947290044893161</v>
      </c>
      <c r="O4" s="23">
        <v>0.99878104878661067</v>
      </c>
      <c r="P4" s="23">
        <v>2.6518351471139052</v>
      </c>
      <c r="Q4" s="23">
        <v>4.2514751500996155</v>
      </c>
      <c r="R4" s="23">
        <v>5.1725359485172904</v>
      </c>
      <c r="S4" s="23">
        <v>3.6653346887173517</v>
      </c>
      <c r="T4" s="23">
        <v>6.372557434385004</v>
      </c>
      <c r="U4" s="23">
        <v>1.1178092800266115</v>
      </c>
      <c r="V4" s="23">
        <v>8.5695954994186003</v>
      </c>
      <c r="W4" s="23">
        <v>2.1056993801241797</v>
      </c>
      <c r="X4" s="23">
        <v>10.920293704553144</v>
      </c>
      <c r="Y4" s="23">
        <v>5.1227135394679975</v>
      </c>
      <c r="Z4" s="23">
        <v>8.87357776379782E-2</v>
      </c>
      <c r="AA4" s="23">
        <v>8.7382617886698952</v>
      </c>
      <c r="AB4" s="23">
        <v>14.876422054805449</v>
      </c>
      <c r="AC4" s="23">
        <v>29.885232541355105</v>
      </c>
    </row>
    <row r="5" spans="1:29">
      <c r="A5" s="23" t="s">
        <v>80</v>
      </c>
      <c r="B5" s="23" t="s">
        <v>6</v>
      </c>
      <c r="C5" s="23"/>
      <c r="D5" s="23">
        <v>8.6680305951081582</v>
      </c>
      <c r="E5" s="23">
        <v>16.310274574146447</v>
      </c>
      <c r="F5" s="23">
        <v>24.573155751555049</v>
      </c>
      <c r="G5" s="23">
        <v>29.303077695759765</v>
      </c>
      <c r="H5" s="23">
        <v>24.693713913249908</v>
      </c>
      <c r="I5" s="23">
        <v>28.363414092884533</v>
      </c>
      <c r="J5" s="23">
        <v>24.43573318507752</v>
      </c>
      <c r="K5" s="23">
        <v>39.660403196022529</v>
      </c>
      <c r="L5" s="23">
        <v>23.228901072729329</v>
      </c>
      <c r="M5" s="23">
        <v>34.630723140230693</v>
      </c>
      <c r="N5" s="23">
        <v>75.415890197525044</v>
      </c>
      <c r="O5" s="23">
        <v>80.176833063163443</v>
      </c>
      <c r="P5" s="23">
        <v>212.87522841916308</v>
      </c>
      <c r="Q5" s="23">
        <v>341.2858241511862</v>
      </c>
      <c r="R5" s="23">
        <v>415.22368867662277</v>
      </c>
      <c r="S5" s="23">
        <v>294.23358384195717</v>
      </c>
      <c r="T5" s="23">
        <v>511.55503423179971</v>
      </c>
      <c r="U5" s="23">
        <v>89.731786711440037</v>
      </c>
      <c r="V5" s="23">
        <v>687.92157060893192</v>
      </c>
      <c r="W5" s="23">
        <v>169.03435231027606</v>
      </c>
      <c r="X5" s="23">
        <v>876.62312617400619</v>
      </c>
      <c r="Y5" s="23">
        <v>-640.42639838883144</v>
      </c>
      <c r="Z5" s="23">
        <v>1649.9748905148781</v>
      </c>
      <c r="AA5" s="23">
        <v>1111.7182666943113</v>
      </c>
      <c r="AB5" s="23">
        <v>10950.995491904905</v>
      </c>
      <c r="AC5" s="23">
        <v>29165.498692412093</v>
      </c>
    </row>
    <row r="6" spans="1:29">
      <c r="A6" s="24" t="s">
        <v>24</v>
      </c>
      <c r="B6" s="23" t="s">
        <v>7</v>
      </c>
      <c r="C6" s="23"/>
      <c r="D6" s="23">
        <v>36.293112903201234</v>
      </c>
      <c r="E6" s="23">
        <v>16.216484846975199</v>
      </c>
      <c r="F6" s="23">
        <v>36.673337539457492</v>
      </c>
      <c r="G6" s="23">
        <v>93.739879335556765</v>
      </c>
      <c r="H6" s="23">
        <v>90.914849986061029</v>
      </c>
      <c r="I6" s="23">
        <v>84.42897955610826</v>
      </c>
      <c r="J6" s="23">
        <v>124.4965863373059</v>
      </c>
      <c r="K6" s="23">
        <v>284.75129191538383</v>
      </c>
      <c r="L6" s="23">
        <v>312.26714287882282</v>
      </c>
      <c r="M6" s="23">
        <v>543.40363460111791</v>
      </c>
      <c r="N6" s="23">
        <v>237.46498992489782</v>
      </c>
      <c r="O6" s="23">
        <v>-199.76265794693134</v>
      </c>
      <c r="P6" s="23">
        <v>308.90441255456665</v>
      </c>
      <c r="Q6" s="23">
        <v>1251.1657767080521</v>
      </c>
      <c r="R6" s="23">
        <v>1858.772948930784</v>
      </c>
      <c r="S6" s="23">
        <v>658.49896104760921</v>
      </c>
      <c r="T6" s="23">
        <v>827.69993788844226</v>
      </c>
      <c r="U6" s="23">
        <v>3838.7082556586988</v>
      </c>
      <c r="V6" s="23">
        <v>5382.7247308835613</v>
      </c>
      <c r="W6" s="23">
        <v>2309.190100822263</v>
      </c>
      <c r="X6" s="23">
        <v>22863.9051336089</v>
      </c>
      <c r="Y6" s="23">
        <v>5290.9078475849565</v>
      </c>
      <c r="Z6" s="23">
        <v>3662.524286075773</v>
      </c>
      <c r="AA6" s="23">
        <v>2964.2776799399608</v>
      </c>
      <c r="AB6" s="23">
        <v>2292.7354185439758</v>
      </c>
      <c r="AC6" s="23">
        <v>-3758.9140277475713</v>
      </c>
    </row>
    <row r="7" spans="1:29">
      <c r="A7" s="26" t="s">
        <v>25</v>
      </c>
      <c r="B7" s="23" t="s">
        <v>8</v>
      </c>
      <c r="C7" s="23"/>
      <c r="D7" s="23">
        <v>105.17640436324842</v>
      </c>
      <c r="E7" s="23">
        <v>197.90608893952933</v>
      </c>
      <c r="F7" s="23">
        <v>298.16647939212652</v>
      </c>
      <c r="G7" s="23">
        <v>355.55854527743048</v>
      </c>
      <c r="H7" s="23">
        <v>299.62931155735487</v>
      </c>
      <c r="I7" s="23">
        <v>344.1568274388701</v>
      </c>
      <c r="J7" s="23">
        <v>296.4990174165502</v>
      </c>
      <c r="K7" s="23">
        <v>481.23256580433082</v>
      </c>
      <c r="L7" s="23">
        <v>281.85552246643766</v>
      </c>
      <c r="M7" s="23">
        <v>420.20328613562788</v>
      </c>
      <c r="N7" s="23">
        <v>915.08354473341205</v>
      </c>
      <c r="O7" s="23">
        <v>972.85201318682311</v>
      </c>
      <c r="P7" s="23">
        <v>2582.9917023791259</v>
      </c>
      <c r="Q7" s="23">
        <v>4141.103962488005</v>
      </c>
      <c r="R7" s="23">
        <v>5038.2533958865342</v>
      </c>
      <c r="S7" s="23">
        <v>3570.1801062947566</v>
      </c>
      <c r="T7" s="23">
        <v>6207.1215074833035</v>
      </c>
      <c r="U7" s="23">
        <v>1088.7901905567071</v>
      </c>
      <c r="V7" s="23">
        <v>8347.1229694780704</v>
      </c>
      <c r="W7" s="23">
        <v>2051.033991492684</v>
      </c>
      <c r="X7" s="23">
        <v>10636.795449785994</v>
      </c>
      <c r="Y7" s="23">
        <v>161.49214908645723</v>
      </c>
      <c r="Z7" s="23">
        <v>25.66950581993402</v>
      </c>
      <c r="AA7" s="23">
        <v>1.4207291585158361</v>
      </c>
      <c r="AB7" s="23">
        <v>30.587029073996714</v>
      </c>
      <c r="AC7" s="23">
        <v>73.376068853092818</v>
      </c>
    </row>
    <row r="8" spans="1:29">
      <c r="A8" s="25" t="s">
        <v>84</v>
      </c>
      <c r="B8" s="23" t="s">
        <v>30</v>
      </c>
      <c r="C8" s="23"/>
      <c r="D8" s="23">
        <v>7.7601397046324694</v>
      </c>
      <c r="E8" s="23">
        <v>14.601933845009924</v>
      </c>
      <c r="F8" s="23">
        <v>21.999359545797805</v>
      </c>
      <c r="G8" s="23">
        <v>26.233868720205884</v>
      </c>
      <c r="H8" s="23">
        <v>22.107290426638684</v>
      </c>
      <c r="I8" s="23">
        <v>25.392625631171878</v>
      </c>
      <c r="J8" s="23">
        <v>21.876330640588751</v>
      </c>
      <c r="K8" s="23">
        <v>35.506366315421005</v>
      </c>
      <c r="L8" s="23">
        <v>20.795902313865501</v>
      </c>
      <c r="M8" s="23">
        <v>31.003495741270569</v>
      </c>
      <c r="N8" s="23">
        <v>67.516817973888834</v>
      </c>
      <c r="O8" s="23">
        <v>71.779098933531216</v>
      </c>
      <c r="P8" s="23">
        <v>190.5786434487822</v>
      </c>
      <c r="Q8" s="23">
        <v>305.5394931483612</v>
      </c>
      <c r="R8" s="23">
        <v>371.73309409196941</v>
      </c>
      <c r="S8" s="23">
        <v>263.4155119038071</v>
      </c>
      <c r="T8" s="23">
        <v>457.97467933340602</v>
      </c>
      <c r="U8" s="23">
        <v>80.333265230978242</v>
      </c>
      <c r="V8" s="23">
        <v>615.86855689782999</v>
      </c>
      <c r="W8" s="23">
        <v>151.32966761216639</v>
      </c>
      <c r="X8" s="23">
        <v>784.80548179664822</v>
      </c>
      <c r="Y8" s="23">
        <v>3930.7811261091056</v>
      </c>
      <c r="Z8" s="23">
        <v>14698.814681308573</v>
      </c>
      <c r="AA8" s="23">
        <v>1416.6567777982752</v>
      </c>
      <c r="AB8" s="23">
        <v>6729.5676799955318</v>
      </c>
      <c r="AC8" s="23">
        <v>8252.0632494437978</v>
      </c>
    </row>
    <row r="9" spans="1:29">
      <c r="A9" s="26" t="s">
        <v>81</v>
      </c>
      <c r="B9" s="23" t="s">
        <v>9</v>
      </c>
      <c r="C9" s="23"/>
      <c r="D9" s="23">
        <v>31.232285959858341</v>
      </c>
      <c r="E9" s="23">
        <v>58.964498825210839</v>
      </c>
      <c r="F9" s="23">
        <v>87.901604976376177</v>
      </c>
      <c r="G9" s="23">
        <v>102.07554388344077</v>
      </c>
      <c r="H9" s="23">
        <v>85.051013517297164</v>
      </c>
      <c r="I9" s="23">
        <v>97.208252769067755</v>
      </c>
      <c r="J9" s="23">
        <v>83.892830885442066</v>
      </c>
      <c r="K9" s="23">
        <v>136.57423196134124</v>
      </c>
      <c r="L9" s="23">
        <v>83.495264425361242</v>
      </c>
      <c r="M9" s="23">
        <v>120.79117875269549</v>
      </c>
      <c r="N9" s="23">
        <v>263.76667957855182</v>
      </c>
      <c r="O9" s="23">
        <v>305.80758294744885</v>
      </c>
      <c r="P9" s="23">
        <v>763.23748937311802</v>
      </c>
      <c r="Q9" s="23">
        <v>1174.8191298748091</v>
      </c>
      <c r="R9" s="23">
        <v>1421.6372204574357</v>
      </c>
      <c r="S9" s="23">
        <v>1025.688992653176</v>
      </c>
      <c r="T9" s="23">
        <v>1735.4343436253662</v>
      </c>
      <c r="U9" s="23">
        <v>311.63074637507196</v>
      </c>
      <c r="V9" s="23">
        <v>2411.9887043193512</v>
      </c>
      <c r="W9" s="23">
        <v>718.26467135602002</v>
      </c>
      <c r="X9" s="23">
        <v>2893.8032019452157</v>
      </c>
      <c r="Y9" s="23">
        <v>15120.757203833335</v>
      </c>
      <c r="Z9" s="23">
        <v>10818.564157385152</v>
      </c>
      <c r="AA9" s="23">
        <v>5830.1443249654885</v>
      </c>
      <c r="AB9" s="23">
        <v>24491.932008303556</v>
      </c>
      <c r="AC9" s="23">
        <v>7853.5220856886654</v>
      </c>
    </row>
    <row r="10" spans="1:29">
      <c r="A10" s="25" t="s">
        <v>85</v>
      </c>
      <c r="B10" s="23" t="s">
        <v>10</v>
      </c>
      <c r="C10" s="23"/>
      <c r="D10" s="23">
        <v>345.31477507336984</v>
      </c>
      <c r="E10" s="23">
        <v>342.87796115337551</v>
      </c>
      <c r="F10" s="23">
        <v>308.81530479544261</v>
      </c>
      <c r="G10" s="23">
        <v>120.48049211550773</v>
      </c>
      <c r="H10" s="23">
        <v>293.13336340101836</v>
      </c>
      <c r="I10" s="23">
        <v>523.63173566750959</v>
      </c>
      <c r="J10" s="23">
        <v>1266.7246473882335</v>
      </c>
      <c r="K10" s="23">
        <v>1799.9705111656478</v>
      </c>
      <c r="L10" s="23">
        <v>2698.0251515547748</v>
      </c>
      <c r="M10" s="23">
        <v>2175.3362867680939</v>
      </c>
      <c r="N10" s="23">
        <v>1809.4268378333613</v>
      </c>
      <c r="O10" s="23">
        <v>3495.9017365104814</v>
      </c>
      <c r="P10" s="23">
        <v>1320.9576859672952</v>
      </c>
      <c r="Q10" s="23">
        <v>676.75149620480909</v>
      </c>
      <c r="R10" s="23">
        <v>1769.3684247582905</v>
      </c>
      <c r="S10" s="23">
        <v>13427.136031893098</v>
      </c>
      <c r="T10" s="23">
        <v>9163.5720164815029</v>
      </c>
      <c r="U10" s="23">
        <v>28586.879080701037</v>
      </c>
      <c r="V10" s="23">
        <v>20670.667574225074</v>
      </c>
      <c r="W10" s="23">
        <v>66921.067898683992</v>
      </c>
      <c r="X10" s="23">
        <v>28563.038322937537</v>
      </c>
      <c r="Y10" s="23">
        <v>22376.78747497411</v>
      </c>
      <c r="Z10" s="23">
        <v>23746.036098953315</v>
      </c>
      <c r="AA10" s="23">
        <v>25491.752044575558</v>
      </c>
      <c r="AB10" s="23">
        <v>29296.413480986346</v>
      </c>
      <c r="AC10" s="23">
        <v>39734.584837793867</v>
      </c>
    </row>
    <row r="11" spans="1:29">
      <c r="A11" s="25" t="s">
        <v>86</v>
      </c>
      <c r="B11" s="25" t="s">
        <v>11</v>
      </c>
      <c r="C11" s="23"/>
      <c r="D11" s="23">
        <v>182.11176947017088</v>
      </c>
      <c r="E11" s="23">
        <v>338.54045575483764</v>
      </c>
      <c r="F11" s="23">
        <v>506.56763747577446</v>
      </c>
      <c r="G11" s="23">
        <v>592.97887672888874</v>
      </c>
      <c r="H11" s="23">
        <v>501.08691881216203</v>
      </c>
      <c r="I11" s="23">
        <v>576.39801020935693</v>
      </c>
      <c r="J11" s="23">
        <v>502.52824768880384</v>
      </c>
      <c r="K11" s="23">
        <v>819.02710992732693</v>
      </c>
      <c r="L11" s="23">
        <v>489.2518832379219</v>
      </c>
      <c r="M11" s="23">
        <v>718.15581535281615</v>
      </c>
      <c r="N11" s="23">
        <v>1541.2750962001285</v>
      </c>
      <c r="O11" s="23">
        <v>1756.6059291797765</v>
      </c>
      <c r="P11" s="23">
        <v>4327.6794236788728</v>
      </c>
      <c r="Q11" s="23">
        <v>6891.207536358118</v>
      </c>
      <c r="R11" s="23">
        <v>8382.6044133496544</v>
      </c>
      <c r="S11" s="23">
        <v>6085.9122526215215</v>
      </c>
      <c r="T11" s="23">
        <v>10357.016705568029</v>
      </c>
      <c r="U11" s="23">
        <v>1996.5242564842679</v>
      </c>
      <c r="V11" s="23">
        <v>14368.467171292687</v>
      </c>
      <c r="W11" s="23">
        <v>3510.018398762797</v>
      </c>
      <c r="X11" s="23">
        <v>18008.261030918376</v>
      </c>
      <c r="Y11" s="23">
        <v>2901.2035908144876</v>
      </c>
      <c r="Z11" s="23">
        <v>7697.9578663066432</v>
      </c>
      <c r="AA11" s="23">
        <v>4798.0367292327892</v>
      </c>
      <c r="AB11" s="23">
        <v>5856.1196491356213</v>
      </c>
      <c r="AC11" s="23">
        <v>12418.823537272443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816.40032909151068</v>
      </c>
      <c r="E13" s="23">
        <v>1122.8311603697086</v>
      </c>
      <c r="F13" s="23">
        <v>1463.9245451975878</v>
      </c>
      <c r="G13" s="23">
        <v>1504.6733686460568</v>
      </c>
      <c r="H13" s="23">
        <v>1500.2852781423856</v>
      </c>
      <c r="I13" s="23">
        <v>1913.8058155259655</v>
      </c>
      <c r="J13" s="23">
        <v>2643.6930044602368</v>
      </c>
      <c r="K13" s="23">
        <v>4097.7901174510162</v>
      </c>
      <c r="L13" s="23">
        <v>4316.2249011229924</v>
      </c>
      <c r="M13" s="23">
        <v>4476.2054320874749</v>
      </c>
      <c r="N13" s="23">
        <v>5594.4847723562443</v>
      </c>
      <c r="O13" s="23">
        <v>7386.7839896389505</v>
      </c>
      <c r="P13" s="23">
        <v>11062.139306198793</v>
      </c>
      <c r="Q13" s="23">
        <v>16845.514433203898</v>
      </c>
      <c r="R13" s="23">
        <v>21945.356287073326</v>
      </c>
      <c r="S13" s="23">
        <v>28853.523253615702</v>
      </c>
      <c r="T13" s="23">
        <v>33341.307268361103</v>
      </c>
      <c r="U13" s="23">
        <v>40999.323845169369</v>
      </c>
      <c r="V13" s="23">
        <v>59799.194042416166</v>
      </c>
      <c r="W13" s="23">
        <v>86377.724422451691</v>
      </c>
      <c r="X13" s="23">
        <v>96415.467066512661</v>
      </c>
      <c r="Y13" s="23">
        <v>56058.148503246804</v>
      </c>
      <c r="Z13" s="23">
        <v>71042.969824293192</v>
      </c>
      <c r="AA13" s="23">
        <v>47482.351773151946</v>
      </c>
      <c r="AB13" s="23">
        <v>88872.238880918987</v>
      </c>
      <c r="AC13" s="23">
        <v>104594.30607738835</v>
      </c>
    </row>
    <row r="14" spans="1:29">
      <c r="A14" s="23" t="s">
        <v>123</v>
      </c>
      <c r="B14" s="23" t="s">
        <v>122</v>
      </c>
      <c r="C14" s="23"/>
      <c r="D14" s="23">
        <v>0.15673094136196067</v>
      </c>
      <c r="E14" s="23">
        <v>0.30740245295392771</v>
      </c>
      <c r="F14" s="23">
        <v>0.57052558600808589</v>
      </c>
      <c r="G14" s="23">
        <v>0.75143849729254975</v>
      </c>
      <c r="H14" s="23">
        <v>0.70126075998039905</v>
      </c>
      <c r="I14" s="23">
        <v>0.73016287271980274</v>
      </c>
      <c r="J14" s="23">
        <v>0.61535164013602417</v>
      </c>
      <c r="K14" s="23">
        <v>0.87508396579450809</v>
      </c>
      <c r="L14" s="23">
        <v>0.40176118276750805</v>
      </c>
      <c r="M14" s="23">
        <v>0.67275390966244109</v>
      </c>
      <c r="N14" s="23">
        <v>1.6095998573866044</v>
      </c>
      <c r="O14" s="23">
        <v>1.0188343688647834</v>
      </c>
      <c r="P14" s="23">
        <v>4.3771193778838233</v>
      </c>
      <c r="Q14" s="23">
        <v>10.706313376224657</v>
      </c>
      <c r="R14" s="23">
        <v>10.247730603389865</v>
      </c>
      <c r="S14" s="23">
        <v>8.6482762117757179</v>
      </c>
      <c r="T14" s="23">
        <v>12.598876871419304</v>
      </c>
      <c r="U14" s="23">
        <v>0.8478730540701277</v>
      </c>
      <c r="V14" s="23">
        <v>14.477059914420146</v>
      </c>
      <c r="W14" s="23">
        <v>0.68180247021682483</v>
      </c>
      <c r="X14" s="23">
        <v>18.139281395300657</v>
      </c>
      <c r="Y14" s="23">
        <v>78</v>
      </c>
      <c r="Z14" s="23">
        <v>80.975967675611216</v>
      </c>
      <c r="AA14" s="23">
        <v>72.231500114172619</v>
      </c>
      <c r="AB14" s="23">
        <v>71.743834008951652</v>
      </c>
      <c r="AC14" s="23">
        <v>70.303247176133794</v>
      </c>
    </row>
    <row r="15" spans="1:29">
      <c r="A15" s="23" t="s">
        <v>125</v>
      </c>
      <c r="B15" s="23" t="s">
        <v>124</v>
      </c>
      <c r="C15" s="23"/>
      <c r="D15" s="23">
        <v>0.21847510834002809</v>
      </c>
      <c r="E15" s="23">
        <v>0.42850367406393763</v>
      </c>
      <c r="F15" s="23">
        <v>0.79528418658580602</v>
      </c>
      <c r="G15" s="23">
        <v>1.0474677538477584</v>
      </c>
      <c r="H15" s="23">
        <v>0.97752249287843829</v>
      </c>
      <c r="I15" s="23">
        <v>1.0178105952603045</v>
      </c>
      <c r="J15" s="23">
        <v>0.85776946834928447</v>
      </c>
      <c r="K15" s="23">
        <v>1.21982336462874</v>
      </c>
      <c r="L15" s="23">
        <v>0.56003503309048919</v>
      </c>
      <c r="M15" s="23">
        <v>0.93778536658079426</v>
      </c>
      <c r="N15" s="23">
        <v>2.2437018508968203</v>
      </c>
      <c r="O15" s="23">
        <v>1.4202042505711723</v>
      </c>
      <c r="P15" s="23">
        <v>6.1014859094855209</v>
      </c>
      <c r="Q15" s="23">
        <v>14.924066393444598</v>
      </c>
      <c r="R15" s="23">
        <v>14.284824900301446</v>
      </c>
      <c r="S15" s="23">
        <v>12.055265322235611</v>
      </c>
      <c r="T15" s="23">
        <v>17.562205430063607</v>
      </c>
      <c r="U15" s="23">
        <v>1.1818927120380331</v>
      </c>
      <c r="V15" s="23">
        <v>20.180298834188353</v>
      </c>
      <c r="W15" s="23">
        <v>0.95039860829466083</v>
      </c>
      <c r="X15" s="23">
        <v>25.285252762543532</v>
      </c>
      <c r="Y15" s="23">
        <v>5.8349939706021221</v>
      </c>
      <c r="Z15" s="23">
        <v>0.10107391785722708</v>
      </c>
      <c r="AA15" s="23">
        <v>9.9532609929476781</v>
      </c>
      <c r="AB15" s="23">
        <v>16.582728189113212</v>
      </c>
      <c r="AC15" s="23">
        <v>33.313029589776171</v>
      </c>
    </row>
    <row r="16" spans="1:29">
      <c r="A16" s="23" t="s">
        <v>127</v>
      </c>
      <c r="B16" s="23" t="s">
        <v>126</v>
      </c>
      <c r="C16" s="23"/>
      <c r="D16" s="23">
        <v>14.229759247322772</v>
      </c>
      <c r="E16" s="23">
        <v>27.90937679286159</v>
      </c>
      <c r="F16" s="23">
        <v>51.798589753785429</v>
      </c>
      <c r="G16" s="23">
        <v>68.223854286363476</v>
      </c>
      <c r="H16" s="23">
        <v>63.668167225961483</v>
      </c>
      <c r="I16" s="23">
        <v>66.292219008250541</v>
      </c>
      <c r="J16" s="23">
        <v>55.868392134254229</v>
      </c>
      <c r="K16" s="23">
        <v>79.449750293342532</v>
      </c>
      <c r="L16" s="23">
        <v>36.476300442159001</v>
      </c>
      <c r="M16" s="23">
        <v>61.080001715060902</v>
      </c>
      <c r="N16" s="23">
        <v>146.13718424775192</v>
      </c>
      <c r="O16" s="23">
        <v>92.50099345962704</v>
      </c>
      <c r="P16" s="23">
        <v>397.40305521571361</v>
      </c>
      <c r="Q16" s="23">
        <v>972.03692165817597</v>
      </c>
      <c r="R16" s="23">
        <v>930.40173210528167</v>
      </c>
      <c r="S16" s="23">
        <v>785.18566486314137</v>
      </c>
      <c r="T16" s="23">
        <v>1143.8646581782843</v>
      </c>
      <c r="U16" s="23">
        <v>76.979244346186519</v>
      </c>
      <c r="V16" s="23">
        <v>1314.3867790311394</v>
      </c>
      <c r="W16" s="23">
        <v>61.901529596567997</v>
      </c>
      <c r="X16" s="23">
        <v>1646.8835376829793</v>
      </c>
      <c r="Y16" s="23">
        <v>-729.4735777088456</v>
      </c>
      <c r="Z16" s="23">
        <v>1879.3933066183226</v>
      </c>
      <c r="AA16" s="23">
        <v>1266.2955547272747</v>
      </c>
      <c r="AB16" s="23">
        <v>12207.060338396541</v>
      </c>
      <c r="AC16" s="23">
        <v>32510.743210594625</v>
      </c>
    </row>
    <row r="17" spans="1:29">
      <c r="A17" s="23" t="s">
        <v>129</v>
      </c>
      <c r="B17" s="23" t="s">
        <v>128</v>
      </c>
      <c r="C17" s="23"/>
      <c r="D17" s="23">
        <v>101.21721112089841</v>
      </c>
      <c r="E17" s="23">
        <v>146.3516550352866</v>
      </c>
      <c r="F17" s="23">
        <v>52.661291838736773</v>
      </c>
      <c r="G17" s="23">
        <v>60.31901310598785</v>
      </c>
      <c r="H17" s="23">
        <v>2.9574854206654906</v>
      </c>
      <c r="I17" s="23">
        <v>94.932898516430598</v>
      </c>
      <c r="J17" s="23">
        <v>80.70543353844721</v>
      </c>
      <c r="K17" s="23">
        <v>251.25021345908021</v>
      </c>
      <c r="L17" s="23">
        <v>317.43258769168631</v>
      </c>
      <c r="M17" s="23">
        <v>292.38653919628399</v>
      </c>
      <c r="N17" s="23">
        <v>1013.2836676960467</v>
      </c>
      <c r="O17" s="23">
        <v>927.02330091661327</v>
      </c>
      <c r="P17" s="23">
        <v>933.70509882153772</v>
      </c>
      <c r="Q17" s="23">
        <v>-1717.9894275684749</v>
      </c>
      <c r="R17" s="23">
        <v>3025.0102781345358</v>
      </c>
      <c r="S17" s="23">
        <v>-863.99039993122915</v>
      </c>
      <c r="T17" s="23">
        <v>1364.123568713052</v>
      </c>
      <c r="U17" s="23">
        <v>3305.0664310328702</v>
      </c>
      <c r="V17" s="23">
        <v>3732.3151122712197</v>
      </c>
      <c r="W17" s="23">
        <v>6118.0196026558442</v>
      </c>
      <c r="X17" s="23">
        <v>5512.1774253491521</v>
      </c>
      <c r="Y17" s="23">
        <v>6026.5746174977066</v>
      </c>
      <c r="Z17" s="23">
        <v>4171.7747755724349</v>
      </c>
      <c r="AA17" s="23">
        <v>3376.4414614205421</v>
      </c>
      <c r="AB17" s="23">
        <v>2555.7091695301929</v>
      </c>
      <c r="AC17" s="23">
        <v>-4190.0565457705352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2.7888477805346645</v>
      </c>
      <c r="E19" s="23">
        <v>5.4698749411042789</v>
      </c>
      <c r="F19" s="23">
        <v>10.151850046011775</v>
      </c>
      <c r="G19" s="23">
        <v>13.370988313933873</v>
      </c>
      <c r="H19" s="23">
        <v>12.478132888456244</v>
      </c>
      <c r="I19" s="23">
        <v>12.992412916800486</v>
      </c>
      <c r="J19" s="23">
        <v>10.949478392262298</v>
      </c>
      <c r="K19" s="23">
        <v>15.571117959097528</v>
      </c>
      <c r="L19" s="23">
        <v>7.1488805792248353</v>
      </c>
      <c r="M19" s="23">
        <v>11.970886102668951</v>
      </c>
      <c r="N19" s="23">
        <v>28.640987866299064</v>
      </c>
      <c r="O19" s="23">
        <v>18.1289919121905</v>
      </c>
      <c r="P19" s="23">
        <v>77.885831323854376</v>
      </c>
      <c r="Q19" s="23">
        <v>190.50659708625653</v>
      </c>
      <c r="R19" s="23">
        <v>182.34664132322595</v>
      </c>
      <c r="S19" s="23">
        <v>153.88618041258823</v>
      </c>
      <c r="T19" s="23">
        <v>224.18259913938746</v>
      </c>
      <c r="U19" s="23">
        <v>15.086930917857179</v>
      </c>
      <c r="V19" s="23">
        <v>257.60271749887573</v>
      </c>
      <c r="W19" s="23">
        <v>12.131894884979834</v>
      </c>
      <c r="X19" s="23">
        <v>322.76775868364604</v>
      </c>
      <c r="Y19" s="23">
        <v>183.94659567806355</v>
      </c>
      <c r="Z19" s="23">
        <v>29.238685812442846</v>
      </c>
      <c r="AA19" s="23">
        <v>1.6182724272846016</v>
      </c>
      <c r="AB19" s="23">
        <v>34.095321265959228</v>
      </c>
      <c r="AC19" s="23">
        <v>81.792207890703907</v>
      </c>
    </row>
    <row r="20" spans="1:29">
      <c r="A20" s="23" t="s">
        <v>133</v>
      </c>
      <c r="B20" s="23" t="s">
        <v>132</v>
      </c>
      <c r="C20" s="23"/>
      <c r="D20" s="23">
        <v>210.43183198369928</v>
      </c>
      <c r="E20" s="23">
        <v>412.72808527313447</v>
      </c>
      <c r="F20" s="23">
        <v>766.00537975453904</v>
      </c>
      <c r="G20" s="23">
        <v>1008.9046759641765</v>
      </c>
      <c r="H20" s="23">
        <v>941.53448667266116</v>
      </c>
      <c r="I20" s="23">
        <v>980.3393613138868</v>
      </c>
      <c r="J20" s="23">
        <v>826.19023290971813</v>
      </c>
      <c r="K20" s="23">
        <v>1174.9149240189033</v>
      </c>
      <c r="L20" s="23">
        <v>539.41704793603458</v>
      </c>
      <c r="M20" s="23">
        <v>903.26030364048495</v>
      </c>
      <c r="N20" s="23">
        <v>2161.098783732381</v>
      </c>
      <c r="O20" s="23">
        <v>1367.9186819470424</v>
      </c>
      <c r="P20" s="23">
        <v>5876.856487273003</v>
      </c>
      <c r="Q20" s="23">
        <v>14374.629016918167</v>
      </c>
      <c r="R20" s="23">
        <v>13758.921536536691</v>
      </c>
      <c r="S20" s="23">
        <v>11611.444370401152</v>
      </c>
      <c r="T20" s="23">
        <v>16915.64357331986</v>
      </c>
      <c r="U20" s="23">
        <v>1138.3807084112514</v>
      </c>
      <c r="V20" s="23">
        <v>19437.350487761389</v>
      </c>
      <c r="W20" s="23">
        <v>915.40918220733374</v>
      </c>
      <c r="X20" s="23">
        <v>24354.362844447078</v>
      </c>
      <c r="Y20" s="23">
        <v>3880.119283597322</v>
      </c>
      <c r="Z20" s="23">
        <v>16588.80165037511</v>
      </c>
      <c r="AA20" s="23">
        <v>1537.4334384444726</v>
      </c>
      <c r="AB20" s="23">
        <v>7414.1500791670314</v>
      </c>
      <c r="AC20" s="23">
        <v>7343.2320276717801</v>
      </c>
    </row>
    <row r="21" spans="1:29">
      <c r="A21" s="23" t="s">
        <v>135</v>
      </c>
      <c r="B21" s="23" t="s">
        <v>134</v>
      </c>
      <c r="C21" s="23"/>
      <c r="D21" s="23">
        <v>2.4018661008108242</v>
      </c>
      <c r="E21" s="23">
        <v>4.7264943875189065</v>
      </c>
      <c r="F21" s="23">
        <v>6.0563500360732814</v>
      </c>
      <c r="G21" s="23">
        <v>4.0946795220839816</v>
      </c>
      <c r="H21" s="23">
        <v>2.3478987772952848</v>
      </c>
      <c r="I21" s="23">
        <v>2.1477074309227828</v>
      </c>
      <c r="J21" s="23">
        <v>2.0162428812680369</v>
      </c>
      <c r="K21" s="23">
        <v>3.7417698434553013</v>
      </c>
      <c r="L21" s="23">
        <v>6.1832178971476264</v>
      </c>
      <c r="M21" s="23">
        <v>5.0180797883649184</v>
      </c>
      <c r="N21" s="23">
        <v>11.74551513332529</v>
      </c>
      <c r="O21" s="23">
        <v>41.40678177576055</v>
      </c>
      <c r="P21" s="23">
        <v>54.462532114128813</v>
      </c>
      <c r="Q21" s="23">
        <v>31.709045253454477</v>
      </c>
      <c r="R21" s="23">
        <v>29.807343487266628</v>
      </c>
      <c r="S21" s="23">
        <v>41.961916282902337</v>
      </c>
      <c r="T21" s="23">
        <v>18.47418622369937</v>
      </c>
      <c r="U21" s="23">
        <v>11.462723970957116</v>
      </c>
      <c r="V21" s="23">
        <v>113.9581635692732</v>
      </c>
      <c r="W21" s="23">
        <v>171.06184790560775</v>
      </c>
      <c r="X21" s="23">
        <v>-59.59419037604156</v>
      </c>
      <c r="Y21" s="23">
        <v>331.17707727627931</v>
      </c>
      <c r="Z21" s="23">
        <v>76.08374144611949</v>
      </c>
      <c r="AA21" s="23">
        <v>-537.27664481411102</v>
      </c>
      <c r="AB21" s="23">
        <v>1991.8095333686879</v>
      </c>
      <c r="AC21" s="23">
        <v>366.99016026077834</v>
      </c>
    </row>
    <row r="22" spans="1:29">
      <c r="A22" s="23" t="s">
        <v>137</v>
      </c>
      <c r="B22" s="23" t="s">
        <v>136</v>
      </c>
      <c r="C22" s="23"/>
      <c r="D22" s="23">
        <v>3.5756164924567573</v>
      </c>
      <c r="E22" s="23">
        <v>7.0129948244571443</v>
      </c>
      <c r="F22" s="23">
        <v>13.015813450567205</v>
      </c>
      <c r="G22" s="23">
        <v>17.143110738938468</v>
      </c>
      <c r="H22" s="23">
        <v>15.998369671677613</v>
      </c>
      <c r="I22" s="23">
        <v>16.657734504682686</v>
      </c>
      <c r="J22" s="23">
        <v>14.038462692885334</v>
      </c>
      <c r="K22" s="23">
        <v>19.963924373765824</v>
      </c>
      <c r="L22" s="23">
        <v>9.1656688759038616</v>
      </c>
      <c r="M22" s="23">
        <v>15.348022246599072</v>
      </c>
      <c r="N22" s="23">
        <v>36.720967451066606</v>
      </c>
      <c r="O22" s="23">
        <v>23.243406443795241</v>
      </c>
      <c r="P22" s="23">
        <v>99.858394909200754</v>
      </c>
      <c r="Q22" s="23">
        <v>244.25088210904087</v>
      </c>
      <c r="R22" s="23">
        <v>233.78890114053635</v>
      </c>
      <c r="S22" s="23">
        <v>197.29938954894732</v>
      </c>
      <c r="T22" s="23">
        <v>287.42730399252474</v>
      </c>
      <c r="U22" s="23">
        <v>19.343142134528311</v>
      </c>
      <c r="V22" s="23">
        <v>330.27565420371241</v>
      </c>
      <c r="W22" s="23">
        <v>15.554453612799618</v>
      </c>
      <c r="X22" s="23">
        <v>413.824565556349</v>
      </c>
      <c r="Y22" s="23">
        <v>597.21172347382492</v>
      </c>
      <c r="Z22" s="23">
        <v>153.78884968642396</v>
      </c>
      <c r="AA22" s="23">
        <v>76.200369727440986</v>
      </c>
      <c r="AB22" s="23">
        <v>87.290203750951306</v>
      </c>
      <c r="AC22" s="23">
        <v>1855.3320733442724</v>
      </c>
    </row>
    <row r="23" spans="1:29">
      <c r="A23" s="23" t="s">
        <v>139</v>
      </c>
      <c r="B23" s="23" t="s">
        <v>138</v>
      </c>
      <c r="C23" s="23"/>
      <c r="D23" s="23">
        <v>56.271632404972472</v>
      </c>
      <c r="E23" s="23">
        <v>77.796830059411974</v>
      </c>
      <c r="F23" s="23">
        <v>119.72116079547503</v>
      </c>
      <c r="G23" s="23">
        <v>83.526352573220592</v>
      </c>
      <c r="H23" s="23">
        <v>18.289758200212678</v>
      </c>
      <c r="I23" s="23">
        <v>32.409504397890188</v>
      </c>
      <c r="J23" s="23">
        <v>110.82853163827455</v>
      </c>
      <c r="K23" s="23">
        <v>360.22825903407357</v>
      </c>
      <c r="L23" s="23">
        <v>254.5618602431384</v>
      </c>
      <c r="M23" s="23">
        <v>599.39779683438132</v>
      </c>
      <c r="N23" s="23">
        <v>-105.98090784144161</v>
      </c>
      <c r="O23" s="23">
        <v>678.22351212902083</v>
      </c>
      <c r="P23" s="23">
        <v>1493.2444603549916</v>
      </c>
      <c r="Q23" s="23">
        <v>312.31814609545029</v>
      </c>
      <c r="R23" s="23">
        <v>285.43814378358468</v>
      </c>
      <c r="S23" s="23">
        <v>145.00789484103933</v>
      </c>
      <c r="T23" s="23">
        <v>1092.6388739744859</v>
      </c>
      <c r="U23" s="23">
        <v>3606.6531584807076</v>
      </c>
      <c r="V23" s="23">
        <v>8550.320263751657</v>
      </c>
      <c r="W23" s="23">
        <v>2823.6890354452394</v>
      </c>
      <c r="X23" s="23">
        <v>28885.369822981698</v>
      </c>
      <c r="Y23" s="23">
        <v>16892.02434430251</v>
      </c>
      <c r="Z23" s="23">
        <v>12246.732309570147</v>
      </c>
      <c r="AA23" s="23">
        <v>7178.0651101099329</v>
      </c>
      <c r="AB23" s="23">
        <v>25309.315012821877</v>
      </c>
      <c r="AC23" s="23">
        <v>8387.3206272651933</v>
      </c>
    </row>
    <row r="24" spans="1:29">
      <c r="A24" s="23" t="s">
        <v>141</v>
      </c>
      <c r="B24" s="23" t="s">
        <v>140</v>
      </c>
      <c r="C24" s="23"/>
      <c r="D24" s="23">
        <v>384.88738536617092</v>
      </c>
      <c r="E24" s="23">
        <v>366.80966564061077</v>
      </c>
      <c r="F24" s="23">
        <v>315.98233270203463</v>
      </c>
      <c r="G24" s="23">
        <v>94.57530765239386</v>
      </c>
      <c r="H24" s="23">
        <v>297.94441849818077</v>
      </c>
      <c r="I24" s="23">
        <v>555.15003531041793</v>
      </c>
      <c r="J24" s="23">
        <v>1407.2828693146473</v>
      </c>
      <c r="K24" s="23">
        <v>1992.5102140524189</v>
      </c>
      <c r="L24" s="23">
        <v>3039.3533357011825</v>
      </c>
      <c r="M24" s="23">
        <v>2427.3900221110653</v>
      </c>
      <c r="N24" s="23">
        <v>1951.2312251169892</v>
      </c>
      <c r="O24" s="23">
        <v>3865.2690080515572</v>
      </c>
      <c r="P24" s="23">
        <v>1194.7405753098769</v>
      </c>
      <c r="Q24" s="23">
        <v>274.03113314346535</v>
      </c>
      <c r="R24" s="23">
        <v>1410.9362317887624</v>
      </c>
      <c r="S24" s="23">
        <v>14865.769907848227</v>
      </c>
      <c r="T24" s="23">
        <v>9693.0244138450835</v>
      </c>
      <c r="U24" s="23">
        <v>32431.076289091139</v>
      </c>
      <c r="V24" s="23">
        <v>22543.366556109297</v>
      </c>
      <c r="W24" s="23">
        <v>75979.945237301741</v>
      </c>
      <c r="X24" s="23">
        <v>31258.423214183549</v>
      </c>
      <c r="Y24" s="23">
        <v>15317.456694361223</v>
      </c>
      <c r="Z24" s="23">
        <v>27199.597607286203</v>
      </c>
      <c r="AA24" s="23">
        <v>31423.699606446917</v>
      </c>
      <c r="AB24" s="23">
        <v>30638.66874982895</v>
      </c>
      <c r="AC24" s="23">
        <v>33643.595960931598</v>
      </c>
    </row>
    <row r="25" spans="1:29">
      <c r="A25" s="23" t="s">
        <v>143</v>
      </c>
      <c r="B25" s="23" t="s">
        <v>142</v>
      </c>
      <c r="C25" s="23"/>
      <c r="D25" s="23">
        <v>1.69735347460813</v>
      </c>
      <c r="E25" s="23">
        <v>3.3290849725671814</v>
      </c>
      <c r="F25" s="23">
        <v>6.1786369516357347</v>
      </c>
      <c r="G25" s="23">
        <v>8.1378745846248091</v>
      </c>
      <c r="H25" s="23">
        <v>7.5944633345254475</v>
      </c>
      <c r="I25" s="23">
        <v>7.907465356050019</v>
      </c>
      <c r="J25" s="23">
        <v>6.6640909281502605</v>
      </c>
      <c r="K25" s="23">
        <v>9.4769213851966736</v>
      </c>
      <c r="L25" s="23">
        <v>4.3509643571796337</v>
      </c>
      <c r="M25" s="23">
        <v>7.2857418975401691</v>
      </c>
      <c r="N25" s="23">
        <v>17.431528751903404</v>
      </c>
      <c r="O25" s="23">
        <v>11.033699159944792</v>
      </c>
      <c r="P25" s="23">
        <v>47.403012578528831</v>
      </c>
      <c r="Q25" s="23">
        <v>115.94646246276518</v>
      </c>
      <c r="R25" s="23">
        <v>110.98013573683205</v>
      </c>
      <c r="S25" s="23">
        <v>93.658479620355664</v>
      </c>
      <c r="T25" s="23">
        <v>136.44241046493033</v>
      </c>
      <c r="U25" s="23">
        <v>9.1822346107711468</v>
      </c>
      <c r="V25" s="23">
        <v>156.78262208035849</v>
      </c>
      <c r="W25" s="23">
        <v>7.3837353477403775</v>
      </c>
      <c r="X25" s="23">
        <v>196.44348483879355</v>
      </c>
      <c r="Y25" s="23">
        <v>75.748662334450415</v>
      </c>
      <c r="Z25" s="23">
        <v>-3.0579479521279942</v>
      </c>
      <c r="AA25" s="23">
        <v>-187.72244739500218</v>
      </c>
      <c r="AB25" s="23">
        <v>111.93266883764836</v>
      </c>
      <c r="AC25" s="23">
        <v>561.77250305309212</v>
      </c>
    </row>
    <row r="26" spans="1:29">
      <c r="A26" s="23" t="s">
        <v>145</v>
      </c>
      <c r="B26" s="23" t="s">
        <v>144</v>
      </c>
      <c r="C26" s="23"/>
      <c r="D26" s="23">
        <v>17.132151947552163</v>
      </c>
      <c r="E26" s="23">
        <v>32.478333739821096</v>
      </c>
      <c r="F26" s="23">
        <v>58.677957051525397</v>
      </c>
      <c r="G26" s="23">
        <v>77.612109624166379</v>
      </c>
      <c r="H26" s="23">
        <v>72.597693236059811</v>
      </c>
      <c r="I26" s="23">
        <v>74.121504059911146</v>
      </c>
      <c r="J26" s="23">
        <v>63.074398044736689</v>
      </c>
      <c r="K26" s="23">
        <v>92.676315637498021</v>
      </c>
      <c r="L26" s="23">
        <v>39.050323520916017</v>
      </c>
      <c r="M26" s="23">
        <v>64.318264879109606</v>
      </c>
      <c r="N26" s="23">
        <v>154.99706865352834</v>
      </c>
      <c r="O26" s="23">
        <v>96.639651885997822</v>
      </c>
      <c r="P26" s="23">
        <v>405.31449372545814</v>
      </c>
      <c r="Q26" s="23">
        <v>956.85509258550223</v>
      </c>
      <c r="R26" s="23">
        <v>909.05751223842003</v>
      </c>
      <c r="S26" s="23">
        <v>743.8298913525249</v>
      </c>
      <c r="T26" s="23">
        <v>1033.3999819184646</v>
      </c>
      <c r="U26" s="23">
        <v>67.067431986446351</v>
      </c>
      <c r="V26" s="23">
        <v>1129.0983817850845</v>
      </c>
      <c r="W26" s="23">
        <v>51.638528330006075</v>
      </c>
      <c r="X26" s="23">
        <v>1333.1612306338968</v>
      </c>
      <c r="Y26" s="23">
        <v>5224.1802042634199</v>
      </c>
      <c r="Z26" s="23">
        <v>-76.562623859890067</v>
      </c>
      <c r="AA26" s="23">
        <v>-1186.5854023738384</v>
      </c>
      <c r="AB26" s="23">
        <v>1089.5936615633761</v>
      </c>
      <c r="AC26" s="23">
        <v>5773.9220843690337</v>
      </c>
    </row>
    <row r="27" spans="1:29">
      <c r="A27" s="23" t="s">
        <v>147</v>
      </c>
      <c r="B27" s="23" t="s">
        <v>146</v>
      </c>
      <c r="C27" s="23"/>
      <c r="D27" s="23">
        <v>5.2818587280307083</v>
      </c>
      <c r="E27" s="23">
        <v>11.48313170111807</v>
      </c>
      <c r="F27" s="23">
        <v>22.912611245680413</v>
      </c>
      <c r="G27" s="23">
        <v>29.850720331418742</v>
      </c>
      <c r="H27" s="23">
        <v>27.68924451842031</v>
      </c>
      <c r="I27" s="23">
        <v>30.298709854710264</v>
      </c>
      <c r="J27" s="23">
        <v>24.926721015687601</v>
      </c>
      <c r="K27" s="23">
        <v>32.468988671316325</v>
      </c>
      <c r="L27" s="23">
        <v>18.405334955536585</v>
      </c>
      <c r="M27" s="23">
        <v>31.891922989217978</v>
      </c>
      <c r="N27" s="23">
        <v>75.190972542249412</v>
      </c>
      <c r="O27" s="23">
        <v>49.063323046356224</v>
      </c>
      <c r="P27" s="23">
        <v>220.65507942737815</v>
      </c>
      <c r="Q27" s="23">
        <v>574.24923324532233</v>
      </c>
      <c r="R27" s="23">
        <v>556.4651289764779</v>
      </c>
      <c r="S27" s="23">
        <v>492.95560646735208</v>
      </c>
      <c r="T27" s="23">
        <v>768.35886826403237</v>
      </c>
      <c r="U27" s="23">
        <v>54.186453942674369</v>
      </c>
      <c r="V27" s="23">
        <v>941.25845173560572</v>
      </c>
      <c r="W27" s="23">
        <v>45.865689492472221</v>
      </c>
      <c r="X27" s="23">
        <v>1260.9279983889314</v>
      </c>
      <c r="Y27" s="23">
        <v>4870.7505590783285</v>
      </c>
      <c r="Z27" s="23">
        <v>-72.207060524066137</v>
      </c>
      <c r="AA27" s="23">
        <v>-1013.1752409230165</v>
      </c>
      <c r="AB27" s="23">
        <v>816.47867380207492</v>
      </c>
      <c r="AC27" s="23">
        <v>4312.7991520424266</v>
      </c>
    </row>
    <row r="28" spans="1:29">
      <c r="A28" s="23" t="s">
        <v>149</v>
      </c>
      <c r="B28" s="23" t="s">
        <v>148</v>
      </c>
      <c r="C28" s="23"/>
      <c r="D28" s="23">
        <v>1.753894929597722</v>
      </c>
      <c r="E28" s="23">
        <v>1.1125900516249247</v>
      </c>
      <c r="F28" s="23">
        <v>1.8673822148932371</v>
      </c>
      <c r="G28" s="23">
        <v>1.5143557647069852</v>
      </c>
      <c r="H28" s="23">
        <v>2.2386973332553679</v>
      </c>
      <c r="I28" s="23">
        <v>2.4096032196146502</v>
      </c>
      <c r="J28" s="23">
        <v>5.3035724691738606</v>
      </c>
      <c r="K28" s="23">
        <v>14.614119060634804</v>
      </c>
      <c r="L28" s="23">
        <v>16.163758272111156</v>
      </c>
      <c r="M28" s="23">
        <v>19.175456370210295</v>
      </c>
      <c r="N28" s="23">
        <v>1.3347721390609773E-4</v>
      </c>
      <c r="O28" s="23">
        <v>15.963704324491946</v>
      </c>
      <c r="P28" s="23">
        <v>8.9771544102742471</v>
      </c>
      <c r="Q28" s="23">
        <v>14.388806846255012</v>
      </c>
      <c r="R28" s="23">
        <v>29.705706006632543</v>
      </c>
      <c r="S28" s="23">
        <v>65.461698929288431</v>
      </c>
      <c r="T28" s="23">
        <v>5.1615671953391002</v>
      </c>
      <c r="U28" s="23">
        <v>147.38431762113836</v>
      </c>
      <c r="V28" s="23">
        <v>415.56946734468795</v>
      </c>
      <c r="W28" s="23">
        <v>29.83223457653509</v>
      </c>
      <c r="X28" s="23">
        <v>500.68984118845998</v>
      </c>
      <c r="Y28" s="23">
        <v>2395.4453834776496</v>
      </c>
      <c r="Z28" s="23">
        <v>7733.1362215269319</v>
      </c>
      <c r="AA28" s="23">
        <v>3866.2624565474957</v>
      </c>
      <c r="AB28" s="23">
        <v>4350.060969608664</v>
      </c>
      <c r="AC28" s="23">
        <v>8044.6082662874342</v>
      </c>
    </row>
    <row r="29" spans="1:29">
      <c r="A29" s="23" t="s">
        <v>151</v>
      </c>
      <c r="B29" s="23" t="s">
        <v>150</v>
      </c>
      <c r="C29" s="23"/>
      <c r="D29" s="23">
        <v>5.7218865225249136</v>
      </c>
      <c r="E29" s="23">
        <v>8.1644908001860212</v>
      </c>
      <c r="F29" s="23">
        <v>6.0458656366942867</v>
      </c>
      <c r="G29" s="23">
        <v>1.9109457464858697</v>
      </c>
      <c r="H29" s="23">
        <v>2.1882100024770077</v>
      </c>
      <c r="I29" s="23">
        <v>3.5439227018690347</v>
      </c>
      <c r="J29" s="23">
        <v>5.0844238309308247</v>
      </c>
      <c r="K29" s="23">
        <v>9.6695375985855545</v>
      </c>
      <c r="L29" s="23">
        <v>8.1834311128419319</v>
      </c>
      <c r="M29" s="23">
        <v>6.1631398488028388</v>
      </c>
      <c r="N29" s="23">
        <v>57.433028674570764</v>
      </c>
      <c r="O29" s="23">
        <v>69.311348418684702</v>
      </c>
      <c r="P29" s="23">
        <v>23.94803515548168</v>
      </c>
      <c r="Q29" s="23">
        <v>14.178642307984115</v>
      </c>
      <c r="R29" s="23">
        <v>17.632431766652829</v>
      </c>
      <c r="S29" s="23">
        <v>78.782568342031738</v>
      </c>
      <c r="T29" s="23">
        <v>67.396120865041595</v>
      </c>
      <c r="U29" s="23">
        <v>41.73123507815535</v>
      </c>
      <c r="V29" s="23">
        <v>241.57888620819102</v>
      </c>
      <c r="W29" s="23">
        <v>39.346873420883156</v>
      </c>
      <c r="X29" s="23">
        <v>-46.440543980314374</v>
      </c>
      <c r="Y29" s="23">
        <v>393.56762738112525</v>
      </c>
      <c r="Z29" s="23">
        <v>459.56211605178243</v>
      </c>
      <c r="AA29" s="23">
        <v>275.04248762066021</v>
      </c>
      <c r="AB29" s="23">
        <v>368.01233138869208</v>
      </c>
      <c r="AC29" s="23">
        <v>4463.884609907419</v>
      </c>
    </row>
    <row r="30" spans="1:29">
      <c r="A30" s="23" t="s">
        <v>153</v>
      </c>
      <c r="B30" s="23" t="s">
        <v>152</v>
      </c>
      <c r="C30" s="23"/>
      <c r="D30" s="23">
        <v>2.167801205045119</v>
      </c>
      <c r="E30" s="23">
        <v>4.251792289107537</v>
      </c>
      <c r="F30" s="23">
        <v>7.8911416093719398</v>
      </c>
      <c r="G30" s="23">
        <v>10.393412211989954</v>
      </c>
      <c r="H30" s="23">
        <v>9.6993861411549194</v>
      </c>
      <c r="I30" s="23">
        <v>10.099141507136762</v>
      </c>
      <c r="J30" s="23">
        <v>8.5111466531210578</v>
      </c>
      <c r="K30" s="23">
        <v>12.103596514385579</v>
      </c>
      <c r="L30" s="23">
        <v>5.5569013276860053</v>
      </c>
      <c r="M30" s="23">
        <v>9.3050977898293592</v>
      </c>
      <c r="N30" s="23">
        <v>22.262946168522163</v>
      </c>
      <c r="O30" s="23">
        <v>14.091859293218706</v>
      </c>
      <c r="P30" s="23">
        <v>60.541489635344284</v>
      </c>
      <c r="Q30" s="23">
        <v>148.08281528131917</v>
      </c>
      <c r="R30" s="23">
        <v>141.7399944003526</v>
      </c>
      <c r="S30" s="23">
        <v>119.61737376510524</v>
      </c>
      <c r="T30" s="23">
        <v>174.2595318240497</v>
      </c>
      <c r="U30" s="23">
        <v>11.727232749107987</v>
      </c>
      <c r="V30" s="23">
        <v>200.23734723517256</v>
      </c>
      <c r="W30" s="23">
        <v>9.4302516382224226</v>
      </c>
      <c r="X30" s="23">
        <v>250.89083065335936</v>
      </c>
      <c r="Y30" s="23">
        <v>65.493275364621709</v>
      </c>
      <c r="Z30" s="23">
        <v>-15.450011640045517</v>
      </c>
      <c r="AA30" s="23">
        <v>-104.38053487342073</v>
      </c>
      <c r="AB30" s="23">
        <v>362.58826150884164</v>
      </c>
      <c r="AC30" s="23">
        <v>-52.088811792665339</v>
      </c>
    </row>
    <row r="31" spans="1:29">
      <c r="A31" s="23" t="s">
        <v>155</v>
      </c>
      <c r="B31" s="23" t="s">
        <v>154</v>
      </c>
      <c r="C31" s="23"/>
      <c r="D31" s="23">
        <v>2.5207971098067419</v>
      </c>
      <c r="E31" s="23">
        <v>4.7329243429232282</v>
      </c>
      <c r="F31" s="23">
        <v>9.231111854060627</v>
      </c>
      <c r="G31" s="23">
        <v>4.3818647213887072</v>
      </c>
      <c r="H31" s="23">
        <v>3.7279588776693728</v>
      </c>
      <c r="I31" s="23">
        <v>4.3759743713364747</v>
      </c>
      <c r="J31" s="23">
        <v>5.2862657414088838</v>
      </c>
      <c r="K31" s="23">
        <v>5.0279593058736793</v>
      </c>
      <c r="L31" s="23">
        <v>3.7003662386270926</v>
      </c>
      <c r="M31" s="23">
        <v>3.6690672686722734</v>
      </c>
      <c r="N31" s="23">
        <v>-20.078451641278249</v>
      </c>
      <c r="O31" s="23">
        <v>88.880606606933796</v>
      </c>
      <c r="P31" s="23">
        <v>46.48422507627081</v>
      </c>
      <c r="Q31" s="23">
        <v>45.191545236891514</v>
      </c>
      <c r="R31" s="23">
        <v>40.636311239562204</v>
      </c>
      <c r="S31" s="23">
        <v>84.254905557983164</v>
      </c>
      <c r="T31" s="23">
        <v>69.609810803989205</v>
      </c>
      <c r="U31" s="23">
        <v>40.623898730362676</v>
      </c>
      <c r="V31" s="23">
        <v>36.019483681287738</v>
      </c>
      <c r="W31" s="23">
        <v>77.719804610006449</v>
      </c>
      <c r="X31" s="23">
        <v>85.553025017511985</v>
      </c>
      <c r="Y31" s="23">
        <v>240.66789735042084</v>
      </c>
      <c r="Z31" s="23">
        <v>164.22436107913632</v>
      </c>
      <c r="AA31" s="23">
        <v>45.86309256532796</v>
      </c>
      <c r="AB31" s="23">
        <v>23.392804569535912</v>
      </c>
      <c r="AC31" s="23">
        <v>96.979838832273643</v>
      </c>
    </row>
    <row r="32" spans="1:29">
      <c r="A32" s="23" t="s">
        <v>157</v>
      </c>
      <c r="B32" s="23" t="s">
        <v>156</v>
      </c>
      <c r="C32" s="23"/>
      <c r="D32" s="23">
        <v>3.9452286277491795</v>
      </c>
      <c r="E32" s="23">
        <v>7.7379293909383824</v>
      </c>
      <c r="F32" s="23">
        <v>14.36126048387769</v>
      </c>
      <c r="G32" s="23">
        <v>18.915197253009769</v>
      </c>
      <c r="H32" s="23">
        <v>17.652124090816528</v>
      </c>
      <c r="I32" s="23">
        <v>18.379647588034576</v>
      </c>
      <c r="J32" s="23">
        <v>15.489621166700088</v>
      </c>
      <c r="K32" s="23">
        <v>22.027598912735783</v>
      </c>
      <c r="L32" s="23">
        <v>10.11312575550855</v>
      </c>
      <c r="M32" s="23">
        <v>16.934550132642975</v>
      </c>
      <c r="N32" s="23">
        <v>40.516820618828142</v>
      </c>
      <c r="O32" s="23">
        <v>25.64608164827672</v>
      </c>
      <c r="P32" s="23">
        <v>110.18077558037403</v>
      </c>
      <c r="Q32" s="23">
        <v>269.49914077264066</v>
      </c>
      <c r="R32" s="23">
        <v>257.95570290479714</v>
      </c>
      <c r="S32" s="23">
        <v>217.69426378026441</v>
      </c>
      <c r="T32" s="23">
        <v>317.13871733736835</v>
      </c>
      <c r="U32" s="23">
        <v>21.342646299108228</v>
      </c>
      <c r="V32" s="23">
        <v>364.41630940061873</v>
      </c>
      <c r="W32" s="23">
        <v>17.162320347183023</v>
      </c>
      <c r="X32" s="23">
        <v>456.60168710571588</v>
      </c>
      <c r="Y32" s="23">
        <v>209.42314154809833</v>
      </c>
      <c r="Z32" s="23">
        <v>426.83680165081694</v>
      </c>
      <c r="AA32" s="23">
        <v>1382.3854323868818</v>
      </c>
      <c r="AB32" s="23">
        <v>1423.7545393119462</v>
      </c>
      <c r="AC32" s="23">
        <v>1289.8624357350304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25" width="10.765625" style="1" bestFit="1" customWidth="1"/>
    <col min="26" max="26" width="9.765625" style="1" bestFit="1" customWidth="1"/>
    <col min="27" max="29" width="10.765625" style="1" bestFit="1" customWidth="1"/>
    <col min="30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142806.95021673231</v>
      </c>
      <c r="E2" s="23">
        <v>201846.12239742131</v>
      </c>
      <c r="F2" s="23">
        <v>223247.15399383527</v>
      </c>
      <c r="G2" s="23">
        <v>211740.93876485212</v>
      </c>
      <c r="H2" s="23">
        <v>201345.82923267712</v>
      </c>
      <c r="I2" s="23">
        <v>192942.1210288775</v>
      </c>
      <c r="J2" s="23">
        <v>233245.75456552039</v>
      </c>
      <c r="K2" s="23">
        <v>303254.86741640954</v>
      </c>
      <c r="L2" s="23">
        <v>277186.2833879317</v>
      </c>
      <c r="M2" s="23">
        <v>246163.67325376568</v>
      </c>
      <c r="N2" s="23">
        <v>239027.16514541049</v>
      </c>
      <c r="O2" s="23">
        <v>280232.09731288458</v>
      </c>
      <c r="P2" s="23">
        <v>236133.76350087492</v>
      </c>
      <c r="Q2" s="23">
        <v>242879.4272940681</v>
      </c>
      <c r="R2" s="23">
        <v>264541.02867515414</v>
      </c>
      <c r="S2" s="23">
        <v>308141.59488986537</v>
      </c>
      <c r="T2" s="23">
        <v>392114.4062255508</v>
      </c>
      <c r="U2" s="23">
        <v>393330.63280825416</v>
      </c>
      <c r="V2" s="23">
        <v>220066.36184408571</v>
      </c>
      <c r="W2" s="23">
        <v>299647.70167524164</v>
      </c>
      <c r="X2" s="23">
        <v>327034.98695247591</v>
      </c>
      <c r="Y2" s="23">
        <v>371472.34868080425</v>
      </c>
      <c r="Z2" s="23">
        <v>408845.50824989576</v>
      </c>
      <c r="AA2" s="23">
        <v>409122.78699896071</v>
      </c>
      <c r="AB2" s="23">
        <v>414800.58515521686</v>
      </c>
      <c r="AC2" s="23">
        <v>517753.41026451444</v>
      </c>
    </row>
    <row r="3" spans="1:29">
      <c r="A3" s="25" t="s">
        <v>82</v>
      </c>
      <c r="B3" s="23" t="s">
        <v>4</v>
      </c>
      <c r="C3" s="23"/>
      <c r="D3" s="23">
        <v>5525.0322824532523</v>
      </c>
      <c r="E3" s="23">
        <v>7569.2906887407307</v>
      </c>
      <c r="F3" s="23">
        <v>8505.5400688343034</v>
      </c>
      <c r="G3" s="23">
        <v>8062.1932486507358</v>
      </c>
      <c r="H3" s="23">
        <v>7668.5631768449111</v>
      </c>
      <c r="I3" s="23">
        <v>7193.4683296790863</v>
      </c>
      <c r="J3" s="23">
        <v>9069.9450702138984</v>
      </c>
      <c r="K3" s="23">
        <v>12127.784949372641</v>
      </c>
      <c r="L3" s="23">
        <v>11217.42571720118</v>
      </c>
      <c r="M3" s="23">
        <v>14288.239701861434</v>
      </c>
      <c r="N3" s="23">
        <v>10658.644016282497</v>
      </c>
      <c r="O3" s="23">
        <v>5022.1754950047216</v>
      </c>
      <c r="P3" s="23">
        <v>10934.507663290806</v>
      </c>
      <c r="Q3" s="23">
        <v>3795.9847132944324</v>
      </c>
      <c r="R3" s="23">
        <v>6056.1504803710723</v>
      </c>
      <c r="S3" s="23">
        <v>9299.8509721148894</v>
      </c>
      <c r="T3" s="23">
        <v>21706.448948964586</v>
      </c>
      <c r="U3" s="23">
        <v>19204.004458058069</v>
      </c>
      <c r="V3" s="23">
        <v>10342.964376162756</v>
      </c>
      <c r="W3" s="23">
        <v>13519.638271260137</v>
      </c>
      <c r="X3" s="23">
        <v>13546.324257285673</v>
      </c>
      <c r="Y3" s="23">
        <v>38848.802933391744</v>
      </c>
      <c r="Z3" s="23">
        <v>45769.829831732597</v>
      </c>
      <c r="AA3" s="23">
        <v>68519.208343136546</v>
      </c>
      <c r="AB3" s="23">
        <v>4825.5132919003836</v>
      </c>
      <c r="AC3" s="23">
        <v>18885.003929402767</v>
      </c>
    </row>
    <row r="4" spans="1:29">
      <c r="A4" s="24" t="s">
        <v>83</v>
      </c>
      <c r="B4" s="23" t="s">
        <v>5</v>
      </c>
      <c r="C4" s="23"/>
      <c r="D4" s="23">
        <v>53.418980604943641</v>
      </c>
      <c r="E4" s="23">
        <v>73.18396921935863</v>
      </c>
      <c r="F4" s="23">
        <v>82.236131255668369</v>
      </c>
      <c r="G4" s="23">
        <v>77.949615996044656</v>
      </c>
      <c r="H4" s="23">
        <v>74.143788971631082</v>
      </c>
      <c r="I4" s="23">
        <v>69.550316729512176</v>
      </c>
      <c r="J4" s="23">
        <v>87.693102053428547</v>
      </c>
      <c r="K4" s="23">
        <v>117.25794092623852</v>
      </c>
      <c r="L4" s="23">
        <v>108.45609875033986</v>
      </c>
      <c r="M4" s="23">
        <v>71.882807146494315</v>
      </c>
      <c r="N4" s="23">
        <v>53.434742627992193</v>
      </c>
      <c r="O4" s="23">
        <v>183.05366228710051</v>
      </c>
      <c r="P4" s="23">
        <v>441.33719277696849</v>
      </c>
      <c r="Q4" s="23">
        <v>279.55442999119202</v>
      </c>
      <c r="R4" s="23">
        <v>27.85511021439347</v>
      </c>
      <c r="S4" s="23">
        <v>1129.8832604389643</v>
      </c>
      <c r="T4" s="23">
        <v>156.00221463237258</v>
      </c>
      <c r="U4" s="23">
        <v>117.75436764429502</v>
      </c>
      <c r="V4" s="23">
        <v>2018.4411818706358</v>
      </c>
      <c r="W4" s="23">
        <v>951.9159812180917</v>
      </c>
      <c r="X4" s="23">
        <v>4091.8143784610616</v>
      </c>
      <c r="Y4" s="23">
        <v>1175.5809940796305</v>
      </c>
      <c r="Z4" s="23">
        <v>223.76134713311816</v>
      </c>
      <c r="AA4" s="23">
        <v>74.366435659213479</v>
      </c>
      <c r="AB4" s="23">
        <v>294.54255492016517</v>
      </c>
      <c r="AC4" s="23">
        <v>1372.9055608062263</v>
      </c>
    </row>
    <row r="5" spans="1:29">
      <c r="A5" s="23" t="s">
        <v>80</v>
      </c>
      <c r="B5" s="23" t="s">
        <v>6</v>
      </c>
      <c r="C5" s="23"/>
      <c r="D5" s="23">
        <v>7826.0181139719552</v>
      </c>
      <c r="E5" s="23">
        <v>10721.639804374377</v>
      </c>
      <c r="F5" s="23">
        <v>12047.804835314957</v>
      </c>
      <c r="G5" s="23">
        <v>11419.819319909448</v>
      </c>
      <c r="H5" s="23">
        <v>10862.255867847836</v>
      </c>
      <c r="I5" s="23">
        <v>10189.300364658711</v>
      </c>
      <c r="J5" s="23">
        <v>13089.709220101091</v>
      </c>
      <c r="K5" s="23">
        <v>17331.693024634264</v>
      </c>
      <c r="L5" s="23">
        <v>15910.48982244461</v>
      </c>
      <c r="M5" s="23">
        <v>15276.721227990038</v>
      </c>
      <c r="N5" s="23">
        <v>11643.041644923038</v>
      </c>
      <c r="O5" s="23">
        <v>16876.902712163748</v>
      </c>
      <c r="P5" s="23">
        <v>8875.4224214489677</v>
      </c>
      <c r="Q5" s="23">
        <v>11518.826171652659</v>
      </c>
      <c r="R5" s="23">
        <v>15199.940336322103</v>
      </c>
      <c r="S5" s="23">
        <v>27244.661762328418</v>
      </c>
      <c r="T5" s="23">
        <v>36861.711451382835</v>
      </c>
      <c r="U5" s="23">
        <v>51653.866833098524</v>
      </c>
      <c r="V5" s="23">
        <v>14082.014688091618</v>
      </c>
      <c r="W5" s="23">
        <v>58893.486519447142</v>
      </c>
      <c r="X5" s="23">
        <v>27925.191952783378</v>
      </c>
      <c r="Y5" s="23">
        <v>48452.985355786237</v>
      </c>
      <c r="Z5" s="23">
        <v>46277.23721191255</v>
      </c>
      <c r="AA5" s="23">
        <v>23786.995105249051</v>
      </c>
      <c r="AB5" s="23">
        <v>59568.076874979794</v>
      </c>
      <c r="AC5" s="23">
        <v>29603.487067582715</v>
      </c>
    </row>
    <row r="6" spans="1:29">
      <c r="A6" s="24" t="s">
        <v>24</v>
      </c>
      <c r="B6" s="23" t="s">
        <v>7</v>
      </c>
      <c r="C6" s="23"/>
      <c r="D6" s="23">
        <v>960.20208448548544</v>
      </c>
      <c r="E6" s="23">
        <v>1315.4762408335155</v>
      </c>
      <c r="F6" s="23">
        <v>1478.1881600415102</v>
      </c>
      <c r="G6" s="23">
        <v>1401.1383765963981</v>
      </c>
      <c r="H6" s="23">
        <v>1332.7289273585195</v>
      </c>
      <c r="I6" s="23">
        <v>1250.1616156659297</v>
      </c>
      <c r="J6" s="23">
        <v>4607.5603083078367</v>
      </c>
      <c r="K6" s="23">
        <v>2431.5276699083402</v>
      </c>
      <c r="L6" s="23">
        <v>2188.3470038839941</v>
      </c>
      <c r="M6" s="23">
        <v>1926.2759665278481</v>
      </c>
      <c r="N6" s="23">
        <v>1433.3327798302221</v>
      </c>
      <c r="O6" s="23">
        <v>2005.558937650103</v>
      </c>
      <c r="P6" s="23">
        <v>3363.5921122312284</v>
      </c>
      <c r="Q6" s="23">
        <v>786.92670201541273</v>
      </c>
      <c r="R6" s="23">
        <v>8759.6714359066118</v>
      </c>
      <c r="S6" s="23">
        <v>55746.255083736956</v>
      </c>
      <c r="T6" s="23">
        <v>3645.3669352038601</v>
      </c>
      <c r="U6" s="23">
        <v>18552.066131109594</v>
      </c>
      <c r="V6" s="23">
        <v>12652.567234276363</v>
      </c>
      <c r="W6" s="23">
        <v>7367.9441060213958</v>
      </c>
      <c r="X6" s="23">
        <v>29809.364128577916</v>
      </c>
      <c r="Y6" s="23">
        <v>9612.2578861137863</v>
      </c>
      <c r="Z6" s="23">
        <v>17563.441936984898</v>
      </c>
      <c r="AA6" s="23">
        <v>500.84477226847781</v>
      </c>
      <c r="AB6" s="23">
        <v>11529.845517789407</v>
      </c>
      <c r="AC6" s="23">
        <v>36333.948893827059</v>
      </c>
    </row>
    <row r="7" spans="1:29">
      <c r="A7" s="26" t="s">
        <v>25</v>
      </c>
      <c r="B7" s="23" t="s">
        <v>8</v>
      </c>
      <c r="C7" s="23"/>
      <c r="D7" s="23">
        <v>5366.7542530311284</v>
      </c>
      <c r="E7" s="23">
        <v>7352.4498897933709</v>
      </c>
      <c r="F7" s="23">
        <v>8261.8781221808003</v>
      </c>
      <c r="G7" s="23">
        <v>7831.2320533162974</v>
      </c>
      <c r="H7" s="23">
        <v>7448.8784752758702</v>
      </c>
      <c r="I7" s="23">
        <v>6987.3938791192249</v>
      </c>
      <c r="J7" s="23">
        <v>10144.913944330567</v>
      </c>
      <c r="K7" s="23">
        <v>11910.172298013131</v>
      </c>
      <c r="L7" s="23">
        <v>10964.576061327394</v>
      </c>
      <c r="M7" s="23">
        <v>11532.301683878648</v>
      </c>
      <c r="N7" s="23">
        <v>11883.135373881954</v>
      </c>
      <c r="O7" s="23">
        <v>5757.7312931633796</v>
      </c>
      <c r="P7" s="23">
        <v>12559.978569565043</v>
      </c>
      <c r="Q7" s="23">
        <v>3347.8577482775954</v>
      </c>
      <c r="R7" s="23">
        <v>6923.2939107135207</v>
      </c>
      <c r="S7" s="23">
        <v>2134.9083489530117</v>
      </c>
      <c r="T7" s="23">
        <v>14174.880081158759</v>
      </c>
      <c r="U7" s="23">
        <v>9332.0188282248073</v>
      </c>
      <c r="V7" s="23">
        <v>10156.755357778195</v>
      </c>
      <c r="W7" s="23">
        <v>9551.3706874525124</v>
      </c>
      <c r="X7" s="23">
        <v>6956.770358113904</v>
      </c>
      <c r="Y7" s="23">
        <v>16583.621635453295</v>
      </c>
      <c r="Z7" s="23">
        <v>12965.152593196788</v>
      </c>
      <c r="AA7" s="23">
        <v>3882.058673169262</v>
      </c>
      <c r="AB7" s="23">
        <v>15038.810688999056</v>
      </c>
      <c r="AC7" s="23">
        <v>21472.826804744269</v>
      </c>
    </row>
    <row r="8" spans="1:29">
      <c r="A8" s="25" t="s">
        <v>84</v>
      </c>
      <c r="B8" s="23" t="s">
        <v>30</v>
      </c>
      <c r="C8" s="23"/>
      <c r="D8" s="23">
        <v>18763.426266380578</v>
      </c>
      <c r="E8" s="23">
        <v>25705.881968878686</v>
      </c>
      <c r="F8" s="23">
        <v>28885.455464968731</v>
      </c>
      <c r="G8" s="23">
        <v>27379.816231444664</v>
      </c>
      <c r="H8" s="23">
        <v>26043.018824483774</v>
      </c>
      <c r="I8" s="23">
        <v>24429.560897252428</v>
      </c>
      <c r="J8" s="23">
        <v>30814.944563133769</v>
      </c>
      <c r="K8" s="23">
        <v>41335.680104758219</v>
      </c>
      <c r="L8" s="23">
        <v>37209.064361737459</v>
      </c>
      <c r="M8" s="23">
        <v>31167.144283510068</v>
      </c>
      <c r="N8" s="23">
        <v>35272.075475175203</v>
      </c>
      <c r="O8" s="23">
        <v>38022.894355132456</v>
      </c>
      <c r="P8" s="23">
        <v>33703.547062377475</v>
      </c>
      <c r="Q8" s="23">
        <v>32995.777920862056</v>
      </c>
      <c r="R8" s="23">
        <v>50099.323432034063</v>
      </c>
      <c r="S8" s="23">
        <v>73716.050073616861</v>
      </c>
      <c r="T8" s="23">
        <v>129421.92435797931</v>
      </c>
      <c r="U8" s="23">
        <v>152248.77029504644</v>
      </c>
      <c r="V8" s="23">
        <v>42881.66960966686</v>
      </c>
      <c r="W8" s="23">
        <v>76154.287170027193</v>
      </c>
      <c r="X8" s="23">
        <v>88824.463865297163</v>
      </c>
      <c r="Y8" s="23">
        <v>112844.89281273543</v>
      </c>
      <c r="Z8" s="23">
        <v>84331.345125063017</v>
      </c>
      <c r="AA8" s="23">
        <v>247867.95998219348</v>
      </c>
      <c r="AB8" s="23">
        <v>15181.133567139957</v>
      </c>
      <c r="AC8" s="23">
        <v>12229.473591754611</v>
      </c>
    </row>
    <row r="9" spans="1:29">
      <c r="A9" s="26" t="s">
        <v>81</v>
      </c>
      <c r="B9" s="23" t="s">
        <v>9</v>
      </c>
      <c r="C9" s="23"/>
      <c r="D9" s="23">
        <v>87071.322352638163</v>
      </c>
      <c r="E9" s="23">
        <v>119287.65586280412</v>
      </c>
      <c r="F9" s="23">
        <v>134042.4061355732</v>
      </c>
      <c r="G9" s="23">
        <v>127055.51593824029</v>
      </c>
      <c r="H9" s="23">
        <v>120852.13302249761</v>
      </c>
      <c r="I9" s="23">
        <v>113364.91222977407</v>
      </c>
      <c r="J9" s="23">
        <v>145811.97491835014</v>
      </c>
      <c r="K9" s="23">
        <v>191463.70032796121</v>
      </c>
      <c r="L9" s="23">
        <v>176931.54032201364</v>
      </c>
      <c r="M9" s="23">
        <v>148824.33306185945</v>
      </c>
      <c r="N9" s="23">
        <v>147324.22314072275</v>
      </c>
      <c r="O9" s="23">
        <v>190965.98668924291</v>
      </c>
      <c r="P9" s="23">
        <v>151742.65945071724</v>
      </c>
      <c r="Q9" s="23">
        <v>164516.39606513796</v>
      </c>
      <c r="R9" s="23">
        <v>155870.82857906108</v>
      </c>
      <c r="S9" s="23">
        <v>85246.583537758474</v>
      </c>
      <c r="T9" s="23">
        <v>136403.24220505866</v>
      </c>
      <c r="U9" s="23">
        <v>99883.804261780635</v>
      </c>
      <c r="V9" s="23">
        <v>107614.56723847789</v>
      </c>
      <c r="W9" s="23">
        <v>122115.09396482988</v>
      </c>
      <c r="X9" s="23">
        <v>118153.36456361276</v>
      </c>
      <c r="Y9" s="23">
        <v>66537.343272964979</v>
      </c>
      <c r="Z9" s="23">
        <v>62473.980846327002</v>
      </c>
      <c r="AA9" s="23">
        <v>28047.789715671359</v>
      </c>
      <c r="AB9" s="23">
        <v>199422.05207472335</v>
      </c>
      <c r="AC9" s="23">
        <v>301775.35699522216</v>
      </c>
    </row>
    <row r="10" spans="1:29">
      <c r="A10" s="25" t="s">
        <v>85</v>
      </c>
      <c r="B10" s="23" t="s">
        <v>10</v>
      </c>
      <c r="C10" s="23"/>
      <c r="D10" s="23">
        <v>7862.0078447341712</v>
      </c>
      <c r="E10" s="23">
        <v>10760.058404309402</v>
      </c>
      <c r="F10" s="23">
        <v>12053.028851537767</v>
      </c>
      <c r="G10" s="23">
        <v>11437.773926954558</v>
      </c>
      <c r="H10" s="23">
        <v>10908.652693337981</v>
      </c>
      <c r="I10" s="23">
        <v>10207.721410923286</v>
      </c>
      <c r="J10" s="23">
        <v>12881.021821085045</v>
      </c>
      <c r="K10" s="23">
        <v>17193.227712573553</v>
      </c>
      <c r="L10" s="23">
        <v>15916.693861708396</v>
      </c>
      <c r="M10" s="23">
        <v>15812.393454360261</v>
      </c>
      <c r="N10" s="23">
        <v>12418.424651070945</v>
      </c>
      <c r="O10" s="23">
        <v>13554.298008685013</v>
      </c>
      <c r="P10" s="23">
        <v>8288.6594985473366</v>
      </c>
      <c r="Q10" s="23">
        <v>14072.826855406411</v>
      </c>
      <c r="R10" s="23">
        <v>13799.307651460134</v>
      </c>
      <c r="S10" s="23">
        <v>44955.055852279998</v>
      </c>
      <c r="T10" s="23">
        <v>33297.148135543372</v>
      </c>
      <c r="U10" s="23">
        <v>24233.967067226989</v>
      </c>
      <c r="V10" s="23">
        <v>9242.163500839526</v>
      </c>
      <c r="W10" s="23">
        <v>-2791.4328895754134</v>
      </c>
      <c r="X10" s="23">
        <v>16099.554029956091</v>
      </c>
      <c r="Y10" s="23">
        <v>42797.40317964914</v>
      </c>
      <c r="Z10" s="23">
        <v>77935.8562189285</v>
      </c>
      <c r="AA10" s="23">
        <v>8346.1383744521845</v>
      </c>
      <c r="AB10" s="23">
        <v>67345.124409556767</v>
      </c>
      <c r="AC10" s="23">
        <v>46087.441780185312</v>
      </c>
    </row>
    <row r="11" spans="1:29">
      <c r="A11" s="25" t="s">
        <v>86</v>
      </c>
      <c r="B11" s="25" t="s">
        <v>11</v>
      </c>
      <c r="C11" s="23"/>
      <c r="D11" s="23">
        <v>9378.7680384325849</v>
      </c>
      <c r="E11" s="23">
        <v>19060.485568467793</v>
      </c>
      <c r="F11" s="23">
        <v>17890.616224128378</v>
      </c>
      <c r="G11" s="23">
        <v>17075.500053743752</v>
      </c>
      <c r="H11" s="23">
        <v>16155.454456059055</v>
      </c>
      <c r="I11" s="23">
        <v>19250.051985075315</v>
      </c>
      <c r="J11" s="23">
        <v>6737.9916179445918</v>
      </c>
      <c r="K11" s="23">
        <v>9343.8233882621207</v>
      </c>
      <c r="L11" s="23">
        <v>6739.6901388648275</v>
      </c>
      <c r="M11" s="23">
        <v>7264.3810666314848</v>
      </c>
      <c r="N11" s="23">
        <v>8340.8533208958543</v>
      </c>
      <c r="O11" s="23">
        <v>7843.4961595551486</v>
      </c>
      <c r="P11" s="23">
        <v>6224.0595299199294</v>
      </c>
      <c r="Q11" s="23">
        <v>11565.276687430374</v>
      </c>
      <c r="R11" s="23">
        <v>7804.6577390712118</v>
      </c>
      <c r="S11" s="23">
        <v>8668.345998637782</v>
      </c>
      <c r="T11" s="23">
        <v>16447.681895627327</v>
      </c>
      <c r="U11" s="23">
        <v>18104.380566064876</v>
      </c>
      <c r="V11" s="23">
        <v>11075.218656921857</v>
      </c>
      <c r="W11" s="23">
        <v>13885.397864560708</v>
      </c>
      <c r="X11" s="23">
        <v>21628.139418387887</v>
      </c>
      <c r="Y11" s="23">
        <v>34619.460610629925</v>
      </c>
      <c r="Z11" s="23">
        <v>61304.903138617359</v>
      </c>
      <c r="AA11" s="23">
        <v>28097.425597161218</v>
      </c>
      <c r="AB11" s="23">
        <v>41595.486175207996</v>
      </c>
      <c r="AC11" s="23">
        <v>49992.965640989278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164922.76709834251</v>
      </c>
      <c r="E13" s="23">
        <v>233105.04834205942</v>
      </c>
      <c r="F13" s="23">
        <v>257820.3534744991</v>
      </c>
      <c r="G13" s="23">
        <v>244532.22673057643</v>
      </c>
      <c r="H13" s="23">
        <v>232527.27721141931</v>
      </c>
      <c r="I13" s="23">
        <v>222822.12764583968</v>
      </c>
      <c r="J13" s="23">
        <v>269367.38862153335</v>
      </c>
      <c r="K13" s="23">
        <v>350218.4718212359</v>
      </c>
      <c r="L13" s="23">
        <v>320112.77314349398</v>
      </c>
      <c r="M13" s="23">
        <v>284285.84246417554</v>
      </c>
      <c r="N13" s="23">
        <v>276044.13810130343</v>
      </c>
      <c r="O13" s="23">
        <v>323630.27743728028</v>
      </c>
      <c r="P13" s="23">
        <v>272702.6494355243</v>
      </c>
      <c r="Q13" s="23">
        <v>280492.98132763547</v>
      </c>
      <c r="R13" s="23">
        <v>305509.20941827231</v>
      </c>
      <c r="S13" s="23">
        <v>355861.98297916428</v>
      </c>
      <c r="T13" s="23">
        <v>452839.25464199478</v>
      </c>
      <c r="U13" s="23">
        <v>454243.83231229411</v>
      </c>
      <c r="V13" s="23">
        <v>254146.96753561305</v>
      </c>
      <c r="W13" s="23">
        <v>346052.68188935326</v>
      </c>
      <c r="X13" s="23">
        <v>377681.30265590729</v>
      </c>
      <c r="Y13" s="23">
        <v>429000.46217624855</v>
      </c>
      <c r="Z13" s="23">
        <v>472161.42095303186</v>
      </c>
      <c r="AA13" s="23">
        <v>472481.64051156142</v>
      </c>
      <c r="AB13" s="23">
        <v>479038.73161626258</v>
      </c>
      <c r="AC13" s="23">
        <v>610896.88202615443</v>
      </c>
    </row>
    <row r="14" spans="1:29">
      <c r="A14" s="23" t="s">
        <v>123</v>
      </c>
      <c r="B14" s="23" t="s">
        <v>122</v>
      </c>
      <c r="C14" s="23"/>
      <c r="D14" s="23">
        <v>6380.6671240227961</v>
      </c>
      <c r="E14" s="23">
        <v>8741.5098737440694</v>
      </c>
      <c r="F14" s="23">
        <v>9822.7516356107044</v>
      </c>
      <c r="G14" s="23">
        <v>9310.7458525731327</v>
      </c>
      <c r="H14" s="23">
        <v>8856.1562086040412</v>
      </c>
      <c r="I14" s="23">
        <v>8307.4857362647217</v>
      </c>
      <c r="J14" s="23">
        <v>10474.563290788539</v>
      </c>
      <c r="K14" s="23">
        <v>14005.955939739835</v>
      </c>
      <c r="L14" s="23">
        <v>12954.613806913805</v>
      </c>
      <c r="M14" s="23">
        <v>16500.989797899139</v>
      </c>
      <c r="N14" s="23">
        <v>12309.296305352666</v>
      </c>
      <c r="O14" s="23">
        <v>5799.9353549153975</v>
      </c>
      <c r="P14" s="23">
        <v>12627.881611861927</v>
      </c>
      <c r="Q14" s="23">
        <v>4383.8503786363735</v>
      </c>
      <c r="R14" s="23">
        <v>6994.0370106001292</v>
      </c>
      <c r="S14" s="23">
        <v>10740.073600029136</v>
      </c>
      <c r="T14" s="23">
        <v>25068.020982936105</v>
      </c>
      <c r="U14" s="23">
        <v>22178.035101128855</v>
      </c>
      <c r="V14" s="23">
        <v>11944.728896790661</v>
      </c>
      <c r="W14" s="23">
        <v>15613.358806983555</v>
      </c>
      <c r="X14" s="23">
        <v>15644.177521698764</v>
      </c>
      <c r="Y14" s="23">
        <v>44865.127842233625</v>
      </c>
      <c r="Z14" s="23">
        <v>52857.980469533097</v>
      </c>
      <c r="AA14" s="23">
        <v>79130.444436967678</v>
      </c>
      <c r="AB14" s="23">
        <v>5572.8170342006151</v>
      </c>
      <c r="AC14" s="23">
        <v>21809.632514197179</v>
      </c>
    </row>
    <row r="15" spans="1:29">
      <c r="A15" s="23" t="s">
        <v>125</v>
      </c>
      <c r="B15" s="23" t="s">
        <v>124</v>
      </c>
      <c r="C15" s="23"/>
      <c r="D15" s="23">
        <v>61.691717970094814</v>
      </c>
      <c r="E15" s="23">
        <v>84.517614111770357</v>
      </c>
      <c r="F15" s="23">
        <v>94.971640396800936</v>
      </c>
      <c r="G15" s="23">
        <v>90.021293395107293</v>
      </c>
      <c r="H15" s="23">
        <v>85.626076474562765</v>
      </c>
      <c r="I15" s="23">
        <v>80.321235557436893</v>
      </c>
      <c r="J15" s="23">
        <v>101.2737056854693</v>
      </c>
      <c r="K15" s="23">
        <v>135.41710716782359</v>
      </c>
      <c r="L15" s="23">
        <v>125.25216656087808</v>
      </c>
      <c r="M15" s="23">
        <v>83.014947405601475</v>
      </c>
      <c r="N15" s="23">
        <v>61.709920980888668</v>
      </c>
      <c r="O15" s="23">
        <v>211.40229145749902</v>
      </c>
      <c r="P15" s="23">
        <v>509.68493442179977</v>
      </c>
      <c r="Q15" s="23">
        <v>322.84766307785338</v>
      </c>
      <c r="R15" s="23">
        <v>32.16889547332989</v>
      </c>
      <c r="S15" s="23">
        <v>1304.8627782253295</v>
      </c>
      <c r="T15" s="23">
        <v>180.16151785045236</v>
      </c>
      <c r="U15" s="23">
        <v>135.9904130740079</v>
      </c>
      <c r="V15" s="23">
        <v>2331.0273374940498</v>
      </c>
      <c r="W15" s="23">
        <v>1099.3345732078205</v>
      </c>
      <c r="X15" s="23">
        <v>4725.4937432976276</v>
      </c>
      <c r="Y15" s="23">
        <v>1357.6374973178085</v>
      </c>
      <c r="Z15" s="23">
        <v>258.41417720103959</v>
      </c>
      <c r="AA15" s="23">
        <v>85.883203370317077</v>
      </c>
      <c r="AB15" s="23">
        <v>340.15692591940569</v>
      </c>
      <c r="AC15" s="23">
        <v>1585.5207586831832</v>
      </c>
    </row>
    <row r="16" spans="1:29">
      <c r="A16" s="23" t="s">
        <v>127</v>
      </c>
      <c r="B16" s="23" t="s">
        <v>126</v>
      </c>
      <c r="C16" s="23"/>
      <c r="D16" s="23">
        <v>9037.9954250068622</v>
      </c>
      <c r="E16" s="23">
        <v>12382.047944344222</v>
      </c>
      <c r="F16" s="23">
        <v>13913.589694937209</v>
      </c>
      <c r="G16" s="23">
        <v>13188.351121176109</v>
      </c>
      <c r="H16" s="23">
        <v>12544.44053273942</v>
      </c>
      <c r="I16" s="23">
        <v>11767.267688199503</v>
      </c>
      <c r="J16" s="23">
        <v>15116.8487375121</v>
      </c>
      <c r="K16" s="23">
        <v>20015.767914542448</v>
      </c>
      <c r="L16" s="23">
        <v>18374.469893973972</v>
      </c>
      <c r="M16" s="23">
        <v>17642.552643876232</v>
      </c>
      <c r="N16" s="23">
        <v>13446.142800527121</v>
      </c>
      <c r="O16" s="23">
        <v>19490.546441299553</v>
      </c>
      <c r="P16" s="23">
        <v>10249.915866773648</v>
      </c>
      <c r="Q16" s="23">
        <v>13302.690681865593</v>
      </c>
      <c r="R16" s="23">
        <v>17553.881069454008</v>
      </c>
      <c r="S16" s="23">
        <v>31463.909842499768</v>
      </c>
      <c r="T16" s="23">
        <v>42570.305179939569</v>
      </c>
      <c r="U16" s="23">
        <v>59653.249624861681</v>
      </c>
      <c r="V16" s="23">
        <v>16262.827720603918</v>
      </c>
      <c r="W16" s="23">
        <v>68014.033953636972</v>
      </c>
      <c r="X16" s="23">
        <v>32249.830429232134</v>
      </c>
      <c r="Y16" s="23">
        <v>55956.663222092029</v>
      </c>
      <c r="Z16" s="23">
        <v>53443.967559505938</v>
      </c>
      <c r="AA16" s="23">
        <v>27470.77118976778</v>
      </c>
      <c r="AB16" s="23">
        <v>68793.094832140821</v>
      </c>
      <c r="AC16" s="23">
        <v>34188.034934827017</v>
      </c>
    </row>
    <row r="17" spans="1:29">
      <c r="A17" s="23" t="s">
        <v>129</v>
      </c>
      <c r="B17" s="23" t="s">
        <v>128</v>
      </c>
      <c r="C17" s="23"/>
      <c r="D17" s="23">
        <v>723.91063612005655</v>
      </c>
      <c r="E17" s="23">
        <v>1285.8108835406422</v>
      </c>
      <c r="F17" s="23">
        <v>1486.9279871715453</v>
      </c>
      <c r="G17" s="23">
        <v>1291.7931296231861</v>
      </c>
      <c r="H17" s="23">
        <v>1289.3033474449294</v>
      </c>
      <c r="I17" s="23">
        <v>1196.162516795086</v>
      </c>
      <c r="J17" s="23">
        <v>3563.6010488852276</v>
      </c>
      <c r="K17" s="23">
        <v>1573.8439864062029</v>
      </c>
      <c r="L17" s="23">
        <v>1183.2789903689052</v>
      </c>
      <c r="M17" s="23">
        <v>660.87151674765926</v>
      </c>
      <c r="N17" s="23">
        <v>1300.8932760401144</v>
      </c>
      <c r="O17" s="23">
        <v>2027.7441286249116</v>
      </c>
      <c r="P17" s="23">
        <v>3409.6219289607284</v>
      </c>
      <c r="Q17" s="23">
        <v>781.41114131717734</v>
      </c>
      <c r="R17" s="23">
        <v>6650.3722956155889</v>
      </c>
      <c r="S17" s="23">
        <v>64111.188463787374</v>
      </c>
      <c r="T17" s="23">
        <v>3503.7874218213901</v>
      </c>
      <c r="U17" s="23">
        <v>3878.4697815651748</v>
      </c>
      <c r="V17" s="23">
        <v>9762.4182194676105</v>
      </c>
      <c r="W17" s="23">
        <v>4726.6819656600619</v>
      </c>
      <c r="X17" s="23">
        <v>32738.663641805069</v>
      </c>
      <c r="Y17" s="23">
        <v>7738.9932726055686</v>
      </c>
      <c r="Z17" s="23">
        <v>16557.505546236207</v>
      </c>
      <c r="AA17" s="23">
        <v>308.56670346772978</v>
      </c>
      <c r="AB17" s="23">
        <v>11125.726733863014</v>
      </c>
      <c r="AC17" s="23">
        <v>38607.583931770801</v>
      </c>
    </row>
    <row r="18" spans="1:29">
      <c r="A18" s="23" t="s">
        <v>131</v>
      </c>
      <c r="B18" s="23" t="s">
        <v>130</v>
      </c>
      <c r="C18" s="23"/>
      <c r="D18" s="23">
        <v>384.99326881319701</v>
      </c>
      <c r="E18" s="23">
        <v>233.38675607795105</v>
      </c>
      <c r="F18" s="23">
        <v>220.17997414314308</v>
      </c>
      <c r="G18" s="23">
        <v>326.33272353212607</v>
      </c>
      <c r="H18" s="23">
        <v>249.81881823675559</v>
      </c>
      <c r="I18" s="23">
        <v>247.60553975152595</v>
      </c>
      <c r="J18" s="23">
        <v>1757.5096846285569</v>
      </c>
      <c r="K18" s="23">
        <v>1234.2425317140069</v>
      </c>
      <c r="L18" s="23">
        <v>1343.9666563183252</v>
      </c>
      <c r="M18" s="23">
        <v>1563.7174273665278</v>
      </c>
      <c r="N18" s="23">
        <v>354.41277078465095</v>
      </c>
      <c r="O18" s="23">
        <v>288.40595422528315</v>
      </c>
      <c r="P18" s="23">
        <v>474.87331232436901</v>
      </c>
      <c r="Q18" s="23">
        <v>127.38306654868691</v>
      </c>
      <c r="R18" s="23">
        <v>3465.8667942152542</v>
      </c>
      <c r="S18" s="23">
        <v>268.21764933863381</v>
      </c>
      <c r="T18" s="23">
        <v>706.11973697027679</v>
      </c>
      <c r="U18" s="23">
        <v>17546.664478990951</v>
      </c>
      <c r="V18" s="23">
        <v>4849.5904818441295</v>
      </c>
      <c r="W18" s="23">
        <v>3782.299760697118</v>
      </c>
      <c r="X18" s="23">
        <v>1687.1315317909575</v>
      </c>
      <c r="Y18" s="23">
        <v>3361.8681787092196</v>
      </c>
      <c r="Z18" s="23">
        <v>3725.9011060489834</v>
      </c>
      <c r="AA18" s="23">
        <v>269.84145946759691</v>
      </c>
      <c r="AB18" s="23">
        <v>2189.6898066091098</v>
      </c>
      <c r="AC18" s="23">
        <v>3353.226673633696</v>
      </c>
    </row>
    <row r="19" spans="1:29">
      <c r="A19" s="23" t="s">
        <v>25</v>
      </c>
      <c r="B19" s="23" t="s">
        <v>8</v>
      </c>
      <c r="C19" s="23"/>
      <c r="D19" s="23">
        <v>6197.8773470297747</v>
      </c>
      <c r="E19" s="23">
        <v>8491.0879963218576</v>
      </c>
      <c r="F19" s="23">
        <v>9541.3549499614601</v>
      </c>
      <c r="G19" s="23">
        <v>9044.0168217445316</v>
      </c>
      <c r="H19" s="23">
        <v>8602.4500072115006</v>
      </c>
      <c r="I19" s="23">
        <v>8069.4975391705038</v>
      </c>
      <c r="J19" s="23">
        <v>11716.007359125893</v>
      </c>
      <c r="K19" s="23">
        <v>13754.642676881473</v>
      </c>
      <c r="L19" s="23">
        <v>12662.606556263312</v>
      </c>
      <c r="M19" s="23">
        <v>13318.25308104157</v>
      </c>
      <c r="N19" s="23">
        <v>13723.41867598534</v>
      </c>
      <c r="O19" s="23">
        <v>6649.403097230801</v>
      </c>
      <c r="P19" s="23">
        <v>14505.081281021921</v>
      </c>
      <c r="Q19" s="23">
        <v>3866.3241730154668</v>
      </c>
      <c r="R19" s="23">
        <v>7995.4707208374984</v>
      </c>
      <c r="S19" s="23">
        <v>2465.5312075240386</v>
      </c>
      <c r="T19" s="23">
        <v>16370.074724822298</v>
      </c>
      <c r="U19" s="23">
        <v>10777.223135350892</v>
      </c>
      <c r="V19" s="23">
        <v>11729.682594604104</v>
      </c>
      <c r="W19" s="23">
        <v>11030.544948729697</v>
      </c>
      <c r="X19" s="23">
        <v>8034.1315026097755</v>
      </c>
      <c r="Y19" s="23">
        <v>19151.84635257654</v>
      </c>
      <c r="Z19" s="23">
        <v>14973.002632414858</v>
      </c>
      <c r="AA19" s="23">
        <v>4483.2541934795909</v>
      </c>
      <c r="AB19" s="23">
        <v>17367.798058383702</v>
      </c>
      <c r="AC19" s="23">
        <v>24798.218915027021</v>
      </c>
    </row>
    <row r="20" spans="1:29">
      <c r="A20" s="23" t="s">
        <v>133</v>
      </c>
      <c r="B20" s="23" t="s">
        <v>132</v>
      </c>
      <c r="C20" s="23"/>
      <c r="D20" s="23">
        <v>21151.343000556753</v>
      </c>
      <c r="E20" s="23">
        <v>28977.326365482688</v>
      </c>
      <c r="F20" s="23">
        <v>32561.546467745109</v>
      </c>
      <c r="G20" s="23">
        <v>30864.292916541417</v>
      </c>
      <c r="H20" s="23">
        <v>29357.368750588495</v>
      </c>
      <c r="I20" s="23">
        <v>27538.575021162633</v>
      </c>
      <c r="J20" s="23">
        <v>34736.942173016534</v>
      </c>
      <c r="K20" s="23">
        <v>46600.349041746871</v>
      </c>
      <c r="L20" s="23">
        <v>41919.996083366161</v>
      </c>
      <c r="M20" s="23">
        <v>34567.870333152016</v>
      </c>
      <c r="N20" s="23">
        <v>40226.312674457185</v>
      </c>
      <c r="O20" s="23">
        <v>42959.826593855374</v>
      </c>
      <c r="P20" s="23">
        <v>38280.652080547799</v>
      </c>
      <c r="Q20" s="23">
        <v>37176.007644589605</v>
      </c>
      <c r="R20" s="23">
        <v>57133.605697366504</v>
      </c>
      <c r="S20" s="23">
        <v>84488.738033056929</v>
      </c>
      <c r="T20" s="23">
        <v>142591.38168987489</v>
      </c>
      <c r="U20" s="23">
        <v>174132.17493203236</v>
      </c>
      <c r="V20" s="23">
        <v>48398.848056458148</v>
      </c>
      <c r="W20" s="23">
        <v>86782.354554717618</v>
      </c>
      <c r="X20" s="23">
        <v>101203.41768699992</v>
      </c>
      <c r="Y20" s="23">
        <v>124366.72424271499</v>
      </c>
      <c r="Z20" s="23">
        <v>92040.322487175479</v>
      </c>
      <c r="AA20" s="23">
        <v>285291.84794700722</v>
      </c>
      <c r="AB20" s="23">
        <v>16153.48834065594</v>
      </c>
      <c r="AC20" s="23">
        <v>11603.088081605829</v>
      </c>
    </row>
    <row r="21" spans="1:29">
      <c r="A21" s="23" t="s">
        <v>135</v>
      </c>
      <c r="B21" s="23" t="s">
        <v>134</v>
      </c>
      <c r="C21" s="23"/>
      <c r="D21" s="23">
        <v>99041.021993873379</v>
      </c>
      <c r="E21" s="23">
        <v>135686.13670592333</v>
      </c>
      <c r="F21" s="23">
        <v>152469.22333875377</v>
      </c>
      <c r="G21" s="23">
        <v>144521.8449481939</v>
      </c>
      <c r="H21" s="23">
        <v>137465.68262983361</v>
      </c>
      <c r="I21" s="23">
        <v>128949.19316844839</v>
      </c>
      <c r="J21" s="23">
        <v>162584.38286657169</v>
      </c>
      <c r="K21" s="23">
        <v>217590.75937252669</v>
      </c>
      <c r="L21" s="23">
        <v>201165.98592290209</v>
      </c>
      <c r="M21" s="23">
        <v>165931.22696778027</v>
      </c>
      <c r="N21" s="23">
        <v>169441.21617990627</v>
      </c>
      <c r="O21" s="23">
        <v>218853.49757570325</v>
      </c>
      <c r="P21" s="23">
        <v>171233.47057371071</v>
      </c>
      <c r="Q21" s="23">
        <v>183115.05823952588</v>
      </c>
      <c r="R21" s="23">
        <v>168915.3364028747</v>
      </c>
      <c r="S21" s="23">
        <v>100100.67481289635</v>
      </c>
      <c r="T21" s="23">
        <v>157182.61915520375</v>
      </c>
      <c r="U21" s="23">
        <v>110508.18692795349</v>
      </c>
      <c r="V21" s="23">
        <v>112641.68145807246</v>
      </c>
      <c r="W21" s="23">
        <v>135348.37528964001</v>
      </c>
      <c r="X21" s="23">
        <v>133801.65140265715</v>
      </c>
      <c r="Y21" s="23">
        <v>71783.246505934731</v>
      </c>
      <c r="Z21" s="23">
        <v>69667.845443780738</v>
      </c>
      <c r="AA21" s="23">
        <v>32221.444114713508</v>
      </c>
      <c r="AB21" s="23">
        <v>230292.83319802384</v>
      </c>
      <c r="AC21" s="23">
        <v>348248.5134912596</v>
      </c>
    </row>
    <row r="22" spans="1:29">
      <c r="A22" s="23" t="s">
        <v>137</v>
      </c>
      <c r="B22" s="23" t="s">
        <v>136</v>
      </c>
      <c r="C22" s="23"/>
      <c r="D22" s="23">
        <v>517.88371005356476</v>
      </c>
      <c r="E22" s="23">
        <v>709.50035112163505</v>
      </c>
      <c r="F22" s="23">
        <v>797.25880712886692</v>
      </c>
      <c r="G22" s="23">
        <v>755.70210947728913</v>
      </c>
      <c r="H22" s="23">
        <v>718.80556452444478</v>
      </c>
      <c r="I22" s="23">
        <v>674.27299539195837</v>
      </c>
      <c r="J22" s="23">
        <v>850.16277965687277</v>
      </c>
      <c r="K22" s="23">
        <v>1136.7865277927494</v>
      </c>
      <c r="L22" s="23">
        <v>1051.4548604763859</v>
      </c>
      <c r="M22" s="23">
        <v>1425.9777953091664</v>
      </c>
      <c r="N22" s="23">
        <v>508.17734748510691</v>
      </c>
      <c r="O22" s="23">
        <v>951.48823094417298</v>
      </c>
      <c r="P22" s="23">
        <v>642.39917235436792</v>
      </c>
      <c r="Q22" s="23">
        <v>929.665706828152</v>
      </c>
      <c r="R22" s="23">
        <v>724.35596084563633</v>
      </c>
      <c r="S22" s="23">
        <v>643.357703530256</v>
      </c>
      <c r="T22" s="23">
        <v>6873.4857827271308</v>
      </c>
      <c r="U22" s="23">
        <v>1694.6209365979789</v>
      </c>
      <c r="V22" s="23">
        <v>1123.69688333674</v>
      </c>
      <c r="W22" s="23">
        <v>1165.5761826978858</v>
      </c>
      <c r="X22" s="23">
        <v>1376.8583041833738</v>
      </c>
      <c r="Y22" s="23">
        <v>5953.9075426955897</v>
      </c>
      <c r="Z22" s="23">
        <v>5351.0073468619394</v>
      </c>
      <c r="AA22" s="23">
        <v>962.21583101035492</v>
      </c>
      <c r="AB22" s="23">
        <v>1378.6734468654133</v>
      </c>
      <c r="AC22" s="23">
        <v>2520.3045253176028</v>
      </c>
    </row>
    <row r="23" spans="1:29">
      <c r="A23" s="23" t="s">
        <v>139</v>
      </c>
      <c r="B23" s="23" t="s">
        <v>138</v>
      </c>
      <c r="C23" s="23"/>
      <c r="D23" s="23">
        <v>1514.6119967358247</v>
      </c>
      <c r="E23" s="23">
        <v>2075.0174655734213</v>
      </c>
      <c r="F23" s="23">
        <v>2331.6774216663034</v>
      </c>
      <c r="G23" s="23">
        <v>2210.1399575871706</v>
      </c>
      <c r="H23" s="23">
        <v>2102.2316597611962</v>
      </c>
      <c r="I23" s="23">
        <v>1971.9909085188851</v>
      </c>
      <c r="J23" s="23">
        <v>5808.7824738563522</v>
      </c>
      <c r="K23" s="23">
        <v>3523.9917586511428</v>
      </c>
      <c r="L23" s="23">
        <v>3166.0803567373796</v>
      </c>
      <c r="M23" s="23">
        <v>5940.8057510547533</v>
      </c>
      <c r="N23" s="23">
        <v>698.39190014145777</v>
      </c>
      <c r="O23" s="23">
        <v>1686.4614294930852</v>
      </c>
      <c r="P23" s="23">
        <v>4008.835528990337</v>
      </c>
      <c r="Q23" s="23">
        <v>6879.1908564151345</v>
      </c>
      <c r="R23" s="23">
        <v>11094.44827606628</v>
      </c>
      <c r="S23" s="23">
        <v>-1652.3680505836933</v>
      </c>
      <c r="T23" s="23">
        <v>344.72885903845514</v>
      </c>
      <c r="U23" s="23">
        <v>4844.135645713628</v>
      </c>
      <c r="V23" s="23">
        <v>11638.629704128682</v>
      </c>
      <c r="W23" s="23">
        <v>5678.0885525533649</v>
      </c>
      <c r="X23" s="23">
        <v>2649.5493003683832</v>
      </c>
      <c r="Y23" s="23">
        <v>5058.4110695238087</v>
      </c>
      <c r="Z23" s="23">
        <v>2481.1765554154094</v>
      </c>
      <c r="AA23" s="23">
        <v>169.9701958694221</v>
      </c>
      <c r="AB23" s="23">
        <v>12.740856170014723</v>
      </c>
      <c r="AC23" s="23">
        <v>261.32333537213844</v>
      </c>
    </row>
    <row r="24" spans="1:29">
      <c r="A24" s="23" t="s">
        <v>141</v>
      </c>
      <c r="B24" s="23" t="s">
        <v>140</v>
      </c>
      <c r="C24" s="23"/>
      <c r="D24" s="23">
        <v>612.85331779258559</v>
      </c>
      <c r="E24" s="23">
        <v>827.0352803526888</v>
      </c>
      <c r="F24" s="23">
        <v>885.50848620363456</v>
      </c>
      <c r="G24" s="23">
        <v>854.36840443085396</v>
      </c>
      <c r="H24" s="23">
        <v>846.51386056389765</v>
      </c>
      <c r="I24" s="23">
        <v>765.0806557340378</v>
      </c>
      <c r="J24" s="23">
        <v>976.81956373190178</v>
      </c>
      <c r="K24" s="23">
        <v>1270.9211883193123</v>
      </c>
      <c r="L24" s="23">
        <v>1191.755287995401</v>
      </c>
      <c r="M24" s="23">
        <v>527.4075175905167</v>
      </c>
      <c r="N24" s="23">
        <v>410.39291372465857</v>
      </c>
      <c r="O24" s="23">
        <v>353.46495057737229</v>
      </c>
      <c r="P24" s="23">
        <v>699.61790570145877</v>
      </c>
      <c r="Q24" s="23">
        <v>758.30680868917841</v>
      </c>
      <c r="R24" s="23">
        <v>821.36551363706826</v>
      </c>
      <c r="S24" s="23">
        <v>1127.3689497593955</v>
      </c>
      <c r="T24" s="23">
        <v>1486.8812771260727</v>
      </c>
      <c r="U24" s="23">
        <v>2001.4914329414382</v>
      </c>
      <c r="V24" s="23">
        <v>799.84443670095357</v>
      </c>
      <c r="W24" s="23">
        <v>862.06593924862227</v>
      </c>
      <c r="X24" s="23">
        <v>348.87793226604157</v>
      </c>
      <c r="Y24" s="23">
        <v>2345.5050982600078</v>
      </c>
      <c r="Z24" s="23">
        <v>6333.5236140617308</v>
      </c>
      <c r="AA24" s="23">
        <v>2159.5514619580777</v>
      </c>
      <c r="AB24" s="23">
        <v>1667.0060466762834</v>
      </c>
      <c r="AC24" s="23">
        <v>2940.6154119349471</v>
      </c>
    </row>
    <row r="25" spans="1:29">
      <c r="A25" s="23" t="s">
        <v>143</v>
      </c>
      <c r="B25" s="23" t="s">
        <v>142</v>
      </c>
      <c r="C25" s="23"/>
      <c r="D25" s="23">
        <v>1279.9311766719334</v>
      </c>
      <c r="E25" s="23">
        <v>1753.5048923750433</v>
      </c>
      <c r="F25" s="23">
        <v>1970.396796251747</v>
      </c>
      <c r="G25" s="23">
        <v>1867.6908955037152</v>
      </c>
      <c r="H25" s="23">
        <v>1776.502396464542</v>
      </c>
      <c r="I25" s="23">
        <v>1666.4417351549362</v>
      </c>
      <c r="J25" s="23">
        <v>2101.1470834183124</v>
      </c>
      <c r="K25" s="23">
        <v>2809.5274863773648</v>
      </c>
      <c r="L25" s="23">
        <v>2598.6333044686216</v>
      </c>
      <c r="M25" s="23">
        <v>2770.9324617162297</v>
      </c>
      <c r="N25" s="23">
        <v>1673.7047593671609</v>
      </c>
      <c r="O25" s="23">
        <v>2720.5509762726251</v>
      </c>
      <c r="P25" s="23">
        <v>1076.9149232071948</v>
      </c>
      <c r="Q25" s="23">
        <v>3656.9752558797718</v>
      </c>
      <c r="R25" s="23">
        <v>3827.960705092542</v>
      </c>
      <c r="S25" s="23">
        <v>17926.982193335007</v>
      </c>
      <c r="T25" s="23">
        <v>6748.4728947802787</v>
      </c>
      <c r="U25" s="23">
        <v>2819.3150353954024</v>
      </c>
      <c r="V25" s="23">
        <v>1297.1906646747827</v>
      </c>
      <c r="W25" s="23">
        <v>-16617.312948508643</v>
      </c>
      <c r="X25" s="23">
        <v>1894.5474917495058</v>
      </c>
      <c r="Y25" s="23">
        <v>6515.1707770762441</v>
      </c>
      <c r="Z25" s="23">
        <v>2816.7892083540437</v>
      </c>
      <c r="AA25" s="23">
        <v>1706.8056037054846</v>
      </c>
      <c r="AB25" s="23">
        <v>1094.6093562577896</v>
      </c>
      <c r="AC25" s="23">
        <v>2218.693868859013</v>
      </c>
    </row>
    <row r="26" spans="1:29">
      <c r="A26" s="23" t="s">
        <v>145</v>
      </c>
      <c r="B26" s="23" t="s">
        <v>144</v>
      </c>
      <c r="C26" s="23"/>
      <c r="D26" s="23">
        <v>5493.2117976128357</v>
      </c>
      <c r="E26" s="23">
        <v>7274.0443443584036</v>
      </c>
      <c r="F26" s="23">
        <v>7956.7571437944107</v>
      </c>
      <c r="G26" s="23">
        <v>7573.9703414529731</v>
      </c>
      <c r="H26" s="23">
        <v>7220.9050087290034</v>
      </c>
      <c r="I26" s="23">
        <v>6641.9738553196576</v>
      </c>
      <c r="J26" s="23">
        <v>8456.0736631121035</v>
      </c>
      <c r="K26" s="23">
        <v>11682.475255158433</v>
      </c>
      <c r="L26" s="23">
        <v>9917.0890572598055</v>
      </c>
      <c r="M26" s="23">
        <v>10002.93260121284</v>
      </c>
      <c r="N26" s="23">
        <v>8253.5903571120671</v>
      </c>
      <c r="O26" s="23">
        <v>8343.4532332585859</v>
      </c>
      <c r="P26" s="23">
        <v>5047.7387476710819</v>
      </c>
      <c r="Q26" s="23">
        <v>7397.4263509968141</v>
      </c>
      <c r="R26" s="23">
        <v>7001.2865532357628</v>
      </c>
      <c r="S26" s="23">
        <v>19764.332794901344</v>
      </c>
      <c r="T26" s="23">
        <v>17331.761042186874</v>
      </c>
      <c r="U26" s="23">
        <v>12813.565938298945</v>
      </c>
      <c r="V26" s="23">
        <v>4677.2704498613348</v>
      </c>
      <c r="W26" s="23">
        <v>6636.7300582714652</v>
      </c>
      <c r="X26" s="23">
        <v>8402.3209981824621</v>
      </c>
      <c r="Y26" s="23">
        <v>20992.371140811389</v>
      </c>
      <c r="Z26" s="23">
        <v>41611.151221611806</v>
      </c>
      <c r="AA26" s="23">
        <v>3113.673015909922</v>
      </c>
      <c r="AB26" s="23">
        <v>42880.640534960257</v>
      </c>
      <c r="AC26" s="23">
        <v>27514.022952185303</v>
      </c>
    </row>
    <row r="27" spans="1:29">
      <c r="A27" s="23" t="s">
        <v>147</v>
      </c>
      <c r="B27" s="23" t="s">
        <v>146</v>
      </c>
      <c r="C27" s="23"/>
      <c r="D27" s="23">
        <v>1693.5624180176685</v>
      </c>
      <c r="E27" s="23">
        <v>2571.8317286587667</v>
      </c>
      <c r="F27" s="23">
        <v>3106.9603028606471</v>
      </c>
      <c r="G27" s="23">
        <v>2913.0566293842157</v>
      </c>
      <c r="H27" s="23">
        <v>2754.1013428739429</v>
      </c>
      <c r="I27" s="23">
        <v>2715.0452659762509</v>
      </c>
      <c r="J27" s="23">
        <v>3341.8026270975633</v>
      </c>
      <c r="K27" s="23">
        <v>4092.9352241015808</v>
      </c>
      <c r="L27" s="23">
        <v>4674.1570728597972</v>
      </c>
      <c r="M27" s="23">
        <v>4959.9092385937729</v>
      </c>
      <c r="N27" s="23">
        <v>4003.9175663626957</v>
      </c>
      <c r="O27" s="23">
        <v>4235.91696903497</v>
      </c>
      <c r="P27" s="23">
        <v>2748.0122510754804</v>
      </c>
      <c r="Q27" s="23">
        <v>4439.5085974515705</v>
      </c>
      <c r="R27" s="23">
        <v>4285.7264500838428</v>
      </c>
      <c r="S27" s="23">
        <v>13098.342473999426</v>
      </c>
      <c r="T27" s="23">
        <v>12886.600089420215</v>
      </c>
      <c r="U27" s="23">
        <v>10352.591116018466</v>
      </c>
      <c r="V27" s="23">
        <v>3899.1467997898267</v>
      </c>
      <c r="W27" s="23">
        <v>5894.7884446419594</v>
      </c>
      <c r="X27" s="23">
        <v>7947.067132324185</v>
      </c>
      <c r="Y27" s="23">
        <v>19572.18156200707</v>
      </c>
      <c r="Z27" s="23">
        <v>39243.938664294437</v>
      </c>
      <c r="AA27" s="23">
        <v>2658.6340955643282</v>
      </c>
      <c r="AB27" s="23">
        <v>32132.279904724033</v>
      </c>
      <c r="AC27" s="23">
        <v>20551.447200629635</v>
      </c>
    </row>
    <row r="28" spans="1:29">
      <c r="A28" s="23" t="s">
        <v>149</v>
      </c>
      <c r="B28" s="23" t="s">
        <v>148</v>
      </c>
      <c r="C28" s="23"/>
      <c r="D28" s="23">
        <v>7973.9906842864339</v>
      </c>
      <c r="E28" s="23">
        <v>18099.473938957333</v>
      </c>
      <c r="F28" s="23">
        <v>16264.454418844361</v>
      </c>
      <c r="G28" s="23">
        <v>15552.285782097919</v>
      </c>
      <c r="H28" s="23">
        <v>14693.237580405854</v>
      </c>
      <c r="I28" s="23">
        <v>18193.836752302104</v>
      </c>
      <c r="J28" s="23">
        <v>3099.6680663007851</v>
      </c>
      <c r="K28" s="23">
        <v>2816.4840650168599</v>
      </c>
      <c r="L28" s="23">
        <v>1983.7691237729723</v>
      </c>
      <c r="M28" s="23">
        <v>3889.8462130190228</v>
      </c>
      <c r="N28" s="23">
        <v>4404.9272314000445</v>
      </c>
      <c r="O28" s="23">
        <v>2823.5564736893234</v>
      </c>
      <c r="P28" s="23">
        <v>2460.6060773924887</v>
      </c>
      <c r="Q28" s="23">
        <v>2622.368345795267</v>
      </c>
      <c r="R28" s="23">
        <v>1960.739299484914</v>
      </c>
      <c r="S28" s="23">
        <v>1161.2302410378772</v>
      </c>
      <c r="T28" s="23">
        <v>5783.2285024588273</v>
      </c>
      <c r="U28" s="23">
        <v>7153.2668092127724</v>
      </c>
      <c r="V28" s="23">
        <v>7025.6321221590233</v>
      </c>
      <c r="W28" s="23">
        <v>4597.0312246344529</v>
      </c>
      <c r="X28" s="23">
        <v>7613.2142870505068</v>
      </c>
      <c r="Y28" s="23">
        <v>15805.062717043864</v>
      </c>
      <c r="Z28" s="23">
        <v>22289.233784174077</v>
      </c>
      <c r="AA28" s="23">
        <v>28314.284812533853</v>
      </c>
      <c r="AB28" s="23">
        <v>17789.114403205203</v>
      </c>
      <c r="AC28" s="23">
        <v>25697.86887868835</v>
      </c>
    </row>
    <row r="29" spans="1:29">
      <c r="A29" s="23" t="s">
        <v>151</v>
      </c>
      <c r="B29" s="23" t="s">
        <v>150</v>
      </c>
      <c r="C29" s="23"/>
      <c r="D29" s="23">
        <v>560.4998315433935</v>
      </c>
      <c r="E29" s="23">
        <v>766.3090083694301</v>
      </c>
      <c r="F29" s="23">
        <v>861.09415582230974</v>
      </c>
      <c r="G29" s="23">
        <v>816.21007406231456</v>
      </c>
      <c r="H29" s="23">
        <v>776.35927662384393</v>
      </c>
      <c r="I29" s="23">
        <v>1047.0968630669613</v>
      </c>
      <c r="J29" s="23">
        <v>918.23407219113153</v>
      </c>
      <c r="K29" s="23">
        <v>2930.7421860460499</v>
      </c>
      <c r="L29" s="23">
        <v>1135.6433160365596</v>
      </c>
      <c r="M29" s="23">
        <v>693.90476899114219</v>
      </c>
      <c r="N29" s="23">
        <v>1389.7410536783566</v>
      </c>
      <c r="O29" s="23">
        <v>1003.1565415607848</v>
      </c>
      <c r="P29" s="23">
        <v>1672.4199003262163</v>
      </c>
      <c r="Q29" s="23">
        <v>1176.1325580130465</v>
      </c>
      <c r="R29" s="23">
        <v>1905.6429697985029</v>
      </c>
      <c r="S29" s="23">
        <v>4146.3803741356105</v>
      </c>
      <c r="T29" s="23">
        <v>3723.2027833556322</v>
      </c>
      <c r="U29" s="23">
        <v>4302.8723854509426</v>
      </c>
      <c r="V29" s="23">
        <v>1830.9777590497879</v>
      </c>
      <c r="W29" s="23">
        <v>1538.3395508623366</v>
      </c>
      <c r="X29" s="23">
        <v>7972.8389401900313</v>
      </c>
      <c r="Y29" s="23">
        <v>4898.202460813889</v>
      </c>
      <c r="Z29" s="23">
        <v>6445.7091704666209</v>
      </c>
      <c r="AA29" s="23">
        <v>960.05947673121352</v>
      </c>
      <c r="AB29" s="23">
        <v>10393.396413577097</v>
      </c>
      <c r="AC29" s="23">
        <v>6840.6746210795382</v>
      </c>
    </row>
    <row r="30" spans="1:29">
      <c r="A30" s="23" t="s">
        <v>153</v>
      </c>
      <c r="B30" s="23" t="s">
        <v>152</v>
      </c>
      <c r="C30" s="23"/>
      <c r="D30" s="23">
        <v>805.25982041387192</v>
      </c>
      <c r="E30" s="23">
        <v>1103.2054382801382</v>
      </c>
      <c r="F30" s="23">
        <v>1239.6614749391651</v>
      </c>
      <c r="G30" s="23">
        <v>1175.0447699950341</v>
      </c>
      <c r="H30" s="23">
        <v>1117.6741584352562</v>
      </c>
      <c r="I30" s="23">
        <v>1048.4302569066965</v>
      </c>
      <c r="J30" s="23">
        <v>1321.9221110435064</v>
      </c>
      <c r="K30" s="23">
        <v>1767.5947272499036</v>
      </c>
      <c r="L30" s="23">
        <v>1634.912115758447</v>
      </c>
      <c r="M30" s="23">
        <v>1642.7959895040967</v>
      </c>
      <c r="N30" s="23">
        <v>1276.2825664433506</v>
      </c>
      <c r="O30" s="23">
        <v>1562.9033085924668</v>
      </c>
      <c r="P30" s="23">
        <v>1872.7778724574493</v>
      </c>
      <c r="Q30" s="23">
        <v>6984.5141980806093</v>
      </c>
      <c r="R30" s="23">
        <v>1777.7965620701118</v>
      </c>
      <c r="S30" s="23">
        <v>3453.1249227329736</v>
      </c>
      <c r="T30" s="23">
        <v>4831.2573691280049</v>
      </c>
      <c r="U30" s="23">
        <v>5434.587110622726</v>
      </c>
      <c r="V30" s="23">
        <v>1725.5909482285679</v>
      </c>
      <c r="W30" s="23">
        <v>7992.6113155840212</v>
      </c>
      <c r="X30" s="23">
        <v>7797.380937346642</v>
      </c>
      <c r="Y30" s="23">
        <v>7059.2605693274754</v>
      </c>
      <c r="Z30" s="23">
        <v>17193.691219260545</v>
      </c>
      <c r="AA30" s="23">
        <v>1870.7057087310279</v>
      </c>
      <c r="AB30" s="23">
        <v>16540.605089406297</v>
      </c>
      <c r="AC30" s="23">
        <v>33680.037083973555</v>
      </c>
    </row>
    <row r="31" spans="1:29">
      <c r="A31" s="23" t="s">
        <v>155</v>
      </c>
      <c r="B31" s="23" t="s">
        <v>154</v>
      </c>
      <c r="C31" s="23"/>
      <c r="D31" s="23">
        <v>245.33324666161386</v>
      </c>
      <c r="E31" s="23">
        <v>336.10639081546378</v>
      </c>
      <c r="F31" s="23">
        <v>377.67955968775317</v>
      </c>
      <c r="G31" s="23">
        <v>357.99321049877756</v>
      </c>
      <c r="H31" s="23">
        <v>340.51448122393475</v>
      </c>
      <c r="I31" s="23">
        <v>319.41839429290218</v>
      </c>
      <c r="J31" s="23">
        <v>395.99088431972609</v>
      </c>
      <c r="K31" s="23">
        <v>540.70610836476385</v>
      </c>
      <c r="L31" s="23">
        <v>499.10437899593506</v>
      </c>
      <c r="M31" s="23">
        <v>229.61463224742712</v>
      </c>
      <c r="N31" s="23">
        <v>329.55911977957544</v>
      </c>
      <c r="O31" s="23">
        <v>856.36242912291061</v>
      </c>
      <c r="P31" s="23">
        <v>275.34419066162747</v>
      </c>
      <c r="Q31" s="23">
        <v>1674.3778941118674</v>
      </c>
      <c r="R31" s="23">
        <v>1608.2674335603585</v>
      </c>
      <c r="S31" s="23">
        <v>469.90248456006566</v>
      </c>
      <c r="T31" s="23">
        <v>921.10042581383982</v>
      </c>
      <c r="U31" s="23">
        <v>929.71721540908595</v>
      </c>
      <c r="V31" s="23">
        <v>740.33709964035347</v>
      </c>
      <c r="W31" s="23">
        <v>716.86876838821615</v>
      </c>
      <c r="X31" s="23">
        <v>652.81422945870634</v>
      </c>
      <c r="Y31" s="23">
        <v>3565.7153374287464</v>
      </c>
      <c r="Z31" s="23">
        <v>2183.4626274139655</v>
      </c>
      <c r="AA31" s="23">
        <v>313.12857030855957</v>
      </c>
      <c r="AB31" s="23">
        <v>1288.1323969873133</v>
      </c>
      <c r="AC31" s="23">
        <v>1344.8403278159799</v>
      </c>
    </row>
    <row r="32" spans="1:29">
      <c r="A32" s="23" t="s">
        <v>157</v>
      </c>
      <c r="B32" s="23" t="s">
        <v>156</v>
      </c>
      <c r="C32" s="23"/>
      <c r="D32" s="23">
        <v>1161.1934693874396</v>
      </c>
      <c r="E32" s="23">
        <v>1590.8343094346901</v>
      </c>
      <c r="F32" s="23">
        <v>1787.6054069240909</v>
      </c>
      <c r="G32" s="23">
        <v>1694.4274115835356</v>
      </c>
      <c r="H32" s="23">
        <v>1611.6983621647548</v>
      </c>
      <c r="I32" s="23">
        <v>1511.847898734771</v>
      </c>
      <c r="J32" s="23">
        <v>1906.2261439961624</v>
      </c>
      <c r="K32" s="23">
        <v>2548.8909315646038</v>
      </c>
      <c r="L32" s="23">
        <v>2357.5611544425265</v>
      </c>
      <c r="M32" s="23">
        <v>1499.9556186359212</v>
      </c>
      <c r="N32" s="23">
        <v>2220.4244833120774</v>
      </c>
      <c r="O32" s="23">
        <v>2799.7326091143773</v>
      </c>
      <c r="P32" s="23">
        <v>895.22721411842997</v>
      </c>
      <c r="Q32" s="23">
        <v>887.89944544212426</v>
      </c>
      <c r="R32" s="23">
        <v>1674.627449167439</v>
      </c>
      <c r="S32" s="23">
        <v>751.69701005591503</v>
      </c>
      <c r="T32" s="23">
        <v>2962.1224058905627</v>
      </c>
      <c r="U32" s="23">
        <v>2964.1970456230292</v>
      </c>
      <c r="V32" s="23">
        <v>1255.6511969178796</v>
      </c>
      <c r="W32" s="23">
        <v>895.64908806081644</v>
      </c>
      <c r="X32" s="23">
        <v>829.60090929324349</v>
      </c>
      <c r="Y32" s="23">
        <v>8168.183397945797</v>
      </c>
      <c r="Z32" s="23">
        <v>5884.165856015743</v>
      </c>
      <c r="AA32" s="23">
        <v>681.94894391352966</v>
      </c>
      <c r="AB32" s="23">
        <v>1973.2289692753573</v>
      </c>
      <c r="AC32" s="23">
        <v>1264.1513934695497</v>
      </c>
    </row>
    <row r="33" spans="1:29">
      <c r="A33" s="23" t="s">
        <v>159</v>
      </c>
      <c r="B33" s="23" t="s">
        <v>158</v>
      </c>
      <c r="C33" s="23"/>
      <c r="D33" s="23">
        <v>84.93511577278683</v>
      </c>
      <c r="E33" s="23">
        <v>116.36105421643042</v>
      </c>
      <c r="F33" s="23">
        <v>130.75381165659843</v>
      </c>
      <c r="G33" s="23">
        <v>123.93833772364468</v>
      </c>
      <c r="H33" s="23">
        <v>117.88714851581744</v>
      </c>
      <c r="I33" s="23">
        <v>110.58361909115925</v>
      </c>
      <c r="J33" s="23">
        <v>139.43028659542546</v>
      </c>
      <c r="K33" s="23">
        <v>186.43779186843906</v>
      </c>
      <c r="L33" s="23">
        <v>172.44303802331299</v>
      </c>
      <c r="M33" s="23">
        <v>433.26316103209609</v>
      </c>
      <c r="N33" s="23">
        <v>11.626198463078653</v>
      </c>
      <c r="O33" s="23">
        <v>12.468848308083755</v>
      </c>
      <c r="P33" s="23">
        <v>11.574061945702722</v>
      </c>
      <c r="Q33" s="23">
        <v>11.042321355577748</v>
      </c>
      <c r="R33" s="23">
        <v>86.253358793223526</v>
      </c>
      <c r="S33" s="23">
        <v>28.435494342914541</v>
      </c>
      <c r="T33" s="23">
        <v>773.94280065062026</v>
      </c>
      <c r="U33" s="23">
        <v>123.47724605274672</v>
      </c>
      <c r="V33" s="23">
        <v>212.19470579028038</v>
      </c>
      <c r="W33" s="23">
        <v>295.26185964624972</v>
      </c>
      <c r="X33" s="23">
        <v>111.73473340295806</v>
      </c>
      <c r="Y33" s="23">
        <v>484.38338913024546</v>
      </c>
      <c r="Z33" s="23">
        <v>16802.632263205167</v>
      </c>
      <c r="AA33" s="23">
        <v>308.60954708423759</v>
      </c>
      <c r="AB33" s="23">
        <v>52.699268361080726</v>
      </c>
      <c r="AC33" s="23">
        <v>1869.0831258248018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29" width="10.765625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303466.81343392626</v>
      </c>
      <c r="E2" s="23">
        <v>408960.08753504837</v>
      </c>
      <c r="F2" s="23">
        <v>448687.38359143661</v>
      </c>
      <c r="G2" s="23">
        <v>449708.18262475647</v>
      </c>
      <c r="H2" s="23">
        <v>459033.33135405462</v>
      </c>
      <c r="I2" s="23">
        <v>478502.1049195294</v>
      </c>
      <c r="J2" s="23">
        <v>596181.39062336681</v>
      </c>
      <c r="K2" s="23">
        <v>777033.3806336415</v>
      </c>
      <c r="L2" s="23">
        <v>719830.30622917844</v>
      </c>
      <c r="M2" s="23">
        <v>625191.93845632707</v>
      </c>
      <c r="N2" s="23">
        <v>545761.77846665063</v>
      </c>
      <c r="O2" s="23">
        <v>608224.55754390825</v>
      </c>
      <c r="P2" s="23">
        <v>708956.88202921499</v>
      </c>
      <c r="Q2" s="23">
        <v>650218.22309203458</v>
      </c>
      <c r="R2" s="23">
        <v>678061.03366683412</v>
      </c>
      <c r="S2" s="23">
        <v>653804.91821299051</v>
      </c>
      <c r="T2" s="23">
        <v>745803.02955076634</v>
      </c>
      <c r="U2" s="23">
        <v>807261.2839937628</v>
      </c>
      <c r="V2" s="23">
        <v>643810.76451296301</v>
      </c>
      <c r="W2" s="23">
        <v>754699.55322186206</v>
      </c>
      <c r="X2" s="23">
        <v>726843.24900009891</v>
      </c>
      <c r="Y2" s="23">
        <v>755333.48678763746</v>
      </c>
      <c r="Z2" s="23">
        <v>871433.59064010577</v>
      </c>
      <c r="AA2" s="23">
        <v>977600.77270564053</v>
      </c>
      <c r="AB2" s="23">
        <v>894535.32239765767</v>
      </c>
      <c r="AC2" s="23">
        <v>911444.22127621388</v>
      </c>
    </row>
    <row r="3" spans="1:29">
      <c r="A3" s="25" t="s">
        <v>82</v>
      </c>
      <c r="B3" s="23" t="s">
        <v>4</v>
      </c>
      <c r="C3" s="23"/>
      <c r="D3" s="23">
        <v>7756.9509281921282</v>
      </c>
      <c r="E3" s="23">
        <v>10381.525185976492</v>
      </c>
      <c r="F3" s="23">
        <v>11370.336633296642</v>
      </c>
      <c r="G3" s="23">
        <v>11413.456879723084</v>
      </c>
      <c r="H3" s="23">
        <v>11538.238442587091</v>
      </c>
      <c r="I3" s="23">
        <v>12162.172761694583</v>
      </c>
      <c r="J3" s="23">
        <v>15001.683036250273</v>
      </c>
      <c r="K3" s="23">
        <v>19635.606426784845</v>
      </c>
      <c r="L3" s="23">
        <v>16898.008406515997</v>
      </c>
      <c r="M3" s="23">
        <v>16823.202963455107</v>
      </c>
      <c r="N3" s="23">
        <v>13651.703930842748</v>
      </c>
      <c r="O3" s="23">
        <v>15576.751922246236</v>
      </c>
      <c r="P3" s="23">
        <v>17871.11240989306</v>
      </c>
      <c r="Q3" s="23">
        <v>13651.727838198469</v>
      </c>
      <c r="R3" s="23">
        <v>14817.319288299082</v>
      </c>
      <c r="S3" s="23">
        <v>14368.549449953878</v>
      </c>
      <c r="T3" s="23">
        <v>14995.11569031255</v>
      </c>
      <c r="U3" s="23">
        <v>12756.559730618694</v>
      </c>
      <c r="V3" s="23">
        <v>11392.024495108162</v>
      </c>
      <c r="W3" s="23">
        <v>6648.4229441931175</v>
      </c>
      <c r="X3" s="23">
        <v>7071.1154479601828</v>
      </c>
      <c r="Y3" s="23">
        <v>26613.122969666598</v>
      </c>
      <c r="Z3" s="23">
        <v>11604.754489662691</v>
      </c>
      <c r="AA3" s="23">
        <v>11597.77276622402</v>
      </c>
      <c r="AB3" s="23">
        <v>14125.9364258518</v>
      </c>
      <c r="AC3" s="23">
        <v>40748.685297662618</v>
      </c>
    </row>
    <row r="4" spans="1:29">
      <c r="A4" s="24" t="s">
        <v>83</v>
      </c>
      <c r="B4" s="23" t="s">
        <v>5</v>
      </c>
      <c r="C4" s="23"/>
      <c r="D4" s="23">
        <v>1152.0620280004896</v>
      </c>
      <c r="E4" s="23">
        <v>1541.8636871900039</v>
      </c>
      <c r="F4" s="23">
        <v>1688.721922062872</v>
      </c>
      <c r="G4" s="23">
        <v>1695.1261392618462</v>
      </c>
      <c r="H4" s="23">
        <v>1713.6586917687484</v>
      </c>
      <c r="I4" s="23">
        <v>1806.3253907931824</v>
      </c>
      <c r="J4" s="23">
        <v>2228.0493382199425</v>
      </c>
      <c r="K4" s="23">
        <v>2916.2794467146987</v>
      </c>
      <c r="L4" s="23">
        <v>2509.6915030397568</v>
      </c>
      <c r="M4" s="23">
        <v>2319.3571983084989</v>
      </c>
      <c r="N4" s="23">
        <v>2103.629667815987</v>
      </c>
      <c r="O4" s="23">
        <v>2391.8884021032441</v>
      </c>
      <c r="P4" s="23">
        <v>17794.797412800293</v>
      </c>
      <c r="Q4" s="23">
        <v>4735.7586302666377</v>
      </c>
      <c r="R4" s="23">
        <v>1137.9862934587304</v>
      </c>
      <c r="S4" s="23">
        <v>1968.0213394909078</v>
      </c>
      <c r="T4" s="23">
        <v>1822.9108037693354</v>
      </c>
      <c r="U4" s="23">
        <v>1114.2689721370616</v>
      </c>
      <c r="V4" s="23">
        <v>1468.813426840585</v>
      </c>
      <c r="W4" s="23">
        <v>1395.7627605975301</v>
      </c>
      <c r="X4" s="23">
        <v>1351.6321826090698</v>
      </c>
      <c r="Y4" s="23">
        <v>3464.0020664532726</v>
      </c>
      <c r="Z4" s="23">
        <v>569.22889532647048</v>
      </c>
      <c r="AA4" s="23">
        <v>2789.1423823341993</v>
      </c>
      <c r="AB4" s="23">
        <v>1689.097256473048</v>
      </c>
      <c r="AC4" s="23">
        <v>3538.1931165211549</v>
      </c>
    </row>
    <row r="5" spans="1:29">
      <c r="A5" s="23" t="s">
        <v>80</v>
      </c>
      <c r="B5" s="23" t="s">
        <v>6</v>
      </c>
      <c r="C5" s="23"/>
      <c r="D5" s="23">
        <v>133519.52339439106</v>
      </c>
      <c r="E5" s="23">
        <v>178696.02473577953</v>
      </c>
      <c r="F5" s="23">
        <v>195716.32490208145</v>
      </c>
      <c r="G5" s="23">
        <v>196458.54885126004</v>
      </c>
      <c r="H5" s="23">
        <v>198606.39985047901</v>
      </c>
      <c r="I5" s="23">
        <v>209346.11107049728</v>
      </c>
      <c r="J5" s="23">
        <v>258222.28188063213</v>
      </c>
      <c r="K5" s="23">
        <v>337985.48372088134</v>
      </c>
      <c r="L5" s="23">
        <v>290863.5170750363</v>
      </c>
      <c r="M5" s="23">
        <v>284929.06278748973</v>
      </c>
      <c r="N5" s="23">
        <v>246399.92738467007</v>
      </c>
      <c r="O5" s="23">
        <v>259910.88215650202</v>
      </c>
      <c r="P5" s="23">
        <v>304152.96745736571</v>
      </c>
      <c r="Q5" s="23">
        <v>261306.27873736902</v>
      </c>
      <c r="R5" s="23">
        <v>275631.01476872223</v>
      </c>
      <c r="S5" s="23">
        <v>361170.1637296651</v>
      </c>
      <c r="T5" s="23">
        <v>277053.8986158818</v>
      </c>
      <c r="U5" s="23">
        <v>333414.31817005103</v>
      </c>
      <c r="V5" s="23">
        <v>203626.87051686939</v>
      </c>
      <c r="W5" s="23">
        <v>217214.12416839361</v>
      </c>
      <c r="X5" s="23">
        <v>229875.58590156224</v>
      </c>
      <c r="Y5" s="23">
        <v>234719.95510557163</v>
      </c>
      <c r="Z5" s="23">
        <v>325204.74345616042</v>
      </c>
      <c r="AA5" s="23">
        <v>396957.02418775816</v>
      </c>
      <c r="AB5" s="23">
        <v>427687.1092884586</v>
      </c>
      <c r="AC5" s="23">
        <v>437104.26574821502</v>
      </c>
    </row>
    <row r="6" spans="1:29">
      <c r="A6" s="24" t="s">
        <v>24</v>
      </c>
      <c r="B6" s="23" t="s">
        <v>7</v>
      </c>
      <c r="C6" s="23"/>
      <c r="D6" s="23">
        <v>18885.812850844974</v>
      </c>
      <c r="E6" s="23">
        <v>25275.851759755962</v>
      </c>
      <c r="F6" s="23">
        <v>27683.306455774495</v>
      </c>
      <c r="G6" s="23">
        <v>27788.291121995906</v>
      </c>
      <c r="H6" s="23">
        <v>28092.09622084225</v>
      </c>
      <c r="I6" s="23">
        <v>29611.186246158395</v>
      </c>
      <c r="J6" s="23">
        <v>36524.528889388021</v>
      </c>
      <c r="K6" s="23">
        <v>47806.720916763094</v>
      </c>
      <c r="L6" s="23">
        <v>41141.503571667556</v>
      </c>
      <c r="M6" s="23">
        <v>40404.641782872561</v>
      </c>
      <c r="N6" s="23">
        <v>37393.230250952016</v>
      </c>
      <c r="O6" s="23">
        <v>33914.704767005038</v>
      </c>
      <c r="P6" s="23">
        <v>64097.333053523893</v>
      </c>
      <c r="Q6" s="23">
        <v>97656.202771868688</v>
      </c>
      <c r="R6" s="23">
        <v>82882.166529703754</v>
      </c>
      <c r="S6" s="23">
        <v>52074.965502589388</v>
      </c>
      <c r="T6" s="23">
        <v>66666.893561702003</v>
      </c>
      <c r="U6" s="23">
        <v>119352.43720562244</v>
      </c>
      <c r="V6" s="23">
        <v>68997.853158628044</v>
      </c>
      <c r="W6" s="23">
        <v>143065.95219305783</v>
      </c>
      <c r="X6" s="23">
        <v>215290.87500573337</v>
      </c>
      <c r="Y6" s="23">
        <v>129643.38111707702</v>
      </c>
      <c r="Z6" s="23">
        <v>110414.73996321851</v>
      </c>
      <c r="AA6" s="23">
        <v>194373.06473874373</v>
      </c>
      <c r="AB6" s="23">
        <v>116492.65580332579</v>
      </c>
      <c r="AC6" s="23">
        <v>109123.17936117046</v>
      </c>
    </row>
    <row r="7" spans="1:29">
      <c r="A7" s="26" t="s">
        <v>25</v>
      </c>
      <c r="B7" s="23" t="s">
        <v>8</v>
      </c>
      <c r="C7" s="23"/>
      <c r="D7" s="23">
        <v>19768.990061218283</v>
      </c>
      <c r="E7" s="23">
        <v>26457.853107714447</v>
      </c>
      <c r="F7" s="23">
        <v>28977.89015003293</v>
      </c>
      <c r="G7" s="23">
        <v>29087.78432506806</v>
      </c>
      <c r="H7" s="23">
        <v>29405.796582579762</v>
      </c>
      <c r="I7" s="23">
        <v>30995.925418957973</v>
      </c>
      <c r="J7" s="23">
        <v>38232.564004926375</v>
      </c>
      <c r="K7" s="23">
        <v>50042.357092437291</v>
      </c>
      <c r="L7" s="23">
        <v>43065.447149947948</v>
      </c>
      <c r="M7" s="23">
        <v>49437.01782209416</v>
      </c>
      <c r="N7" s="23">
        <v>30477.561207262846</v>
      </c>
      <c r="O7" s="23">
        <v>38485.144084366468</v>
      </c>
      <c r="P7" s="23">
        <v>49558.36881179006</v>
      </c>
      <c r="Q7" s="23">
        <v>47454.191450783954</v>
      </c>
      <c r="R7" s="23">
        <v>49630.255137824432</v>
      </c>
      <c r="S7" s="23">
        <v>44958.461666937539</v>
      </c>
      <c r="T7" s="23">
        <v>58499.33143018296</v>
      </c>
      <c r="U7" s="23">
        <v>51656.919964447181</v>
      </c>
      <c r="V7" s="23">
        <v>47015.763666956584</v>
      </c>
      <c r="W7" s="23">
        <v>55132.311275411208</v>
      </c>
      <c r="X7" s="23">
        <v>43183.674737575449</v>
      </c>
      <c r="Y7" s="23">
        <v>92491.350526383249</v>
      </c>
      <c r="Z7" s="23">
        <v>105860.17071504255</v>
      </c>
      <c r="AA7" s="23">
        <v>59959.549987195365</v>
      </c>
      <c r="AB7" s="23">
        <v>73459.2851774054</v>
      </c>
      <c r="AC7" s="23">
        <v>66254.792567240569</v>
      </c>
    </row>
    <row r="8" spans="1:29">
      <c r="A8" s="25" t="s">
        <v>84</v>
      </c>
      <c r="B8" s="23" t="s">
        <v>30</v>
      </c>
      <c r="C8" s="23"/>
      <c r="D8" s="23">
        <v>11356.583505353401</v>
      </c>
      <c r="E8" s="23">
        <v>15199.098044951743</v>
      </c>
      <c r="F8" s="23">
        <v>16646.769930012619</v>
      </c>
      <c r="G8" s="23">
        <v>16709.900235186204</v>
      </c>
      <c r="H8" s="23">
        <v>16892.586995965274</v>
      </c>
      <c r="I8" s="23">
        <v>17806.059604261314</v>
      </c>
      <c r="J8" s="23">
        <v>21963.251759506304</v>
      </c>
      <c r="K8" s="23">
        <v>28747.558947882619</v>
      </c>
      <c r="L8" s="23">
        <v>24739.571684706869</v>
      </c>
      <c r="M8" s="23">
        <v>27003.408960587189</v>
      </c>
      <c r="N8" s="23">
        <v>20491.154686744274</v>
      </c>
      <c r="O8" s="23">
        <v>20126.465007871793</v>
      </c>
      <c r="P8" s="23">
        <v>29452.622965288701</v>
      </c>
      <c r="Q8" s="23">
        <v>23201.194467130157</v>
      </c>
      <c r="R8" s="23">
        <v>24923.757303480768</v>
      </c>
      <c r="S8" s="23">
        <v>22144.931817181987</v>
      </c>
      <c r="T8" s="23">
        <v>33997.157531533609</v>
      </c>
      <c r="U8" s="23">
        <v>27622.301808120788</v>
      </c>
      <c r="V8" s="23">
        <v>25429.222918134794</v>
      </c>
      <c r="W8" s="23">
        <v>13799.826630931821</v>
      </c>
      <c r="X8" s="23">
        <v>26725.621053980638</v>
      </c>
      <c r="Y8" s="23">
        <v>36245.262987726732</v>
      </c>
      <c r="Z8" s="23">
        <v>39358.868746121967</v>
      </c>
      <c r="AA8" s="23">
        <v>29301.911709202865</v>
      </c>
      <c r="AB8" s="23">
        <v>14506.611056632133</v>
      </c>
      <c r="AC8" s="23">
        <v>12884.659341320761</v>
      </c>
    </row>
    <row r="9" spans="1:29">
      <c r="A9" s="26" t="s">
        <v>81</v>
      </c>
      <c r="B9" s="23" t="s">
        <v>9</v>
      </c>
      <c r="C9" s="23"/>
      <c r="D9" s="23">
        <v>28369.880559284171</v>
      </c>
      <c r="E9" s="23">
        <v>37141.741757607269</v>
      </c>
      <c r="F9" s="23">
        <v>40817.363151791891</v>
      </c>
      <c r="G9" s="23">
        <v>40822.245619065237</v>
      </c>
      <c r="H9" s="23">
        <v>41272.386805723232</v>
      </c>
      <c r="I9" s="23">
        <v>43649.250706826126</v>
      </c>
      <c r="J9" s="23">
        <v>53547.143861467724</v>
      </c>
      <c r="K9" s="23">
        <v>70087.512154570708</v>
      </c>
      <c r="L9" s="23">
        <v>60315.904884107644</v>
      </c>
      <c r="M9" s="23">
        <v>65393.441801101224</v>
      </c>
      <c r="N9" s="23">
        <v>55872.146540939357</v>
      </c>
      <c r="O9" s="23">
        <v>43049.822472977561</v>
      </c>
      <c r="P9" s="23">
        <v>50893.779733488409</v>
      </c>
      <c r="Q9" s="23">
        <v>57267.163105288637</v>
      </c>
      <c r="R9" s="23">
        <v>79521.883814852627</v>
      </c>
      <c r="S9" s="23">
        <v>43455.302030177401</v>
      </c>
      <c r="T9" s="23">
        <v>87722.077556298056</v>
      </c>
      <c r="U9" s="23">
        <v>75294.420545079163</v>
      </c>
      <c r="V9" s="23">
        <v>59140.578308507647</v>
      </c>
      <c r="W9" s="23">
        <v>62895.940120192106</v>
      </c>
      <c r="X9" s="23">
        <v>51044.778386181344</v>
      </c>
      <c r="Y9" s="23">
        <v>46686.733925556669</v>
      </c>
      <c r="Z9" s="23">
        <v>55443.679150579257</v>
      </c>
      <c r="AA9" s="23">
        <v>79702.393383714647</v>
      </c>
      <c r="AB9" s="23">
        <v>84697.497656171618</v>
      </c>
      <c r="AC9" s="23">
        <v>77842.120457077035</v>
      </c>
    </row>
    <row r="10" spans="1:29">
      <c r="A10" s="25" t="s">
        <v>85</v>
      </c>
      <c r="B10" s="23" t="s">
        <v>10</v>
      </c>
      <c r="C10" s="23"/>
      <c r="D10" s="23">
        <v>34919.846806419511</v>
      </c>
      <c r="E10" s="23">
        <v>46860.17981720934</v>
      </c>
      <c r="F10" s="23">
        <v>52233.694396256331</v>
      </c>
      <c r="G10" s="23">
        <v>51885.456773780803</v>
      </c>
      <c r="H10" s="23">
        <v>53542.563798996955</v>
      </c>
      <c r="I10" s="23">
        <v>55459.619838824132</v>
      </c>
      <c r="J10" s="23">
        <v>72030.559423755782</v>
      </c>
      <c r="K10" s="23">
        <v>97976.348274788194</v>
      </c>
      <c r="L10" s="23">
        <v>126420.429373406</v>
      </c>
      <c r="M10" s="23">
        <v>54556.151037303222</v>
      </c>
      <c r="N10" s="23">
        <v>79168.770380351169</v>
      </c>
      <c r="O10" s="23">
        <v>93209.189944207028</v>
      </c>
      <c r="P10" s="23">
        <v>60056.869646083091</v>
      </c>
      <c r="Q10" s="23">
        <v>68779.263939670898</v>
      </c>
      <c r="R10" s="23">
        <v>80144.153142012816</v>
      </c>
      <c r="S10" s="23">
        <v>39533.184877054227</v>
      </c>
      <c r="T10" s="23">
        <v>120031.60771068433</v>
      </c>
      <c r="U10" s="23">
        <v>97547.519661893501</v>
      </c>
      <c r="V10" s="23">
        <v>88971.301121747121</v>
      </c>
      <c r="W10" s="23">
        <v>169232.25080926064</v>
      </c>
      <c r="X10" s="23">
        <v>69889.419756127711</v>
      </c>
      <c r="Y10" s="23">
        <v>110284.88541482062</v>
      </c>
      <c r="Z10" s="23">
        <v>126814.91394395773</v>
      </c>
      <c r="AA10" s="23">
        <v>146201.91781641691</v>
      </c>
      <c r="AB10" s="23">
        <v>118874.51606808456</v>
      </c>
      <c r="AC10" s="23">
        <v>105254.17867702704</v>
      </c>
    </row>
    <row r="11" spans="1:29">
      <c r="A11" s="25" t="s">
        <v>86</v>
      </c>
      <c r="B11" s="25" t="s">
        <v>11</v>
      </c>
      <c r="C11" s="23"/>
      <c r="D11" s="23">
        <v>47737.1633002218</v>
      </c>
      <c r="E11" s="23">
        <v>67405.949438863056</v>
      </c>
      <c r="F11" s="23">
        <v>73552.976050126774</v>
      </c>
      <c r="G11" s="23">
        <v>73847.372679414722</v>
      </c>
      <c r="H11" s="23">
        <v>77969.60396511163</v>
      </c>
      <c r="I11" s="23">
        <v>77665.453881516049</v>
      </c>
      <c r="J11" s="23">
        <v>98431.328429219851</v>
      </c>
      <c r="K11" s="23">
        <v>121835.51365281826</v>
      </c>
      <c r="L11" s="23">
        <v>113876.23258074987</v>
      </c>
      <c r="M11" s="23">
        <v>84325.654103115026</v>
      </c>
      <c r="N11" s="23">
        <v>60203.654417071979</v>
      </c>
      <c r="O11" s="23">
        <v>101559.70878662886</v>
      </c>
      <c r="P11" s="23">
        <v>115079.03053898177</v>
      </c>
      <c r="Q11" s="23">
        <v>76166.442151458337</v>
      </c>
      <c r="R11" s="23">
        <v>69372.497388479693</v>
      </c>
      <c r="S11" s="23">
        <v>74131.337799940215</v>
      </c>
      <c r="T11" s="23">
        <v>85014.036650401948</v>
      </c>
      <c r="U11" s="23">
        <v>88502.537935792876</v>
      </c>
      <c r="V11" s="23">
        <v>137768.33690017081</v>
      </c>
      <c r="W11" s="23">
        <v>85314.962319824423</v>
      </c>
      <c r="X11" s="23">
        <v>82410.546528368679</v>
      </c>
      <c r="Y11" s="23">
        <v>75184.792674381155</v>
      </c>
      <c r="Z11" s="23">
        <v>96162.491280035742</v>
      </c>
      <c r="AA11" s="23">
        <v>56717.995734050251</v>
      </c>
      <c r="AB11" s="23">
        <v>43002.613665254074</v>
      </c>
      <c r="AC11" s="23">
        <v>58694.146709978406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350386.66969021474</v>
      </c>
      <c r="E13" s="23">
        <v>472190.55515875609</v>
      </c>
      <c r="F13" s="23">
        <v>518060.20002529712</v>
      </c>
      <c r="G13" s="23">
        <v>519238.82766388677</v>
      </c>
      <c r="H13" s="23">
        <v>530005.76382620318</v>
      </c>
      <c r="I13" s="23">
        <v>552484.65914714057</v>
      </c>
      <c r="J13" s="23">
        <v>688358.66969448666</v>
      </c>
      <c r="K13" s="23">
        <v>897172.69377012155</v>
      </c>
      <c r="L13" s="23">
        <v>831125.29138756928</v>
      </c>
      <c r="M13" s="23">
        <v>721854.61979873979</v>
      </c>
      <c r="N13" s="23">
        <v>630143.53970792342</v>
      </c>
      <c r="O13" s="23">
        <v>702263.86447365384</v>
      </c>
      <c r="P13" s="23">
        <v>818570.69653601863</v>
      </c>
      <c r="Q13" s="23">
        <v>750750.28858373663</v>
      </c>
      <c r="R13" s="23">
        <v>782897.95429296792</v>
      </c>
      <c r="S13" s="23">
        <v>754891.53270992334</v>
      </c>
      <c r="T13" s="23">
        <v>861113.73040157161</v>
      </c>
      <c r="U13" s="23">
        <v>932074.21815831237</v>
      </c>
      <c r="V13" s="23">
        <v>743352.15483957483</v>
      </c>
      <c r="W13" s="23">
        <v>871385.77058172144</v>
      </c>
      <c r="X13" s="23">
        <v>839222.52493487473</v>
      </c>
      <c r="Y13" s="23">
        <v>872117.71839638788</v>
      </c>
      <c r="Z13" s="23">
        <v>1006168.3853514806</v>
      </c>
      <c r="AA13" s="23">
        <v>1128750.3735873601</v>
      </c>
      <c r="AB13" s="23">
        <v>1032841.940733073</v>
      </c>
      <c r="AC13" s="23">
        <v>1081830.9942044695</v>
      </c>
    </row>
    <row r="14" spans="1:29">
      <c r="A14" s="23" t="s">
        <v>123</v>
      </c>
      <c r="B14" s="23" t="s">
        <v>122</v>
      </c>
      <c r="C14" s="23"/>
      <c r="D14" s="23">
        <v>8956.2748951836802</v>
      </c>
      <c r="E14" s="23">
        <v>11986.641949602827</v>
      </c>
      <c r="F14" s="23">
        <v>13128.336311689984</v>
      </c>
      <c r="G14" s="23">
        <v>13178.123500511776</v>
      </c>
      <c r="H14" s="23">
        <v>13322.197891236479</v>
      </c>
      <c r="I14" s="23">
        <v>14042.600447627065</v>
      </c>
      <c r="J14" s="23">
        <v>17321.135379979205</v>
      </c>
      <c r="K14" s="23">
        <v>22671.522679454112</v>
      </c>
      <c r="L14" s="23">
        <v>19510.656941226101</v>
      </c>
      <c r="M14" s="23">
        <v>19424.285618536109</v>
      </c>
      <c r="N14" s="23">
        <v>15762.432213914202</v>
      </c>
      <c r="O14" s="23">
        <v>17985.117281415223</v>
      </c>
      <c r="P14" s="23">
        <v>20634.215287350635</v>
      </c>
      <c r="Q14" s="23">
        <v>15761.87769213164</v>
      </c>
      <c r="R14" s="23">
        <v>17103.109515556796</v>
      </c>
      <c r="S14" s="23">
        <v>16586.499362107003</v>
      </c>
      <c r="T14" s="23">
        <v>17316.013991772586</v>
      </c>
      <c r="U14" s="23">
        <v>14731.623582833678</v>
      </c>
      <c r="V14" s="23">
        <v>13154.221657372495</v>
      </c>
      <c r="W14" s="23">
        <v>7670.9273131049777</v>
      </c>
      <c r="X14" s="23">
        <v>8167.8169501377779</v>
      </c>
      <c r="Y14" s="23">
        <v>30727.852650115052</v>
      </c>
      <c r="Z14" s="23">
        <v>13398.998171148631</v>
      </c>
      <c r="AA14" s="23">
        <v>13390.936983842208</v>
      </c>
      <c r="AB14" s="23">
        <v>16309.987126772174</v>
      </c>
      <c r="AC14" s="23">
        <v>47048.953966794557</v>
      </c>
    </row>
    <row r="15" spans="1:29">
      <c r="A15" s="23" t="s">
        <v>125</v>
      </c>
      <c r="B15" s="23" t="s">
        <v>124</v>
      </c>
      <c r="C15" s="23"/>
      <c r="D15" s="23">
        <v>1330.1855735060037</v>
      </c>
      <c r="E15" s="23">
        <v>1780.2555619097668</v>
      </c>
      <c r="F15" s="23">
        <v>1949.8199609009314</v>
      </c>
      <c r="G15" s="23">
        <v>1957.2143521061166</v>
      </c>
      <c r="H15" s="23">
        <v>1978.6122746014084</v>
      </c>
      <c r="I15" s="23">
        <v>2085.606432199555</v>
      </c>
      <c r="J15" s="23">
        <v>2572.5343034728567</v>
      </c>
      <c r="K15" s="23">
        <v>3367.1736018108863</v>
      </c>
      <c r="L15" s="23">
        <v>2897.7219543361821</v>
      </c>
      <c r="M15" s="23">
        <v>2677.9595282311984</v>
      </c>
      <c r="N15" s="23">
        <v>2428.8777584177642</v>
      </c>
      <c r="O15" s="23">
        <v>2761.704985135324</v>
      </c>
      <c r="P15" s="23">
        <v>20546.101014240576</v>
      </c>
      <c r="Q15" s="23">
        <v>5467.7656333624918</v>
      </c>
      <c r="R15" s="23">
        <v>1313.5374776999513</v>
      </c>
      <c r="S15" s="23">
        <v>2271.8079375913403</v>
      </c>
      <c r="T15" s="23">
        <v>2105.0553817477939</v>
      </c>
      <c r="U15" s="23">
        <v>1286.7882418293696</v>
      </c>
      <c r="V15" s="23">
        <v>1696.0196493856363</v>
      </c>
      <c r="W15" s="23">
        <v>1610.426227806995</v>
      </c>
      <c r="X15" s="23">
        <v>1561.2648856766689</v>
      </c>
      <c r="Y15" s="23">
        <v>3999.5811539664523</v>
      </c>
      <c r="Z15" s="23">
        <v>657.23897340856399</v>
      </c>
      <c r="AA15" s="23">
        <v>3220.3795188652307</v>
      </c>
      <c r="AB15" s="23">
        <v>1950.2533268183229</v>
      </c>
      <c r="AC15" s="23">
        <v>4256.9611674892922</v>
      </c>
    </row>
    <row r="16" spans="1:29">
      <c r="A16" s="23" t="s">
        <v>127</v>
      </c>
      <c r="B16" s="23" t="s">
        <v>126</v>
      </c>
      <c r="C16" s="23"/>
      <c r="D16" s="23">
        <v>154163.35187165882</v>
      </c>
      <c r="E16" s="23">
        <v>206324.71895541452</v>
      </c>
      <c r="F16" s="23">
        <v>225976.57552884115</v>
      </c>
      <c r="G16" s="23">
        <v>226833.55680720301</v>
      </c>
      <c r="H16" s="23">
        <v>229313.49308125948</v>
      </c>
      <c r="I16" s="23">
        <v>241713.70121352753</v>
      </c>
      <c r="J16" s="23">
        <v>298146.75405244029</v>
      </c>
      <c r="K16" s="23">
        <v>390242.36852963397</v>
      </c>
      <c r="L16" s="23">
        <v>335834.74228721479</v>
      </c>
      <c r="M16" s="23">
        <v>328982.7453564367</v>
      </c>
      <c r="N16" s="23">
        <v>284496.51212692837</v>
      </c>
      <c r="O16" s="23">
        <v>300096.43355908873</v>
      </c>
      <c r="P16" s="23">
        <v>351178.91191415675</v>
      </c>
      <c r="Q16" s="23">
        <v>301693.01826620667</v>
      </c>
      <c r="R16" s="23">
        <v>318149.05853449827</v>
      </c>
      <c r="S16" s="23">
        <v>416918.48567438906</v>
      </c>
      <c r="T16" s="23">
        <v>319934.70787753613</v>
      </c>
      <c r="U16" s="23">
        <v>385032.75572052068</v>
      </c>
      <c r="V16" s="23">
        <v>235097.38389526543</v>
      </c>
      <c r="W16" s="23">
        <v>250614.57840280063</v>
      </c>
      <c r="X16" s="23">
        <v>265513.72897896532</v>
      </c>
      <c r="Y16" s="23">
        <v>271010.66653268394</v>
      </c>
      <c r="Z16" s="23">
        <v>375485.56212020369</v>
      </c>
      <c r="AA16" s="23">
        <v>458331.66447892465</v>
      </c>
      <c r="AB16" s="23">
        <v>493813.01433689089</v>
      </c>
      <c r="AC16" s="23">
        <v>525900.03545753239</v>
      </c>
    </row>
    <row r="17" spans="1:29">
      <c r="A17" s="23" t="s">
        <v>129</v>
      </c>
      <c r="B17" s="23" t="s">
        <v>128</v>
      </c>
      <c r="C17" s="23"/>
      <c r="D17" s="23">
        <v>19069.031144907105</v>
      </c>
      <c r="E17" s="23">
        <v>25294.450735838254</v>
      </c>
      <c r="F17" s="23">
        <v>28639.242431261042</v>
      </c>
      <c r="G17" s="23">
        <v>29260.20699564126</v>
      </c>
      <c r="H17" s="23">
        <v>29926.951799154107</v>
      </c>
      <c r="I17" s="23">
        <v>30915.127851915935</v>
      </c>
      <c r="J17" s="23">
        <v>38666.934869697921</v>
      </c>
      <c r="K17" s="23">
        <v>50619.555349302165</v>
      </c>
      <c r="L17" s="23">
        <v>44708.956879401383</v>
      </c>
      <c r="M17" s="23">
        <v>41536.997892495136</v>
      </c>
      <c r="N17" s="23">
        <v>37236.664482856788</v>
      </c>
      <c r="O17" s="23">
        <v>34093.290360069717</v>
      </c>
      <c r="P17" s="23">
        <v>64169.686129046349</v>
      </c>
      <c r="Q17" s="23">
        <v>107146.06352156507</v>
      </c>
      <c r="R17" s="23">
        <v>87887.648017642932</v>
      </c>
      <c r="S17" s="23">
        <v>54054.319940317568</v>
      </c>
      <c r="T17" s="23">
        <v>68899.384579601392</v>
      </c>
      <c r="U17" s="23">
        <v>131797.16753539417</v>
      </c>
      <c r="V17" s="23">
        <v>71559.418133341896</v>
      </c>
      <c r="W17" s="23">
        <v>159504.4658493574</v>
      </c>
      <c r="X17" s="23">
        <v>243527.28949708908</v>
      </c>
      <c r="Y17" s="23">
        <v>146680.69475102742</v>
      </c>
      <c r="Z17" s="23">
        <v>106646.94513846877</v>
      </c>
      <c r="AA17" s="23">
        <v>189916.9921897327</v>
      </c>
      <c r="AB17" s="23">
        <v>115588.52421181489</v>
      </c>
      <c r="AC17" s="23">
        <v>125504.3355029433</v>
      </c>
    </row>
    <row r="18" spans="1:29">
      <c r="A18" s="23" t="s">
        <v>131</v>
      </c>
      <c r="B18" s="23" t="s">
        <v>130</v>
      </c>
      <c r="C18" s="23"/>
      <c r="D18" s="23">
        <v>2736.7702681723667</v>
      </c>
      <c r="E18" s="23">
        <v>3889.3714471192588</v>
      </c>
      <c r="F18" s="23">
        <v>3324.2577791644326</v>
      </c>
      <c r="G18" s="23">
        <v>2824.509855080426</v>
      </c>
      <c r="H18" s="23">
        <v>2508.5423099278428</v>
      </c>
      <c r="I18" s="23">
        <v>3274.3270573839318</v>
      </c>
      <c r="J18" s="23">
        <v>3504.7540037648464</v>
      </c>
      <c r="K18" s="23">
        <v>4578.6969448694126</v>
      </c>
      <c r="L18" s="23">
        <v>2793.5500979005615</v>
      </c>
      <c r="M18" s="23">
        <v>5114.7190255041287</v>
      </c>
      <c r="N18" s="23">
        <v>5938.0381092709385</v>
      </c>
      <c r="O18" s="23">
        <v>5065.0621542327535</v>
      </c>
      <c r="P18" s="23">
        <v>9837.9155935674553</v>
      </c>
      <c r="Q18" s="23">
        <v>5606.7108898986453</v>
      </c>
      <c r="R18" s="23">
        <v>7792.3484264880508</v>
      </c>
      <c r="S18" s="23">
        <v>6062.8654456542636</v>
      </c>
      <c r="T18" s="23">
        <v>8084.6906140192987</v>
      </c>
      <c r="U18" s="23">
        <v>5986.9837335506727</v>
      </c>
      <c r="V18" s="23">
        <v>7984.6758232816628</v>
      </c>
      <c r="W18" s="23">
        <v>5373.8848110414656</v>
      </c>
      <c r="X18" s="23">
        <v>5091.9846678878248</v>
      </c>
      <c r="Y18" s="23">
        <v>3007.2136003823143</v>
      </c>
      <c r="Z18" s="23">
        <v>20839.327850148242</v>
      </c>
      <c r="AA18" s="23">
        <v>34508.637949615651</v>
      </c>
      <c r="AB18" s="23">
        <v>18915.388253667843</v>
      </c>
      <c r="AC18" s="23">
        <v>5786.7279623016784</v>
      </c>
    </row>
    <row r="19" spans="1:29">
      <c r="A19" s="23" t="s">
        <v>25</v>
      </c>
      <c r="B19" s="23" t="s">
        <v>8</v>
      </c>
      <c r="C19" s="23"/>
      <c r="D19" s="23">
        <v>22825.529132190935</v>
      </c>
      <c r="E19" s="23">
        <v>30548.576078759375</v>
      </c>
      <c r="F19" s="23">
        <v>33458.243125255729</v>
      </c>
      <c r="G19" s="23">
        <v>33585.128347310805</v>
      </c>
      <c r="H19" s="23">
        <v>33952.309373035889</v>
      </c>
      <c r="I19" s="23">
        <v>35788.292494393725</v>
      </c>
      <c r="J19" s="23">
        <v>44143.80809492003</v>
      </c>
      <c r="K19" s="23">
        <v>57779.546457343764</v>
      </c>
      <c r="L19" s="23">
        <v>49723.916875265393</v>
      </c>
      <c r="M19" s="23">
        <v>57080.6139824278</v>
      </c>
      <c r="N19" s="23">
        <v>35189.782536196944</v>
      </c>
      <c r="O19" s="23">
        <v>44435.440289767503</v>
      </c>
      <c r="P19" s="23">
        <v>57220.727389432715</v>
      </c>
      <c r="Q19" s="23">
        <v>54801.480482195933</v>
      </c>
      <c r="R19" s="23">
        <v>57321.043309137967</v>
      </c>
      <c r="S19" s="23">
        <v>51900.403456250184</v>
      </c>
      <c r="T19" s="23">
        <v>67565.127892952296</v>
      </c>
      <c r="U19" s="23">
        <v>59670.491247643287</v>
      </c>
      <c r="V19" s="23">
        <v>54290.816252410936</v>
      </c>
      <c r="W19" s="23">
        <v>63639.01071080305</v>
      </c>
      <c r="X19" s="23">
        <v>49892.968160491124</v>
      </c>
      <c r="Y19" s="23">
        <v>106791.6979763781</v>
      </c>
      <c r="Z19" s="23">
        <v>122227.50899830241</v>
      </c>
      <c r="AA19" s="23">
        <v>69230.064396190195</v>
      </c>
      <c r="AB19" s="23">
        <v>84817.031555705922</v>
      </c>
      <c r="AC19" s="23">
        <v>79546.891869746963</v>
      </c>
    </row>
    <row r="20" spans="1:29">
      <c r="A20" s="23" t="s">
        <v>133</v>
      </c>
      <c r="B20" s="23" t="s">
        <v>132</v>
      </c>
      <c r="C20" s="23"/>
      <c r="D20" s="23">
        <v>9178.2198922919015</v>
      </c>
      <c r="E20" s="23">
        <v>12283.682320066728</v>
      </c>
      <c r="F20" s="23">
        <v>13453.668952641045</v>
      </c>
      <c r="G20" s="23">
        <v>13504.689915281569</v>
      </c>
      <c r="H20" s="23">
        <v>13652.334606226736</v>
      </c>
      <c r="I20" s="23">
        <v>14390.589422085246</v>
      </c>
      <c r="J20" s="23">
        <v>17750.369563477518</v>
      </c>
      <c r="K20" s="23">
        <v>23233.344541156486</v>
      </c>
      <c r="L20" s="23">
        <v>19994.149548261699</v>
      </c>
      <c r="M20" s="23">
        <v>20784.151141985807</v>
      </c>
      <c r="N20" s="23">
        <v>16651.480444251596</v>
      </c>
      <c r="O20" s="23">
        <v>17101.04821331162</v>
      </c>
      <c r="P20" s="23">
        <v>25820.903415022243</v>
      </c>
      <c r="Q20" s="23">
        <v>20508.960485532905</v>
      </c>
      <c r="R20" s="23">
        <v>21916.420001354047</v>
      </c>
      <c r="S20" s="23">
        <v>20207.835007059763</v>
      </c>
      <c r="T20" s="23">
        <v>29801.223707211288</v>
      </c>
      <c r="U20" s="23">
        <v>24366.097535966448</v>
      </c>
      <c r="V20" s="23">
        <v>22882.969061211403</v>
      </c>
      <c r="W20" s="23">
        <v>12733.424892871702</v>
      </c>
      <c r="X20" s="23">
        <v>22158.872527149208</v>
      </c>
      <c r="Y20" s="23">
        <v>22490.843273579962</v>
      </c>
      <c r="Z20" s="23">
        <v>21048.184666351579</v>
      </c>
      <c r="AA20" s="23">
        <v>21952.259535698362</v>
      </c>
      <c r="AB20" s="23">
        <v>10246.133100229956</v>
      </c>
      <c r="AC20" s="23">
        <v>9208.6866535289082</v>
      </c>
    </row>
    <row r="21" spans="1:29">
      <c r="A21" s="23" t="s">
        <v>135</v>
      </c>
      <c r="B21" s="23" t="s">
        <v>134</v>
      </c>
      <c r="C21" s="23"/>
      <c r="D21" s="23">
        <v>15829.354096075644</v>
      </c>
      <c r="E21" s="23">
        <v>21185.23628000437</v>
      </c>
      <c r="F21" s="23">
        <v>23203.07121009225</v>
      </c>
      <c r="G21" s="23">
        <v>23291.065275764813</v>
      </c>
      <c r="H21" s="23">
        <v>23545.702898397874</v>
      </c>
      <c r="I21" s="23">
        <v>24818.945099009321</v>
      </c>
      <c r="J21" s="23">
        <v>30613.440128238897</v>
      </c>
      <c r="K21" s="23">
        <v>40069.73486078209</v>
      </c>
      <c r="L21" s="23">
        <v>34483.208809926808</v>
      </c>
      <c r="M21" s="23">
        <v>36042.018756948775</v>
      </c>
      <c r="N21" s="23">
        <v>30821.718235476153</v>
      </c>
      <c r="O21" s="23">
        <v>27035.241534979596</v>
      </c>
      <c r="P21" s="23">
        <v>32115.822237054716</v>
      </c>
      <c r="Q21" s="23">
        <v>30574.736333139503</v>
      </c>
      <c r="R21" s="23">
        <v>29620.389519668064</v>
      </c>
      <c r="S21" s="23">
        <v>31121.428480958235</v>
      </c>
      <c r="T21" s="23">
        <v>43698.228786667518</v>
      </c>
      <c r="U21" s="23">
        <v>49914.432897915431</v>
      </c>
      <c r="V21" s="23">
        <v>30309.587286874721</v>
      </c>
      <c r="W21" s="23">
        <v>22353.094079502229</v>
      </c>
      <c r="X21" s="23">
        <v>26882.995728172307</v>
      </c>
      <c r="Y21" s="23">
        <v>15503.958277110774</v>
      </c>
      <c r="Z21" s="23">
        <v>19232.354030178954</v>
      </c>
      <c r="AA21" s="23">
        <v>33670.668640359618</v>
      </c>
      <c r="AB21" s="23">
        <v>47680.148869554228</v>
      </c>
      <c r="AC21" s="23">
        <v>59791.1081788343</v>
      </c>
    </row>
    <row r="22" spans="1:29">
      <c r="A22" s="23" t="s">
        <v>137</v>
      </c>
      <c r="B22" s="23" t="s">
        <v>136</v>
      </c>
      <c r="C22" s="23"/>
      <c r="D22" s="23">
        <v>3934.2368817203728</v>
      </c>
      <c r="E22" s="23">
        <v>5265.3909575133566</v>
      </c>
      <c r="F22" s="23">
        <v>5766.904825671978</v>
      </c>
      <c r="G22" s="23">
        <v>5788.7749219778898</v>
      </c>
      <c r="H22" s="23">
        <v>5852.0627049383411</v>
      </c>
      <c r="I22" s="23">
        <v>6168.5150626659524</v>
      </c>
      <c r="J22" s="23">
        <v>7608.6822303580366</v>
      </c>
      <c r="K22" s="23">
        <v>9958.955227941231</v>
      </c>
      <c r="L22" s="23">
        <v>8570.4767911984854</v>
      </c>
      <c r="M22" s="23">
        <v>10394.330712153194</v>
      </c>
      <c r="N22" s="23">
        <v>7007.869214285708</v>
      </c>
      <c r="O22" s="23">
        <v>6137.2260709381953</v>
      </c>
      <c r="P22" s="23">
        <v>8185.4722992565867</v>
      </c>
      <c r="Q22" s="23">
        <v>6283.2193564710569</v>
      </c>
      <c r="R22" s="23">
        <v>6993.9707224211797</v>
      </c>
      <c r="S22" s="23">
        <v>5525.2492868361114</v>
      </c>
      <c r="T22" s="23">
        <v>9328.332718440568</v>
      </c>
      <c r="U22" s="23">
        <v>7561.8314041291178</v>
      </c>
      <c r="V22" s="23">
        <v>6625.6132778329038</v>
      </c>
      <c r="W22" s="23">
        <v>3208.0391823630516</v>
      </c>
      <c r="X22" s="23">
        <v>8737.139933991577</v>
      </c>
      <c r="Y22" s="23">
        <v>19358.401612898258</v>
      </c>
      <c r="Z22" s="23">
        <v>24396.06930882201</v>
      </c>
      <c r="AA22" s="23">
        <v>11880.103031946068</v>
      </c>
      <c r="AB22" s="23">
        <v>6503.3858310428559</v>
      </c>
      <c r="AC22" s="23">
        <v>6293.4334021056211</v>
      </c>
    </row>
    <row r="23" spans="1:29">
      <c r="A23" s="23" t="s">
        <v>139</v>
      </c>
      <c r="B23" s="23" t="s">
        <v>138</v>
      </c>
      <c r="C23" s="23"/>
      <c r="D23" s="23">
        <v>16926.873368121476</v>
      </c>
      <c r="E23" s="23">
        <v>21699.094476562972</v>
      </c>
      <c r="F23" s="23">
        <v>23925.179086727781</v>
      </c>
      <c r="G23" s="23">
        <v>23842.822380305206</v>
      </c>
      <c r="H23" s="23">
        <v>24107.923537338866</v>
      </c>
      <c r="I23" s="23">
        <v>25579.038840569148</v>
      </c>
      <c r="J23" s="23">
        <v>31212.778023050334</v>
      </c>
      <c r="K23" s="23">
        <v>40854.204376018337</v>
      </c>
      <c r="L23" s="23">
        <v>35158.307514545137</v>
      </c>
      <c r="M23" s="23">
        <v>39462.086726590715</v>
      </c>
      <c r="N23" s="23">
        <v>33688.977788904376</v>
      </c>
      <c r="O23" s="23">
        <v>22670.634888129971</v>
      </c>
      <c r="P23" s="23">
        <v>26646.787706938489</v>
      </c>
      <c r="Q23" s="23">
        <v>35554.362024617556</v>
      </c>
      <c r="R23" s="23">
        <v>62194.226181977763</v>
      </c>
      <c r="S23" s="23">
        <v>19023.183957495312</v>
      </c>
      <c r="T23" s="23">
        <v>57615.14278683118</v>
      </c>
      <c r="U23" s="23">
        <v>36894.424916316639</v>
      </c>
      <c r="V23" s="23">
        <v>37964.235770869964</v>
      </c>
      <c r="W23" s="23">
        <v>50815.379842754999</v>
      </c>
      <c r="X23" s="23">
        <v>31813.005311346569</v>
      </c>
      <c r="Y23" s="23">
        <v>38401.142691864487</v>
      </c>
      <c r="Z23" s="23">
        <v>44783.628057345239</v>
      </c>
      <c r="AA23" s="23">
        <v>58354.735614065219</v>
      </c>
      <c r="AB23" s="23">
        <v>50112.666756732644</v>
      </c>
      <c r="AC23" s="23">
        <v>33864.015759268492</v>
      </c>
    </row>
    <row r="24" spans="1:29">
      <c r="A24" s="23" t="s">
        <v>141</v>
      </c>
      <c r="B24" s="23" t="s">
        <v>140</v>
      </c>
      <c r="C24" s="23"/>
      <c r="D24" s="23">
        <v>16043.926738568774</v>
      </c>
      <c r="E24" s="23">
        <v>21616.919141014412</v>
      </c>
      <c r="F24" s="23">
        <v>24726.813755762294</v>
      </c>
      <c r="G24" s="23">
        <v>24189.791561569913</v>
      </c>
      <c r="H24" s="23">
        <v>25712.611127918299</v>
      </c>
      <c r="I24" s="23">
        <v>25973.49849180974</v>
      </c>
      <c r="J24" s="23">
        <v>36220.41743729377</v>
      </c>
      <c r="K24" s="23">
        <v>51676.134634589544</v>
      </c>
      <c r="L24" s="23">
        <v>93085.206022478218</v>
      </c>
      <c r="M24" s="23">
        <v>17501.563159319125</v>
      </c>
      <c r="N24" s="23">
        <v>42993.106413902431</v>
      </c>
      <c r="O24" s="23">
        <v>58622.503196260303</v>
      </c>
      <c r="P24" s="23">
        <v>7726.9950826558588</v>
      </c>
      <c r="Q24" s="23">
        <v>33833.782034900381</v>
      </c>
      <c r="R24" s="23">
        <v>39274.834131643416</v>
      </c>
      <c r="S24" s="23">
        <v>9578.9484405792555</v>
      </c>
      <c r="T24" s="23">
        <v>50712.188098563078</v>
      </c>
      <c r="U24" s="23">
        <v>54018.639061766225</v>
      </c>
      <c r="V24" s="23">
        <v>30939.064260531446</v>
      </c>
      <c r="W24" s="23">
        <v>159937.92254037908</v>
      </c>
      <c r="X24" s="23">
        <v>33362.592108167271</v>
      </c>
      <c r="Y24" s="23">
        <v>69918.035118387954</v>
      </c>
      <c r="Z24" s="23">
        <v>92355.811208419298</v>
      </c>
      <c r="AA24" s="23">
        <v>97170.48419426645</v>
      </c>
      <c r="AB24" s="23">
        <v>61336.430916455822</v>
      </c>
      <c r="AC24" s="23">
        <v>57687.457941580295</v>
      </c>
    </row>
    <row r="25" spans="1:29">
      <c r="A25" s="23" t="s">
        <v>143</v>
      </c>
      <c r="B25" s="23" t="s">
        <v>142</v>
      </c>
      <c r="C25" s="23"/>
      <c r="D25" s="23">
        <v>3718.3121910126615</v>
      </c>
      <c r="E25" s="23">
        <v>4976.4078718128621</v>
      </c>
      <c r="F25" s="23">
        <v>5450.3969034851689</v>
      </c>
      <c r="G25" s="23">
        <v>5471.066692355972</v>
      </c>
      <c r="H25" s="23">
        <v>5530.8810202672876</v>
      </c>
      <c r="I25" s="23">
        <v>5829.965364954418</v>
      </c>
      <c r="J25" s="23">
        <v>7191.0911176020354</v>
      </c>
      <c r="K25" s="23">
        <v>9412.3729066386004</v>
      </c>
      <c r="L25" s="23">
        <v>8100.0990264646225</v>
      </c>
      <c r="M25" s="23">
        <v>9764.8193245132134</v>
      </c>
      <c r="N25" s="23">
        <v>6703.7530788997074</v>
      </c>
      <c r="O25" s="23">
        <v>5766.0814378611512</v>
      </c>
      <c r="P25" s="23">
        <v>9791.7216796467055</v>
      </c>
      <c r="Q25" s="23">
        <v>5036.4383546359177</v>
      </c>
      <c r="R25" s="23">
        <v>5436.16114760452</v>
      </c>
      <c r="S25" s="23">
        <v>4661.7314985398771</v>
      </c>
      <c r="T25" s="23">
        <v>13319.650670998109</v>
      </c>
      <c r="U25" s="23">
        <v>7811.15106066115</v>
      </c>
      <c r="V25" s="23">
        <v>15312.481167204423</v>
      </c>
      <c r="W25" s="23">
        <v>6342.1730313159751</v>
      </c>
      <c r="X25" s="23">
        <v>12317.165612402816</v>
      </c>
      <c r="Y25" s="23">
        <v>21257.615080531556</v>
      </c>
      <c r="Z25" s="23">
        <v>17494.399295808114</v>
      </c>
      <c r="AA25" s="23">
        <v>18638.462004079465</v>
      </c>
      <c r="AB25" s="23">
        <v>15699.841920473718</v>
      </c>
      <c r="AC25" s="23">
        <v>11182.574126126656</v>
      </c>
    </row>
    <row r="26" spans="1:29">
      <c r="A26" s="23" t="s">
        <v>145</v>
      </c>
      <c r="B26" s="23" t="s">
        <v>144</v>
      </c>
      <c r="C26" s="23"/>
      <c r="D26" s="23">
        <v>15712.488362204753</v>
      </c>
      <c r="E26" s="23">
        <v>20325.644384842173</v>
      </c>
      <c r="F26" s="23">
        <v>21670.549876642111</v>
      </c>
      <c r="G26" s="23">
        <v>21844.896907295493</v>
      </c>
      <c r="H26" s="23">
        <v>22135.000822307728</v>
      </c>
      <c r="I26" s="23">
        <v>22878.755381451283</v>
      </c>
      <c r="J26" s="23">
        <v>28494.857320561328</v>
      </c>
      <c r="K26" s="23">
        <v>38535.420446180578</v>
      </c>
      <c r="L26" s="23">
        <v>30436.095186710165</v>
      </c>
      <c r="M26" s="23">
        <v>23882.7124768709</v>
      </c>
      <c r="N26" s="23">
        <v>28087.046998501159</v>
      </c>
      <c r="O26" s="23">
        <v>28674.223206326507</v>
      </c>
      <c r="P26" s="23">
        <v>33555.78828112335</v>
      </c>
      <c r="Q26" s="23">
        <v>25336.193498771147</v>
      </c>
      <c r="R26" s="23">
        <v>29655.358494767956</v>
      </c>
      <c r="S26" s="23">
        <v>18882.837290432373</v>
      </c>
      <c r="T26" s="23">
        <v>42770.066295232828</v>
      </c>
      <c r="U26" s="23">
        <v>28104.205440216563</v>
      </c>
      <c r="V26" s="23">
        <v>30802.42110253566</v>
      </c>
      <c r="W26" s="23">
        <v>15407.507497992758</v>
      </c>
      <c r="X26" s="23">
        <v>18005.418227277874</v>
      </c>
      <c r="Y26" s="23">
        <v>18713.34938915366</v>
      </c>
      <c r="Z26" s="23">
        <v>18821.318756559627</v>
      </c>
      <c r="AA26" s="23">
        <v>28587.769652930736</v>
      </c>
      <c r="AB26" s="23">
        <v>34423.08821517141</v>
      </c>
      <c r="AC26" s="23">
        <v>31678.877949249316</v>
      </c>
    </row>
    <row r="27" spans="1:29">
      <c r="A27" s="23" t="s">
        <v>147</v>
      </c>
      <c r="B27" s="23" t="s">
        <v>146</v>
      </c>
      <c r="C27" s="23"/>
      <c r="D27" s="23">
        <v>4844.1750954029822</v>
      </c>
      <c r="E27" s="23">
        <v>7186.3924193581088</v>
      </c>
      <c r="F27" s="23">
        <v>8461.9320397883403</v>
      </c>
      <c r="G27" s="23">
        <v>8401.8577952081323</v>
      </c>
      <c r="H27" s="23">
        <v>8442.4369820042575</v>
      </c>
      <c r="I27" s="23">
        <v>9352.1681721296773</v>
      </c>
      <c r="J27" s="23">
        <v>11261.040625511358</v>
      </c>
      <c r="K27" s="23">
        <v>13500.818642872244</v>
      </c>
      <c r="L27" s="23">
        <v>14345.2467519238</v>
      </c>
      <c r="M27" s="23">
        <v>11842.135799490248</v>
      </c>
      <c r="N27" s="23">
        <v>13625.369808625022</v>
      </c>
      <c r="O27" s="23">
        <v>14557.716722064875</v>
      </c>
      <c r="P27" s="23">
        <v>18267.92587741719</v>
      </c>
      <c r="Q27" s="23">
        <v>15205.321895409501</v>
      </c>
      <c r="R27" s="23">
        <v>18153.057059063893</v>
      </c>
      <c r="S27" s="23">
        <v>12514.152249788864</v>
      </c>
      <c r="T27" s="23">
        <v>31800.619614076557</v>
      </c>
      <c r="U27" s="23">
        <v>22706.508786403363</v>
      </c>
      <c r="V27" s="23">
        <v>25678.045123794622</v>
      </c>
      <c r="W27" s="23">
        <v>13685.052181187722</v>
      </c>
      <c r="X27" s="23">
        <v>17029.850136492423</v>
      </c>
      <c r="Y27" s="23">
        <v>17447.341675745203</v>
      </c>
      <c r="Z27" s="23">
        <v>17750.594664632539</v>
      </c>
      <c r="AA27" s="23">
        <v>24409.891060192087</v>
      </c>
      <c r="AB27" s="23">
        <v>25794.67778269562</v>
      </c>
      <c r="AC27" s="23">
        <v>23662.362595269966</v>
      </c>
    </row>
    <row r="28" spans="1:29">
      <c r="A28" s="23" t="s">
        <v>149</v>
      </c>
      <c r="B28" s="23" t="s">
        <v>148</v>
      </c>
      <c r="C28" s="23"/>
      <c r="D28" s="23">
        <v>9703.7193702453787</v>
      </c>
      <c r="E28" s="23">
        <v>11268.780732721638</v>
      </c>
      <c r="F28" s="23">
        <v>14099.080703417238</v>
      </c>
      <c r="G28" s="23">
        <v>13281.094047638358</v>
      </c>
      <c r="H28" s="23">
        <v>17306.262920493315</v>
      </c>
      <c r="I28" s="23">
        <v>16388.550045696589</v>
      </c>
      <c r="J28" s="23">
        <v>20457.924419260973</v>
      </c>
      <c r="K28" s="23">
        <v>21365.252618366423</v>
      </c>
      <c r="L28" s="23">
        <v>28234.944455086039</v>
      </c>
      <c r="M28" s="23">
        <v>14398.985593932197</v>
      </c>
      <c r="N28" s="23">
        <v>15961.481824205115</v>
      </c>
      <c r="O28" s="23">
        <v>23976.144577311185</v>
      </c>
      <c r="P28" s="23">
        <v>18901.495556124173</v>
      </c>
      <c r="Q28" s="23">
        <v>15053.952474451022</v>
      </c>
      <c r="R28" s="23">
        <v>22732.682946751298</v>
      </c>
      <c r="S28" s="23">
        <v>21992.558521492101</v>
      </c>
      <c r="T28" s="23">
        <v>34488.490290390888</v>
      </c>
      <c r="U28" s="23">
        <v>43714.352920484343</v>
      </c>
      <c r="V28" s="23">
        <v>55999.498224643306</v>
      </c>
      <c r="W28" s="23">
        <v>38930.734849262102</v>
      </c>
      <c r="X28" s="23">
        <v>43971.742142340132</v>
      </c>
      <c r="Y28" s="23">
        <v>12217.448184273791</v>
      </c>
      <c r="Z28" s="23">
        <v>18191.786039130428</v>
      </c>
      <c r="AA28" s="23">
        <v>15571.027571085666</v>
      </c>
      <c r="AB28" s="23">
        <v>9831.681715792738</v>
      </c>
      <c r="AC28" s="23">
        <v>20106.241043907943</v>
      </c>
    </row>
    <row r="29" spans="1:29">
      <c r="A29" s="23" t="s">
        <v>151</v>
      </c>
      <c r="B29" s="23" t="s">
        <v>150</v>
      </c>
      <c r="C29" s="23"/>
      <c r="D29" s="23">
        <v>16910.38634853511</v>
      </c>
      <c r="E29" s="23">
        <v>22597.219911337124</v>
      </c>
      <c r="F29" s="23">
        <v>23469.523769141775</v>
      </c>
      <c r="G29" s="23">
        <v>24514.891315620291</v>
      </c>
      <c r="H29" s="23">
        <v>24697.74446630411</v>
      </c>
      <c r="I29" s="23">
        <v>24252.351412123084</v>
      </c>
      <c r="J29" s="23">
        <v>31995.911630900489</v>
      </c>
      <c r="K29" s="23">
        <v>36848.560713027618</v>
      </c>
      <c r="L29" s="23">
        <v>37872.713163918932</v>
      </c>
      <c r="M29" s="23">
        <v>17466.749476325815</v>
      </c>
      <c r="N29" s="23">
        <v>15199.070480389099</v>
      </c>
      <c r="O29" s="23">
        <v>46012.309191009575</v>
      </c>
      <c r="P29" s="23">
        <v>16406.913274621864</v>
      </c>
      <c r="Q29" s="23">
        <v>15581.873101959771</v>
      </c>
      <c r="R29" s="23">
        <v>9295.4467890663327</v>
      </c>
      <c r="S29" s="23">
        <v>11823.86507178441</v>
      </c>
      <c r="T29" s="23">
        <v>21029.184899468022</v>
      </c>
      <c r="U29" s="23">
        <v>21414.870075414867</v>
      </c>
      <c r="V29" s="23">
        <v>24150.421750225963</v>
      </c>
      <c r="W29" s="23">
        <v>20967.168014817558</v>
      </c>
      <c r="X29" s="23">
        <v>14934.373786492568</v>
      </c>
      <c r="Y29" s="23">
        <v>22452.415073696604</v>
      </c>
      <c r="Z29" s="23">
        <v>12810.525742645192</v>
      </c>
      <c r="AA29" s="23">
        <v>20796.112436953783</v>
      </c>
      <c r="AB29" s="23">
        <v>12793.809336946584</v>
      </c>
      <c r="AC29" s="23">
        <v>14508.61434950966</v>
      </c>
    </row>
    <row r="30" spans="1:29">
      <c r="A30" s="23" t="s">
        <v>153</v>
      </c>
      <c r="B30" s="23" t="s">
        <v>152</v>
      </c>
      <c r="C30" s="23"/>
      <c r="D30" s="23">
        <v>16050.142493041318</v>
      </c>
      <c r="E30" s="23">
        <v>27294.357377979337</v>
      </c>
      <c r="F30" s="23">
        <v>29101.66425220271</v>
      </c>
      <c r="G30" s="23">
        <v>29144.96844034439</v>
      </c>
      <c r="H30" s="23">
        <v>29496.192150922223</v>
      </c>
      <c r="I30" s="23">
        <v>29506.403408622282</v>
      </c>
      <c r="J30" s="23">
        <v>37111.2137504649</v>
      </c>
      <c r="K30" s="23">
        <v>50934.299899751524</v>
      </c>
      <c r="L30" s="23">
        <v>38245.74863012533</v>
      </c>
      <c r="M30" s="23">
        <v>22641.275071320866</v>
      </c>
      <c r="N30" s="23">
        <v>21467.649422998777</v>
      </c>
      <c r="O30" s="23">
        <v>31036.842443943002</v>
      </c>
      <c r="P30" s="23">
        <v>52875.346104710748</v>
      </c>
      <c r="Q30" s="23">
        <v>16878.599398697348</v>
      </c>
      <c r="R30" s="23">
        <v>27936.066902082457</v>
      </c>
      <c r="S30" s="23">
        <v>29498.857383303512</v>
      </c>
      <c r="T30" s="23">
        <v>25409.272611958004</v>
      </c>
      <c r="U30" s="23">
        <v>29422.778974303066</v>
      </c>
      <c r="V30" s="23">
        <v>43166.950233456017</v>
      </c>
      <c r="W30" s="23">
        <v>30540.011138751986</v>
      </c>
      <c r="X30" s="23">
        <v>27280.063892585888</v>
      </c>
      <c r="Y30" s="23">
        <v>44083.076741288118</v>
      </c>
      <c r="Z30" s="23">
        <v>61542.016478857193</v>
      </c>
      <c r="AA30" s="23">
        <v>15996.679164522289</v>
      </c>
      <c r="AB30" s="23">
        <v>10958.195979973412</v>
      </c>
      <c r="AC30" s="23">
        <v>11397.874970107227</v>
      </c>
    </row>
    <row r="31" spans="1:29">
      <c r="A31" s="23" t="s">
        <v>155</v>
      </c>
      <c r="B31" s="23" t="s">
        <v>154</v>
      </c>
      <c r="C31" s="23"/>
      <c r="D31" s="23">
        <v>1525.0804711350415</v>
      </c>
      <c r="E31" s="23">
        <v>2041.0933971731813</v>
      </c>
      <c r="F31" s="23">
        <v>2235.5018756981576</v>
      </c>
      <c r="G31" s="23">
        <v>2243.9796714640802</v>
      </c>
      <c r="H31" s="23">
        <v>2268.5127549453709</v>
      </c>
      <c r="I31" s="23">
        <v>2391.1833834114382</v>
      </c>
      <c r="J31" s="23">
        <v>2949.4545014577493</v>
      </c>
      <c r="K31" s="23">
        <v>3860.5220243880817</v>
      </c>
      <c r="L31" s="23">
        <v>3322.2876953096275</v>
      </c>
      <c r="M31" s="23">
        <v>7050.3128506440644</v>
      </c>
      <c r="N31" s="23">
        <v>1250.634814672537</v>
      </c>
      <c r="O31" s="23">
        <v>1256.1291591284148</v>
      </c>
      <c r="P31" s="23">
        <v>3183.0232468890149</v>
      </c>
      <c r="Q31" s="23">
        <v>2033.3192225808916</v>
      </c>
      <c r="R31" s="23">
        <v>8505.1489544089218</v>
      </c>
      <c r="S31" s="23">
        <v>2518.3009141224834</v>
      </c>
      <c r="T31" s="23">
        <v>3343.7595766263307</v>
      </c>
      <c r="U31" s="23">
        <v>1229.5602003619406</v>
      </c>
      <c r="V31" s="23">
        <v>3553.3828132630406</v>
      </c>
      <c r="W31" s="23">
        <v>813.91777835472692</v>
      </c>
      <c r="X31" s="23">
        <v>1350.3361035761059</v>
      </c>
      <c r="Y31" s="23">
        <v>4786.5550978162055</v>
      </c>
      <c r="Z31" s="23">
        <v>4343.1130804447184</v>
      </c>
      <c r="AA31" s="23">
        <v>1325.0619651769414</v>
      </c>
      <c r="AB31" s="23">
        <v>3097.6566065687139</v>
      </c>
      <c r="AC31" s="23">
        <v>1647.2479605864069</v>
      </c>
    </row>
    <row r="32" spans="1:29">
      <c r="A32" s="23" t="s">
        <v>157</v>
      </c>
      <c r="B32" s="23" t="s">
        <v>156</v>
      </c>
      <c r="C32" s="23"/>
      <c r="D32" s="23">
        <v>10832.215439713018</v>
      </c>
      <c r="E32" s="23">
        <v>14497.309374305069</v>
      </c>
      <c r="F32" s="23">
        <v>15878.137837161241</v>
      </c>
      <c r="G32" s="23">
        <v>15938.353223777538</v>
      </c>
      <c r="H32" s="23">
        <v>16112.604780137721</v>
      </c>
      <c r="I32" s="23">
        <v>16983.899574621897</v>
      </c>
      <c r="J32" s="23">
        <v>20949.141500476722</v>
      </c>
      <c r="K32" s="23">
        <v>27420.196553173144</v>
      </c>
      <c r="L32" s="23">
        <v>23597.270274871236</v>
      </c>
      <c r="M32" s="23">
        <v>35448.439920929486</v>
      </c>
      <c r="N32" s="23">
        <v>15517.448002595884</v>
      </c>
      <c r="O32" s="23">
        <v>14862.042896092395</v>
      </c>
      <c r="P32" s="23">
        <v>41338.407793661347</v>
      </c>
      <c r="Q32" s="23">
        <v>38266.55247730136</v>
      </c>
      <c r="R32" s="23">
        <v>11482.304143865536</v>
      </c>
      <c r="S32" s="23">
        <v>19615.995686680963</v>
      </c>
      <c r="T32" s="23">
        <v>13531.893906774825</v>
      </c>
      <c r="U32" s="23">
        <v>6219.8949380841223</v>
      </c>
      <c r="V32" s="23">
        <v>31981.448331520725</v>
      </c>
      <c r="W32" s="23">
        <v>7139.9415986212362</v>
      </c>
      <c r="X32" s="23">
        <v>7470.3870655736264</v>
      </c>
      <c r="Y32" s="23">
        <v>3206.2628381567247</v>
      </c>
      <c r="Z32" s="23">
        <v>13107.44005386678</v>
      </c>
      <c r="AA32" s="23">
        <v>11616.883604546376</v>
      </c>
      <c r="AB32" s="23">
        <v>12623.084203080602</v>
      </c>
      <c r="AC32" s="23">
        <v>12208.834633135017</v>
      </c>
    </row>
    <row r="33" spans="1:29">
      <c r="A33" s="23" t="s">
        <v>159</v>
      </c>
      <c r="B33" s="23" t="s">
        <v>158</v>
      </c>
      <c r="C33" s="23"/>
      <c r="D33" s="23">
        <v>96.396056527059642</v>
      </c>
      <c r="E33" s="23">
        <v>129.01178542039847</v>
      </c>
      <c r="F33" s="23">
        <v>141.29979975139693</v>
      </c>
      <c r="G33" s="23">
        <v>141.83565742929935</v>
      </c>
      <c r="H33" s="23">
        <v>143.38632478541956</v>
      </c>
      <c r="I33" s="23">
        <v>151.13999094247438</v>
      </c>
      <c r="J33" s="23">
        <v>186.42674155738786</v>
      </c>
      <c r="K33" s="23">
        <v>244.01276282156297</v>
      </c>
      <c r="L33" s="23">
        <v>209.99248140517562</v>
      </c>
      <c r="M33" s="23">
        <v>357.71738408487522</v>
      </c>
      <c r="N33" s="23">
        <v>115.62595263143075</v>
      </c>
      <c r="O33" s="23">
        <v>118.67230658805423</v>
      </c>
      <c r="P33" s="23">
        <v>166.53665310227919</v>
      </c>
      <c r="Q33" s="23">
        <v>126.06143990826621</v>
      </c>
      <c r="R33" s="23">
        <v>135.14201726896252</v>
      </c>
      <c r="S33" s="23">
        <v>132.20710454106109</v>
      </c>
      <c r="T33" s="23">
        <v>360.69610070283176</v>
      </c>
      <c r="U33" s="23">
        <v>189.65988451719747</v>
      </c>
      <c r="V33" s="23">
        <v>203.50102455263618</v>
      </c>
      <c r="W33" s="23">
        <v>98.110638631980891</v>
      </c>
      <c r="X33" s="23">
        <v>153.52921905855928</v>
      </c>
      <c r="Y33" s="23">
        <v>63.566677331154402</v>
      </c>
      <c r="Z33" s="23">
        <v>1035.5627167386001</v>
      </c>
      <c r="AA33" s="23">
        <v>181.55959436659978</v>
      </c>
      <c r="AB33" s="23">
        <v>346.940686684539</v>
      </c>
      <c r="AC33" s="23">
        <v>549.75871445161397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3" width="10.765625" bestFit="1" customWidth="1"/>
    <col min="14" max="29" width="1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390314.23552609939</v>
      </c>
      <c r="E2" s="23">
        <v>469642.91180357116</v>
      </c>
      <c r="F2" s="23">
        <v>581047.53761444462</v>
      </c>
      <c r="G2" s="23">
        <v>635757.69168597041</v>
      </c>
      <c r="H2" s="23">
        <v>708388.68449105765</v>
      </c>
      <c r="I2" s="23">
        <v>597532.43428031635</v>
      </c>
      <c r="J2" s="23">
        <v>677261.12219101749</v>
      </c>
      <c r="K2" s="23">
        <v>832933.25800167536</v>
      </c>
      <c r="L2" s="23">
        <v>900855.10850193969</v>
      </c>
      <c r="M2" s="23">
        <v>947912.7283739968</v>
      </c>
      <c r="N2" s="23">
        <v>1060051.5775215975</v>
      </c>
      <c r="O2" s="23">
        <v>1053456.8992181527</v>
      </c>
      <c r="P2" s="23">
        <v>1121160.7749736006</v>
      </c>
      <c r="Q2" s="23">
        <v>1161842.0006155286</v>
      </c>
      <c r="R2" s="23">
        <v>1134551.1464271867</v>
      </c>
      <c r="S2" s="23">
        <v>1271573.2916665536</v>
      </c>
      <c r="T2" s="23">
        <v>1597169.0905532471</v>
      </c>
      <c r="U2" s="23">
        <v>1844763.746154432</v>
      </c>
      <c r="V2" s="23">
        <v>1783428.9947838425</v>
      </c>
      <c r="W2" s="23">
        <v>1704201.9369517693</v>
      </c>
      <c r="X2" s="23">
        <v>1787282.3965999221</v>
      </c>
      <c r="Y2" s="23">
        <v>2082156.3128876511</v>
      </c>
      <c r="Z2" s="23">
        <v>1865543.88716979</v>
      </c>
      <c r="AA2" s="23">
        <v>1723999.5649204531</v>
      </c>
      <c r="AB2" s="23">
        <v>1892583.6808788958</v>
      </c>
      <c r="AC2" s="23">
        <v>1830142.656597523</v>
      </c>
    </row>
    <row r="3" spans="1:29">
      <c r="A3" s="25" t="s">
        <v>82</v>
      </c>
      <c r="B3" s="23" t="s">
        <v>4</v>
      </c>
      <c r="C3" s="23"/>
      <c r="D3" s="23">
        <v>5873.2123440835248</v>
      </c>
      <c r="E3" s="23">
        <v>6415.167144508453</v>
      </c>
      <c r="F3" s="23">
        <v>4915.6156384173282</v>
      </c>
      <c r="G3" s="23">
        <v>6539.4294723929579</v>
      </c>
      <c r="H3" s="23">
        <v>9874.148590890758</v>
      </c>
      <c r="I3" s="23">
        <v>9476.0280607653476</v>
      </c>
      <c r="J3" s="23">
        <v>9588.0345366770616</v>
      </c>
      <c r="K3" s="23">
        <v>13308.947035810364</v>
      </c>
      <c r="L3" s="23">
        <v>16648.239444949104</v>
      </c>
      <c r="M3" s="23">
        <v>18979.457413750759</v>
      </c>
      <c r="N3" s="23">
        <v>17080.935139842801</v>
      </c>
      <c r="O3" s="23">
        <v>35645.51368592678</v>
      </c>
      <c r="P3" s="23">
        <v>20797.867316088985</v>
      </c>
      <c r="Q3" s="23">
        <v>20594.548174922496</v>
      </c>
      <c r="R3" s="23">
        <v>21510.632904780538</v>
      </c>
      <c r="S3" s="23">
        <v>21979.757473504269</v>
      </c>
      <c r="T3" s="23">
        <v>24369.488954211472</v>
      </c>
      <c r="U3" s="23">
        <v>14341.183642685175</v>
      </c>
      <c r="V3" s="23">
        <v>21938.704077572056</v>
      </c>
      <c r="W3" s="23">
        <v>22744.584715794925</v>
      </c>
      <c r="X3" s="23">
        <v>22459.354409501444</v>
      </c>
      <c r="Y3" s="23">
        <v>5797.628315380116</v>
      </c>
      <c r="Z3" s="23">
        <v>15841.087986303361</v>
      </c>
      <c r="AA3" s="23">
        <v>14724.894307204688</v>
      </c>
      <c r="AB3" s="23">
        <v>8285.1457558688435</v>
      </c>
      <c r="AC3" s="23">
        <v>12586.383287908986</v>
      </c>
    </row>
    <row r="4" spans="1:29">
      <c r="A4" s="24" t="s">
        <v>83</v>
      </c>
      <c r="B4" s="23" t="s">
        <v>5</v>
      </c>
      <c r="C4" s="23"/>
      <c r="D4" s="23">
        <v>482.83396790844762</v>
      </c>
      <c r="E4" s="23">
        <v>610.37142144244706</v>
      </c>
      <c r="F4" s="23">
        <v>728.77533820934707</v>
      </c>
      <c r="G4" s="23">
        <v>997.01517897522365</v>
      </c>
      <c r="H4" s="23">
        <v>919.72693885969954</v>
      </c>
      <c r="I4" s="23">
        <v>1111.9989878912331</v>
      </c>
      <c r="J4" s="23">
        <v>882.61148044214701</v>
      </c>
      <c r="K4" s="23">
        <v>6138.5846784299865</v>
      </c>
      <c r="L4" s="23">
        <v>1106.76579685975</v>
      </c>
      <c r="M4" s="23">
        <v>5067.5680236211329</v>
      </c>
      <c r="N4" s="23">
        <v>113.43884223548051</v>
      </c>
      <c r="O4" s="23">
        <v>59.574225239238942</v>
      </c>
      <c r="P4" s="23">
        <v>443.56427417685023</v>
      </c>
      <c r="Q4" s="23">
        <v>2887.7443760899814</v>
      </c>
      <c r="R4" s="23">
        <v>2447.7210553140389</v>
      </c>
      <c r="S4" s="23">
        <v>536.87633901612082</v>
      </c>
      <c r="T4" s="23">
        <v>655.28951605859436</v>
      </c>
      <c r="U4" s="23">
        <v>720.45724581301636</v>
      </c>
      <c r="V4" s="23">
        <v>519.52870857731637</v>
      </c>
      <c r="W4" s="23">
        <v>653.84100943082842</v>
      </c>
      <c r="X4" s="23">
        <v>433.73405888836089</v>
      </c>
      <c r="Y4" s="23">
        <v>323.63280408153446</v>
      </c>
      <c r="Z4" s="23">
        <v>397.10731591166876</v>
      </c>
      <c r="AA4" s="23">
        <v>630.03563509781452</v>
      </c>
      <c r="AB4" s="23">
        <v>371.43680794924461</v>
      </c>
      <c r="AC4" s="23">
        <v>226.09653559403168</v>
      </c>
    </row>
    <row r="5" spans="1:29">
      <c r="A5" s="23" t="s">
        <v>80</v>
      </c>
      <c r="B5" s="23" t="s">
        <v>6</v>
      </c>
      <c r="C5" s="23"/>
      <c r="D5" s="23">
        <v>89475.549767068253</v>
      </c>
      <c r="E5" s="23">
        <v>110243.21092738808</v>
      </c>
      <c r="F5" s="23">
        <v>128457.89638049141</v>
      </c>
      <c r="G5" s="23">
        <v>165860.43327852091</v>
      </c>
      <c r="H5" s="23">
        <v>160394.25044950226</v>
      </c>
      <c r="I5" s="23">
        <v>142988.76277680451</v>
      </c>
      <c r="J5" s="23">
        <v>172627.24050140852</v>
      </c>
      <c r="K5" s="23">
        <v>197435.73075802173</v>
      </c>
      <c r="L5" s="23">
        <v>218360.62553617594</v>
      </c>
      <c r="M5" s="23">
        <v>219482.63064451594</v>
      </c>
      <c r="N5" s="23">
        <v>272600.60559871222</v>
      </c>
      <c r="O5" s="23">
        <v>274191.97279222455</v>
      </c>
      <c r="P5" s="23">
        <v>276050.7548165255</v>
      </c>
      <c r="Q5" s="23">
        <v>322596.65531402966</v>
      </c>
      <c r="R5" s="23">
        <v>396387.59709554055</v>
      </c>
      <c r="S5" s="23">
        <v>432737.14628275792</v>
      </c>
      <c r="T5" s="23">
        <v>574058.58039579995</v>
      </c>
      <c r="U5" s="23">
        <v>575353.40815695806</v>
      </c>
      <c r="V5" s="23">
        <v>498849.61248074431</v>
      </c>
      <c r="W5" s="23">
        <v>472847.08734979533</v>
      </c>
      <c r="X5" s="23">
        <v>519316.58190266398</v>
      </c>
      <c r="Y5" s="23">
        <v>411327.05377524445</v>
      </c>
      <c r="Z5" s="23">
        <v>308186.49401494494</v>
      </c>
      <c r="AA5" s="23">
        <v>269510.92101276893</v>
      </c>
      <c r="AB5" s="23">
        <v>404513.94741270388</v>
      </c>
      <c r="AC5" s="23">
        <v>226127.15464686076</v>
      </c>
    </row>
    <row r="6" spans="1:29">
      <c r="A6" s="24" t="s">
        <v>24</v>
      </c>
      <c r="B6" s="23" t="s">
        <v>7</v>
      </c>
      <c r="C6" s="23"/>
      <c r="D6" s="23">
        <v>91242.109496660443</v>
      </c>
      <c r="E6" s="23">
        <v>126182.51363118207</v>
      </c>
      <c r="F6" s="23">
        <v>144785.19099534818</v>
      </c>
      <c r="G6" s="23">
        <v>162793.25566854887</v>
      </c>
      <c r="H6" s="23">
        <v>200895.11618295076</v>
      </c>
      <c r="I6" s="23">
        <v>114701.46877175701</v>
      </c>
      <c r="J6" s="23">
        <v>115862.20873444593</v>
      </c>
      <c r="K6" s="23">
        <v>188981.69885116155</v>
      </c>
      <c r="L6" s="23">
        <v>171985.26296519319</v>
      </c>
      <c r="M6" s="23">
        <v>153484.52075616663</v>
      </c>
      <c r="N6" s="23">
        <v>128363.26812117707</v>
      </c>
      <c r="O6" s="23">
        <v>131175.23472346767</v>
      </c>
      <c r="P6" s="23">
        <v>152011.42031041274</v>
      </c>
      <c r="Q6" s="23">
        <v>156766.95340773268</v>
      </c>
      <c r="R6" s="23">
        <v>119179.24056268668</v>
      </c>
      <c r="S6" s="23">
        <v>118106.6397607978</v>
      </c>
      <c r="T6" s="23">
        <v>158235.86698589916</v>
      </c>
      <c r="U6" s="23">
        <v>198913.16704092221</v>
      </c>
      <c r="V6" s="23">
        <v>275510.30098376359</v>
      </c>
      <c r="W6" s="23">
        <v>316905.60291954916</v>
      </c>
      <c r="X6" s="23">
        <v>267090.50383247243</v>
      </c>
      <c r="Y6" s="23">
        <v>474927.57439109217</v>
      </c>
      <c r="Z6" s="23">
        <v>399143.88407912536</v>
      </c>
      <c r="AA6" s="23">
        <v>290843.73530550534</v>
      </c>
      <c r="AB6" s="23">
        <v>349004.30527422414</v>
      </c>
      <c r="AC6" s="23">
        <v>304074.01485179941</v>
      </c>
    </row>
    <row r="7" spans="1:29">
      <c r="A7" s="26" t="s">
        <v>25</v>
      </c>
      <c r="B7" s="23" t="s">
        <v>8</v>
      </c>
      <c r="C7" s="23"/>
      <c r="D7" s="23">
        <v>10811.158306242049</v>
      </c>
      <c r="E7" s="23">
        <v>13660.507579458428</v>
      </c>
      <c r="F7" s="23">
        <v>29.393407341467924</v>
      </c>
      <c r="G7" s="23">
        <v>2111.6614564083698</v>
      </c>
      <c r="H7" s="23">
        <v>3327.1649880998134</v>
      </c>
      <c r="I7" s="23">
        <v>30812.616899420282</v>
      </c>
      <c r="J7" s="23">
        <v>49996.432720709716</v>
      </c>
      <c r="K7" s="23">
        <v>28290.681936473142</v>
      </c>
      <c r="L7" s="23">
        <v>24265.3889494412</v>
      </c>
      <c r="M7" s="23">
        <v>23919.055561157598</v>
      </c>
      <c r="N7" s="23">
        <v>28570.308787771726</v>
      </c>
      <c r="O7" s="23">
        <v>27872.888427024351</v>
      </c>
      <c r="P7" s="23">
        <v>33906.899273759424</v>
      </c>
      <c r="Q7" s="23">
        <v>34100.106889537041</v>
      </c>
      <c r="R7" s="23">
        <v>21756.036633322587</v>
      </c>
      <c r="S7" s="23">
        <v>35507.494042332684</v>
      </c>
      <c r="T7" s="23">
        <v>46912.725022315011</v>
      </c>
      <c r="U7" s="23">
        <v>53888.381396919875</v>
      </c>
      <c r="V7" s="23">
        <v>44218.479620399128</v>
      </c>
      <c r="W7" s="23">
        <v>43591.07880747028</v>
      </c>
      <c r="X7" s="23">
        <v>50390.722436757358</v>
      </c>
      <c r="Y7" s="23">
        <v>74186.733169817016</v>
      </c>
      <c r="Z7" s="23">
        <v>110497.23587899849</v>
      </c>
      <c r="AA7" s="23">
        <v>105818.70534444967</v>
      </c>
      <c r="AB7" s="23">
        <v>131894.47758789087</v>
      </c>
      <c r="AC7" s="23">
        <v>164398.37958836224</v>
      </c>
    </row>
    <row r="8" spans="1:29">
      <c r="A8" s="25" t="s">
        <v>84</v>
      </c>
      <c r="B8" s="23" t="s">
        <v>30</v>
      </c>
      <c r="C8" s="23"/>
      <c r="D8" s="23">
        <v>29566.844034163678</v>
      </c>
      <c r="E8" s="23">
        <v>37866.474677191232</v>
      </c>
      <c r="F8" s="23">
        <v>49123.089515383006</v>
      </c>
      <c r="G8" s="23">
        <v>62755.318639671292</v>
      </c>
      <c r="H8" s="23">
        <v>53377.064881397426</v>
      </c>
      <c r="I8" s="23">
        <v>46584.04353764392</v>
      </c>
      <c r="J8" s="23">
        <v>49934.917038455998</v>
      </c>
      <c r="K8" s="23">
        <v>48746.495667880721</v>
      </c>
      <c r="L8" s="23">
        <v>68583.821875758164</v>
      </c>
      <c r="M8" s="23">
        <v>83648.066536958388</v>
      </c>
      <c r="N8" s="23">
        <v>103790.60475847841</v>
      </c>
      <c r="O8" s="23">
        <v>85544.191052830211</v>
      </c>
      <c r="P8" s="23">
        <v>109515.42204729817</v>
      </c>
      <c r="Q8" s="23">
        <v>133355.81084808672</v>
      </c>
      <c r="R8" s="23">
        <v>137390.3977601591</v>
      </c>
      <c r="S8" s="23">
        <v>167251.67139327267</v>
      </c>
      <c r="T8" s="23">
        <v>210065.98227621926</v>
      </c>
      <c r="U8" s="23">
        <v>250453.60567999675</v>
      </c>
      <c r="V8" s="23">
        <v>185413.17720249714</v>
      </c>
      <c r="W8" s="23">
        <v>181167.11889746293</v>
      </c>
      <c r="X8" s="23">
        <v>238658.27548648196</v>
      </c>
      <c r="Y8" s="23">
        <v>260231.61480992334</v>
      </c>
      <c r="Z8" s="23">
        <v>261942.31932715332</v>
      </c>
      <c r="AA8" s="23">
        <v>201572.67516220367</v>
      </c>
      <c r="AB8" s="23">
        <v>264103.29167115415</v>
      </c>
      <c r="AC8" s="23">
        <v>214863.28378668008</v>
      </c>
    </row>
    <row r="9" spans="1:29">
      <c r="A9" s="26" t="s">
        <v>81</v>
      </c>
      <c r="B9" s="23" t="s">
        <v>9</v>
      </c>
      <c r="C9" s="23"/>
      <c r="D9" s="23">
        <v>29046.652919371929</v>
      </c>
      <c r="E9" s="23">
        <v>27885.947589599324</v>
      </c>
      <c r="F9" s="23">
        <v>47587.171313842176</v>
      </c>
      <c r="G9" s="23">
        <v>63730.918792124488</v>
      </c>
      <c r="H9" s="23">
        <v>57469.786556757455</v>
      </c>
      <c r="I9" s="23">
        <v>54560.624950283207</v>
      </c>
      <c r="J9" s="23">
        <v>63530.927681303168</v>
      </c>
      <c r="K9" s="23">
        <v>71655.451235876681</v>
      </c>
      <c r="L9" s="23">
        <v>117513.20803566625</v>
      </c>
      <c r="M9" s="23">
        <v>100881.31673457331</v>
      </c>
      <c r="N9" s="23">
        <v>117987.27729549501</v>
      </c>
      <c r="O9" s="23">
        <v>143265.30288459454</v>
      </c>
      <c r="P9" s="23">
        <v>142689.45927662074</v>
      </c>
      <c r="Q9" s="23">
        <v>107053.87293854856</v>
      </c>
      <c r="R9" s="23">
        <v>105531.24345520716</v>
      </c>
      <c r="S9" s="23">
        <v>98443.708533822442</v>
      </c>
      <c r="T9" s="23">
        <v>97626.378843868355</v>
      </c>
      <c r="U9" s="23">
        <v>202901.21498572585</v>
      </c>
      <c r="V9" s="23">
        <v>163833.54464021698</v>
      </c>
      <c r="W9" s="23">
        <v>145140.50625171632</v>
      </c>
      <c r="X9" s="23">
        <v>158407.15478152109</v>
      </c>
      <c r="Y9" s="23">
        <v>178720.71358319843</v>
      </c>
      <c r="Z9" s="23">
        <v>31991.609936160967</v>
      </c>
      <c r="AA9" s="23">
        <v>26734.722260364932</v>
      </c>
      <c r="AB9" s="23">
        <v>107643.65136087152</v>
      </c>
      <c r="AC9" s="23">
        <v>50985.994584679152</v>
      </c>
    </row>
    <row r="10" spans="1:29">
      <c r="A10" s="25" t="s">
        <v>85</v>
      </c>
      <c r="B10" s="23" t="s">
        <v>10</v>
      </c>
      <c r="C10" s="23"/>
      <c r="D10" s="23">
        <v>24771.217394843337</v>
      </c>
      <c r="E10" s="23">
        <v>27851.509636017516</v>
      </c>
      <c r="F10" s="23">
        <v>38008.314702454452</v>
      </c>
      <c r="G10" s="23">
        <v>42289.28540388355</v>
      </c>
      <c r="H10" s="23">
        <v>42906.626728981471</v>
      </c>
      <c r="I10" s="23">
        <v>45128.916998235851</v>
      </c>
      <c r="J10" s="23">
        <v>34388.192220029188</v>
      </c>
      <c r="K10" s="23">
        <v>51250.204807043898</v>
      </c>
      <c r="L10" s="23">
        <v>56316.963203127227</v>
      </c>
      <c r="M10" s="23">
        <v>57729.442838407303</v>
      </c>
      <c r="N10" s="23">
        <v>101238.01441534262</v>
      </c>
      <c r="O10" s="23">
        <v>74402.174119412317</v>
      </c>
      <c r="P10" s="23">
        <v>80801.378454518039</v>
      </c>
      <c r="Q10" s="23">
        <v>128887.15023130178</v>
      </c>
      <c r="R10" s="23">
        <v>115225.8066280277</v>
      </c>
      <c r="S10" s="23">
        <v>177635.7053919514</v>
      </c>
      <c r="T10" s="23">
        <v>205371.57732595823</v>
      </c>
      <c r="U10" s="23">
        <v>186498.37063764056</v>
      </c>
      <c r="V10" s="23">
        <v>165083.08966975988</v>
      </c>
      <c r="W10" s="23">
        <v>144155.05068797653</v>
      </c>
      <c r="X10" s="23">
        <v>185794.55396414793</v>
      </c>
      <c r="Y10" s="23">
        <v>275759.05939407414</v>
      </c>
      <c r="Z10" s="23">
        <v>400574.36676762812</v>
      </c>
      <c r="AA10" s="23">
        <v>460987.29266423162</v>
      </c>
      <c r="AB10" s="23">
        <v>285114.36634875997</v>
      </c>
      <c r="AC10" s="23">
        <v>421797.35905284405</v>
      </c>
    </row>
    <row r="11" spans="1:29">
      <c r="A11" s="25" t="s">
        <v>86</v>
      </c>
      <c r="B11" s="25" t="s">
        <v>11</v>
      </c>
      <c r="C11" s="23"/>
      <c r="D11" s="23">
        <v>109044.65729575782</v>
      </c>
      <c r="E11" s="23">
        <v>118927.20919678351</v>
      </c>
      <c r="F11" s="23">
        <v>167412.09032295723</v>
      </c>
      <c r="G11" s="23">
        <v>128680.37379544496</v>
      </c>
      <c r="H11" s="23">
        <v>179224.7991736182</v>
      </c>
      <c r="I11" s="23">
        <v>152167.97329751513</v>
      </c>
      <c r="J11" s="23">
        <v>180450.55727754597</v>
      </c>
      <c r="K11" s="23">
        <v>227125.46303097738</v>
      </c>
      <c r="L11" s="23">
        <v>226074.83269476885</v>
      </c>
      <c r="M11" s="23">
        <v>284720.66986484546</v>
      </c>
      <c r="N11" s="23">
        <v>290307.1245625416</v>
      </c>
      <c r="O11" s="23">
        <v>281300.04730743292</v>
      </c>
      <c r="P11" s="23">
        <v>304944.00920419989</v>
      </c>
      <c r="Q11" s="23">
        <v>255599.15843527869</v>
      </c>
      <c r="R11" s="23">
        <v>215122.47033214808</v>
      </c>
      <c r="S11" s="23">
        <v>219374.29244909776</v>
      </c>
      <c r="T11" s="23">
        <v>279873.20123291644</v>
      </c>
      <c r="U11" s="23">
        <v>361693.95736776985</v>
      </c>
      <c r="V11" s="23">
        <v>428062.55740031163</v>
      </c>
      <c r="W11" s="23">
        <v>376997.06631257269</v>
      </c>
      <c r="X11" s="23">
        <v>344731.51572748745</v>
      </c>
      <c r="Y11" s="23">
        <v>400882.30264483957</v>
      </c>
      <c r="Z11" s="23">
        <v>336969.78186356346</v>
      </c>
      <c r="AA11" s="23">
        <v>353176.58322862629</v>
      </c>
      <c r="AB11" s="23">
        <v>341653.05865947244</v>
      </c>
      <c r="AC11" s="23">
        <v>435083.99026279396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413238.00721268525</v>
      </c>
      <c r="E13" s="23">
        <v>497225.78197456815</v>
      </c>
      <c r="F13" s="23">
        <v>615173.37746082572</v>
      </c>
      <c r="G13" s="23">
        <v>673096.74531427585</v>
      </c>
      <c r="H13" s="23">
        <v>749993.47107217135</v>
      </c>
      <c r="I13" s="23">
        <v>632626.45815138763</v>
      </c>
      <c r="J13" s="23">
        <v>717037.73786167416</v>
      </c>
      <c r="K13" s="23">
        <v>881852.74414559733</v>
      </c>
      <c r="L13" s="23">
        <v>953763.75223141513</v>
      </c>
      <c r="M13" s="23">
        <v>1003585.1404620799</v>
      </c>
      <c r="N13" s="23">
        <v>1122310.0813815861</v>
      </c>
      <c r="O13" s="23">
        <v>1115328.0872028426</v>
      </c>
      <c r="P13" s="23">
        <v>1187008.3185427159</v>
      </c>
      <c r="Q13" s="23">
        <v>1230078.8168364307</v>
      </c>
      <c r="R13" s="23">
        <v>1201185.1276664182</v>
      </c>
      <c r="S13" s="23">
        <v>1346254.7999687926</v>
      </c>
      <c r="T13" s="23">
        <v>1690973.3545134491</v>
      </c>
      <c r="U13" s="23">
        <v>1953109.6353980927</v>
      </c>
      <c r="V13" s="23">
        <v>1888172.5971804</v>
      </c>
      <c r="W13" s="23">
        <v>1804292.4090757545</v>
      </c>
      <c r="X13" s="23">
        <v>1892252.3153728973</v>
      </c>
      <c r="Y13" s="23">
        <v>2204444.642617885</v>
      </c>
      <c r="Z13" s="23">
        <v>1975110.2269245856</v>
      </c>
      <c r="AA13" s="23">
        <v>1841084.477638345</v>
      </c>
      <c r="AB13" s="23">
        <v>2021120.8117301762</v>
      </c>
      <c r="AC13" s="23">
        <v>1957030.7901306071</v>
      </c>
    </row>
    <row r="14" spans="1:29">
      <c r="A14" s="23" t="s">
        <v>123</v>
      </c>
      <c r="B14" s="23" t="s">
        <v>122</v>
      </c>
      <c r="C14" s="23"/>
      <c r="D14" s="23">
        <v>6218.1553837887877</v>
      </c>
      <c r="E14" s="23">
        <v>6791.9400458446771</v>
      </c>
      <c r="F14" s="23">
        <v>5204.3175107490006</v>
      </c>
      <c r="G14" s="23">
        <v>6923.5004965604649</v>
      </c>
      <c r="H14" s="23">
        <v>10454.072937211115</v>
      </c>
      <c r="I14" s="23">
        <v>10032.570159384599</v>
      </c>
      <c r="J14" s="23">
        <v>10151.154952578949</v>
      </c>
      <c r="K14" s="23">
        <v>14090.602521233672</v>
      </c>
      <c r="L14" s="23">
        <v>17626.01684910967</v>
      </c>
      <c r="M14" s="23">
        <v>20094.150932171015</v>
      </c>
      <c r="N14" s="23">
        <v>18084.125445754551</v>
      </c>
      <c r="O14" s="23">
        <v>37739.031018918387</v>
      </c>
      <c r="P14" s="23">
        <v>22019.358920870713</v>
      </c>
      <c r="Q14" s="23">
        <v>21804.098525331756</v>
      </c>
      <c r="R14" s="23">
        <v>22773.986358641887</v>
      </c>
      <c r="S14" s="23">
        <v>23270.663354428634</v>
      </c>
      <c r="T14" s="23">
        <v>25800.747540391741</v>
      </c>
      <c r="U14" s="23">
        <v>15183.464014799169</v>
      </c>
      <c r="V14" s="23">
        <v>23227.198827695516</v>
      </c>
      <c r="W14" s="23">
        <v>24080.410108963879</v>
      </c>
      <c r="X14" s="23">
        <v>23778.427776163466</v>
      </c>
      <c r="Y14" s="23">
        <v>6138.1321856689356</v>
      </c>
      <c r="Z14" s="23">
        <v>16771.460110127304</v>
      </c>
      <c r="AA14" s="23">
        <v>15724.880706943344</v>
      </c>
      <c r="AB14" s="23">
        <v>8847.665872127438</v>
      </c>
      <c r="AC14" s="23">
        <v>13459.010089103529</v>
      </c>
    </row>
    <row r="15" spans="1:29">
      <c r="A15" s="23" t="s">
        <v>125</v>
      </c>
      <c r="B15" s="23" t="s">
        <v>124</v>
      </c>
      <c r="C15" s="23"/>
      <c r="D15" s="23">
        <v>511.19156964424553</v>
      </c>
      <c r="E15" s="23">
        <v>646.21949931309859</v>
      </c>
      <c r="F15" s="23">
        <v>771.5774651709919</v>
      </c>
      <c r="G15" s="23">
        <v>1055.5714555611444</v>
      </c>
      <c r="H15" s="23">
        <v>973.74395500056335</v>
      </c>
      <c r="I15" s="23">
        <v>1177.3084452308403</v>
      </c>
      <c r="J15" s="23">
        <v>934.44864707365286</v>
      </c>
      <c r="K15" s="23">
        <v>6499.1134545773102</v>
      </c>
      <c r="L15" s="23">
        <v>1171.7679006224723</v>
      </c>
      <c r="M15" s="23">
        <v>5365.1942995963173</v>
      </c>
      <c r="N15" s="23">
        <v>120.10128465521875</v>
      </c>
      <c r="O15" s="23">
        <v>63.073113605298126</v>
      </c>
      <c r="P15" s="23">
        <v>469.61550475994881</v>
      </c>
      <c r="Q15" s="23">
        <v>3057.346165472532</v>
      </c>
      <c r="R15" s="23">
        <v>2591.4795799008675</v>
      </c>
      <c r="S15" s="23">
        <v>568.40793458538531</v>
      </c>
      <c r="T15" s="23">
        <v>693.77570458946627</v>
      </c>
      <c r="U15" s="23">
        <v>762.7708380669676</v>
      </c>
      <c r="V15" s="23">
        <v>550.04145040442518</v>
      </c>
      <c r="W15" s="23">
        <v>692.24212487904242</v>
      </c>
      <c r="X15" s="23">
        <v>459.20794539739677</v>
      </c>
      <c r="Y15" s="23">
        <v>342.64026995337184</v>
      </c>
      <c r="Z15" s="23">
        <v>420.43005594128078</v>
      </c>
      <c r="AA15" s="23">
        <v>672.91687673428032</v>
      </c>
      <c r="AB15" s="23">
        <v>396.65551653289555</v>
      </c>
      <c r="AC15" s="23">
        <v>241.77203920006909</v>
      </c>
    </row>
    <row r="16" spans="1:29">
      <c r="A16" s="23" t="s">
        <v>127</v>
      </c>
      <c r="B16" s="23" t="s">
        <v>126</v>
      </c>
      <c r="C16" s="23"/>
      <c r="D16" s="23">
        <v>94730.590161962798</v>
      </c>
      <c r="E16" s="23">
        <v>116717.96887181514</v>
      </c>
      <c r="F16" s="23">
        <v>136002.43157787243</v>
      </c>
      <c r="G16" s="23">
        <v>175601.6785579563</v>
      </c>
      <c r="H16" s="23">
        <v>169814.45817569376</v>
      </c>
      <c r="I16" s="23">
        <v>151386.71871408849</v>
      </c>
      <c r="J16" s="23">
        <v>182765.91105951852</v>
      </c>
      <c r="K16" s="23">
        <v>209031.44314235399</v>
      </c>
      <c r="L16" s="23">
        <v>231185.29004882014</v>
      </c>
      <c r="M16" s="23">
        <v>232373.19228976176</v>
      </c>
      <c r="N16" s="23">
        <v>288610.8698309327</v>
      </c>
      <c r="O16" s="23">
        <v>290295.7005338259</v>
      </c>
      <c r="P16" s="23">
        <v>292263.65176299261</v>
      </c>
      <c r="Q16" s="23">
        <v>341543.26653180219</v>
      </c>
      <c r="R16" s="23">
        <v>419668.06690204085</v>
      </c>
      <c r="S16" s="23">
        <v>458152.48253950424</v>
      </c>
      <c r="T16" s="23">
        <v>607773.94774329453</v>
      </c>
      <c r="U16" s="23">
        <v>609144.82278448634</v>
      </c>
      <c r="V16" s="23">
        <v>528147.83832443319</v>
      </c>
      <c r="W16" s="23">
        <v>500618.1438127078</v>
      </c>
      <c r="X16" s="23">
        <v>549816.86519504408</v>
      </c>
      <c r="Y16" s="23">
        <v>435484.94147449842</v>
      </c>
      <c r="Z16" s="23">
        <v>326286.77369386924</v>
      </c>
      <c r="AA16" s="23">
        <v>287840.17512630019</v>
      </c>
      <c r="AB16" s="23">
        <v>432016.00159493432</v>
      </c>
      <c r="AC16" s="23">
        <v>241804.78110308605</v>
      </c>
    </row>
    <row r="17" spans="1:29">
      <c r="A17" s="23" t="s">
        <v>129</v>
      </c>
      <c r="B17" s="23" t="s">
        <v>128</v>
      </c>
      <c r="C17" s="23"/>
      <c r="D17" s="23">
        <v>82006.023471734879</v>
      </c>
      <c r="E17" s="23">
        <v>118303.0272659503</v>
      </c>
      <c r="F17" s="23">
        <v>134308.81698122379</v>
      </c>
      <c r="G17" s="23">
        <v>154673.41018794687</v>
      </c>
      <c r="H17" s="23">
        <v>196144.36802341155</v>
      </c>
      <c r="I17" s="23">
        <v>97355.31022015764</v>
      </c>
      <c r="J17" s="23">
        <v>98079.366890891164</v>
      </c>
      <c r="K17" s="23">
        <v>174528.08189308303</v>
      </c>
      <c r="L17" s="23">
        <v>157618.99818819854</v>
      </c>
      <c r="M17" s="23">
        <v>146284.53320207799</v>
      </c>
      <c r="N17" s="23">
        <v>114110.21073892899</v>
      </c>
      <c r="O17" s="23">
        <v>123805.59301384375</v>
      </c>
      <c r="P17" s="23">
        <v>145003.84868358253</v>
      </c>
      <c r="Q17" s="23">
        <v>152427.72191970141</v>
      </c>
      <c r="R17" s="23">
        <v>117071.99861583137</v>
      </c>
      <c r="S17" s="23">
        <v>114796.51829643262</v>
      </c>
      <c r="T17" s="23">
        <v>158185.37410266197</v>
      </c>
      <c r="U17" s="23">
        <v>199431.93646893153</v>
      </c>
      <c r="V17" s="23">
        <v>279676.92180570675</v>
      </c>
      <c r="W17" s="23">
        <v>312877.32018871891</v>
      </c>
      <c r="X17" s="23">
        <v>251598.85379613633</v>
      </c>
      <c r="Y17" s="23">
        <v>477838.91172362713</v>
      </c>
      <c r="Z17" s="23">
        <v>397603.58797809889</v>
      </c>
      <c r="AA17" s="23">
        <v>285819.92944162007</v>
      </c>
      <c r="AB17" s="23">
        <v>347453.65622728865</v>
      </c>
      <c r="AC17" s="23">
        <v>299130.11955982185</v>
      </c>
    </row>
    <row r="18" spans="1:29">
      <c r="A18" s="23" t="s">
        <v>131</v>
      </c>
      <c r="B18" s="23" t="s">
        <v>130</v>
      </c>
      <c r="C18" s="23"/>
      <c r="D18" s="23">
        <v>14594.879263621007</v>
      </c>
      <c r="E18" s="23">
        <v>15290.384739004292</v>
      </c>
      <c r="F18" s="23">
        <v>18979.837018752718</v>
      </c>
      <c r="G18" s="23">
        <v>17680.950573352795</v>
      </c>
      <c r="H18" s="23">
        <v>16549.635715153432</v>
      </c>
      <c r="I18" s="23">
        <v>24082.757022561203</v>
      </c>
      <c r="J18" s="23">
        <v>24587.612406309006</v>
      </c>
      <c r="K18" s="23">
        <v>25552.810692500665</v>
      </c>
      <c r="L18" s="23">
        <v>24467.230980180466</v>
      </c>
      <c r="M18" s="23">
        <v>16214.375939121226</v>
      </c>
      <c r="N18" s="23">
        <v>21792.034912461811</v>
      </c>
      <c r="O18" s="23">
        <v>15073.770480848132</v>
      </c>
      <c r="P18" s="23">
        <v>15935.442495420286</v>
      </c>
      <c r="Q18" s="23">
        <v>13546.402328409536</v>
      </c>
      <c r="R18" s="23">
        <v>9106.8270292625439</v>
      </c>
      <c r="S18" s="23">
        <v>10246.711007139602</v>
      </c>
      <c r="T18" s="23">
        <v>9343.9353387100382</v>
      </c>
      <c r="U18" s="23">
        <v>11163.715123330847</v>
      </c>
      <c r="V18" s="23">
        <v>12014.534417095134</v>
      </c>
      <c r="W18" s="23">
        <v>22640.64945052113</v>
      </c>
      <c r="X18" s="23">
        <v>31178.297286744535</v>
      </c>
      <c r="Y18" s="23">
        <v>24981.909421150012</v>
      </c>
      <c r="Z18" s="23">
        <v>24982.64699656572</v>
      </c>
      <c r="AA18" s="23">
        <v>24765.176280722288</v>
      </c>
      <c r="AB18" s="23">
        <v>25246.302468426726</v>
      </c>
      <c r="AC18" s="23">
        <v>26025.657132283693</v>
      </c>
    </row>
    <row r="19" spans="1:29">
      <c r="A19" s="23" t="s">
        <v>25</v>
      </c>
      <c r="B19" s="23" t="s">
        <v>8</v>
      </c>
      <c r="C19" s="23"/>
      <c r="D19" s="23">
        <v>11446.114713470637</v>
      </c>
      <c r="E19" s="23">
        <v>14462.810771019675</v>
      </c>
      <c r="F19" s="23">
        <v>31.119728591520225</v>
      </c>
      <c r="G19" s="23">
        <v>2235.6826698309878</v>
      </c>
      <c r="H19" s="23">
        <v>3522.5746442400682</v>
      </c>
      <c r="I19" s="23">
        <v>32622.290568935496</v>
      </c>
      <c r="J19" s="23">
        <v>52932.802200773564</v>
      </c>
      <c r="K19" s="23">
        <v>29952.238381360115</v>
      </c>
      <c r="L19" s="23">
        <v>25690.533577879931</v>
      </c>
      <c r="M19" s="23">
        <v>25323.859482550997</v>
      </c>
      <c r="N19" s="23">
        <v>30248.288159401221</v>
      </c>
      <c r="O19" s="23">
        <v>29509.9071990544</v>
      </c>
      <c r="P19" s="23">
        <v>35898.305035591409</v>
      </c>
      <c r="Q19" s="23">
        <v>36102.860039880798</v>
      </c>
      <c r="R19" s="23">
        <v>23033.803035859888</v>
      </c>
      <c r="S19" s="23">
        <v>37592.905263607005</v>
      </c>
      <c r="T19" s="23">
        <v>49667.983477486625</v>
      </c>
      <c r="U19" s="23">
        <v>57053.331171394704</v>
      </c>
      <c r="V19" s="23">
        <v>46815.500786638891</v>
      </c>
      <c r="W19" s="23">
        <v>46151.251732773679</v>
      </c>
      <c r="X19" s="23">
        <v>53350.249174759454</v>
      </c>
      <c r="Y19" s="23">
        <v>78543.83721206717</v>
      </c>
      <c r="Z19" s="23">
        <v>116986.91311015241</v>
      </c>
      <c r="AA19" s="23">
        <v>112998.13157227299</v>
      </c>
      <c r="AB19" s="23">
        <v>140849.45545464125</v>
      </c>
      <c r="AC19" s="23">
        <v>175796.28705869726</v>
      </c>
    </row>
    <row r="20" spans="1:29">
      <c r="A20" s="23" t="s">
        <v>133</v>
      </c>
      <c r="B20" s="23" t="s">
        <v>132</v>
      </c>
      <c r="C20" s="23"/>
      <c r="D20" s="23">
        <v>23745.743812739609</v>
      </c>
      <c r="E20" s="23">
        <v>30120.090859164971</v>
      </c>
      <c r="F20" s="23">
        <v>37972.027208774904</v>
      </c>
      <c r="G20" s="23">
        <v>48161.253748957635</v>
      </c>
      <c r="H20" s="23">
        <v>41349.126927224039</v>
      </c>
      <c r="I20" s="23">
        <v>35743.502464881814</v>
      </c>
      <c r="J20" s="23">
        <v>38923.794473762631</v>
      </c>
      <c r="K20" s="23">
        <v>37595.488385973724</v>
      </c>
      <c r="L20" s="23">
        <v>51831.474822331154</v>
      </c>
      <c r="M20" s="23">
        <v>61119.766702790876</v>
      </c>
      <c r="N20" s="23">
        <v>74862.526611889625</v>
      </c>
      <c r="O20" s="23">
        <v>62260.716126396786</v>
      </c>
      <c r="P20" s="23">
        <v>79121.361038762712</v>
      </c>
      <c r="Q20" s="23">
        <v>95246.052179975231</v>
      </c>
      <c r="R20" s="23">
        <v>96621.501881124306</v>
      </c>
      <c r="S20" s="23">
        <v>120259.72612827226</v>
      </c>
      <c r="T20" s="23">
        <v>152588.11945450373</v>
      </c>
      <c r="U20" s="23">
        <v>183084.32450835276</v>
      </c>
      <c r="V20" s="23">
        <v>135411.73990131487</v>
      </c>
      <c r="W20" s="23">
        <v>134002.98720313906</v>
      </c>
      <c r="X20" s="23">
        <v>178454.03013435908</v>
      </c>
      <c r="Y20" s="23">
        <v>189013.8031981776</v>
      </c>
      <c r="Z20" s="23">
        <v>187662.1485918946</v>
      </c>
      <c r="AA20" s="23">
        <v>133783.21992394194</v>
      </c>
      <c r="AB20" s="23">
        <v>182208.46551059635</v>
      </c>
      <c r="AC20" s="23">
        <v>103672.94790098311</v>
      </c>
    </row>
    <row r="21" spans="1:29">
      <c r="A21" s="23" t="s">
        <v>135</v>
      </c>
      <c r="B21" s="23" t="s">
        <v>134</v>
      </c>
      <c r="C21" s="23"/>
      <c r="D21" s="23">
        <v>7559.8916577127429</v>
      </c>
      <c r="E21" s="23">
        <v>6003.7555843055598</v>
      </c>
      <c r="F21" s="23">
        <v>15037.238965155557</v>
      </c>
      <c r="G21" s="23">
        <v>17101.472563395317</v>
      </c>
      <c r="H21" s="23">
        <v>15299.038031146481</v>
      </c>
      <c r="I21" s="23">
        <v>14621.417644134319</v>
      </c>
      <c r="J21" s="23">
        <v>14561.24638218857</v>
      </c>
      <c r="K21" s="23">
        <v>22318.285710854598</v>
      </c>
      <c r="L21" s="23">
        <v>20448.456905802475</v>
      </c>
      <c r="M21" s="23">
        <v>10802.195061094464</v>
      </c>
      <c r="N21" s="23">
        <v>29466.230978985783</v>
      </c>
      <c r="O21" s="23">
        <v>38267.772350119631</v>
      </c>
      <c r="P21" s="23">
        <v>35652.125264234935</v>
      </c>
      <c r="Q21" s="23">
        <v>2835.7784258629999</v>
      </c>
      <c r="R21" s="23">
        <v>5020.3150951165435</v>
      </c>
      <c r="S21" s="23">
        <v>7051.8276816513462</v>
      </c>
      <c r="T21" s="23">
        <v>9356.0112271473135</v>
      </c>
      <c r="U21" s="23">
        <v>58510.025549689606</v>
      </c>
      <c r="V21" s="23">
        <v>64303.133532054781</v>
      </c>
      <c r="W21" s="23">
        <v>28417.422341606081</v>
      </c>
      <c r="X21" s="23">
        <v>6709.1359988753084</v>
      </c>
      <c r="Y21" s="23">
        <v>22413.494609896676</v>
      </c>
      <c r="Z21" s="23">
        <v>12261.865159243549</v>
      </c>
      <c r="AA21" s="23">
        <v>13692.726046214653</v>
      </c>
      <c r="AB21" s="23">
        <v>31049.212291104912</v>
      </c>
      <c r="AC21" s="23">
        <v>14673.362916378543</v>
      </c>
    </row>
    <row r="22" spans="1:29">
      <c r="A22" s="23" t="s">
        <v>137</v>
      </c>
      <c r="B22" s="23" t="s">
        <v>136</v>
      </c>
      <c r="C22" s="23"/>
      <c r="D22" s="23">
        <v>7557.6076824406437</v>
      </c>
      <c r="E22" s="23">
        <v>9970.3416987983655</v>
      </c>
      <c r="F22" s="23">
        <v>14036.138960480361</v>
      </c>
      <c r="G22" s="23">
        <v>18279.783897799582</v>
      </c>
      <c r="H22" s="23">
        <v>15162.857301893162</v>
      </c>
      <c r="I22" s="23">
        <v>13576.495545074731</v>
      </c>
      <c r="J22" s="23">
        <v>13943.879131553498</v>
      </c>
      <c r="K22" s="23">
        <v>14013.965984157328</v>
      </c>
      <c r="L22" s="23">
        <v>20780.383263672316</v>
      </c>
      <c r="M22" s="23">
        <v>27441.082932465102</v>
      </c>
      <c r="N22" s="23">
        <v>35023.864336628794</v>
      </c>
      <c r="O22" s="23">
        <v>28307.620413121989</v>
      </c>
      <c r="P22" s="23">
        <v>36826.074762244614</v>
      </c>
      <c r="Q22" s="23">
        <v>45941.956120096685</v>
      </c>
      <c r="R22" s="23">
        <v>48838.050994368743</v>
      </c>
      <c r="S22" s="23">
        <v>56814.900156849035</v>
      </c>
      <c r="T22" s="23">
        <v>69815.369831491058</v>
      </c>
      <c r="U22" s="23">
        <v>82078.817109916155</v>
      </c>
      <c r="V22" s="23">
        <v>60891.046121484418</v>
      </c>
      <c r="W22" s="23">
        <v>57804.362802277581</v>
      </c>
      <c r="X22" s="23">
        <v>74221.022913392604</v>
      </c>
      <c r="Y22" s="23">
        <v>86501.625473910957</v>
      </c>
      <c r="Z22" s="23">
        <v>89664.456976360671</v>
      </c>
      <c r="AA22" s="23">
        <v>81497.092221383326</v>
      </c>
      <c r="AB22" s="23">
        <v>99828.985431651279</v>
      </c>
      <c r="AC22" s="23">
        <v>126088.65490181616</v>
      </c>
    </row>
    <row r="23" spans="1:29">
      <c r="A23" s="23" t="s">
        <v>139</v>
      </c>
      <c r="B23" s="23" t="s">
        <v>138</v>
      </c>
      <c r="C23" s="23"/>
      <c r="D23" s="23">
        <v>23192.717076685225</v>
      </c>
      <c r="E23" s="23">
        <v>23519.977762573264</v>
      </c>
      <c r="F23" s="23">
        <v>35344.802100077075</v>
      </c>
      <c r="G23" s="23">
        <v>50372.463774061151</v>
      </c>
      <c r="H23" s="23">
        <v>45546.039883171157</v>
      </c>
      <c r="I23" s="23">
        <v>43143.639006550242</v>
      </c>
      <c r="J23" s="23">
        <v>52700.953050554046</v>
      </c>
      <c r="K23" s="23">
        <v>53545.603380270913</v>
      </c>
      <c r="L23" s="23">
        <v>103966.48748989415</v>
      </c>
      <c r="M23" s="23">
        <v>96004.040781664749</v>
      </c>
      <c r="N23" s="23">
        <v>95450.625513122985</v>
      </c>
      <c r="O23" s="23">
        <v>113411.72810917872</v>
      </c>
      <c r="P23" s="23">
        <v>115417.71138225238</v>
      </c>
      <c r="Q23" s="23">
        <v>110505.53759838351</v>
      </c>
      <c r="R23" s="23">
        <v>106708.94501072056</v>
      </c>
      <c r="S23" s="23">
        <v>97173.635379695188</v>
      </c>
      <c r="T23" s="23">
        <v>94004.11908030379</v>
      </c>
      <c r="U23" s="23">
        <v>156307.89834365336</v>
      </c>
      <c r="V23" s="23">
        <v>109152.6140157097</v>
      </c>
      <c r="W23" s="23">
        <v>125247.41514108668</v>
      </c>
      <c r="X23" s="23">
        <v>161001.52124096299</v>
      </c>
      <c r="Y23" s="23">
        <v>166803.76883221924</v>
      </c>
      <c r="Z23" s="23">
        <v>21608.662570101082</v>
      </c>
      <c r="AA23" s="23">
        <v>14856.755093011743</v>
      </c>
      <c r="AB23" s="23">
        <v>83902.906664935363</v>
      </c>
      <c r="AC23" s="23">
        <v>39847.542717997596</v>
      </c>
    </row>
    <row r="24" spans="1:29">
      <c r="A24" s="23" t="s">
        <v>141</v>
      </c>
      <c r="B24" s="23" t="s">
        <v>140</v>
      </c>
      <c r="C24" s="23"/>
      <c r="D24" s="23">
        <v>16553.388419296502</v>
      </c>
      <c r="E24" s="23">
        <v>17109.99720450618</v>
      </c>
      <c r="F24" s="23">
        <v>13670.155009221528</v>
      </c>
      <c r="G24" s="23">
        <v>10902.964922646677</v>
      </c>
      <c r="H24" s="23">
        <v>15538.860263061435</v>
      </c>
      <c r="I24" s="23">
        <v>25531.607176491369</v>
      </c>
      <c r="J24" s="23">
        <v>18433.370898862864</v>
      </c>
      <c r="K24" s="23">
        <v>34253.991763502585</v>
      </c>
      <c r="L24" s="23">
        <v>27119.053045595218</v>
      </c>
      <c r="M24" s="23">
        <v>26152.356812576272</v>
      </c>
      <c r="N24" s="23">
        <v>62607.665085227301</v>
      </c>
      <c r="O24" s="23">
        <v>37102.705802749479</v>
      </c>
      <c r="P24" s="23">
        <v>26413.61378458641</v>
      </c>
      <c r="Q24" s="23">
        <v>57063.45264429885</v>
      </c>
      <c r="R24" s="23">
        <v>41057.172942214202</v>
      </c>
      <c r="S24" s="23">
        <v>93508.305763347744</v>
      </c>
      <c r="T24" s="23">
        <v>99011.12765326447</v>
      </c>
      <c r="U24" s="23">
        <v>52446.060138391593</v>
      </c>
      <c r="V24" s="23">
        <v>48386.100409123377</v>
      </c>
      <c r="W24" s="23">
        <v>24726.505176971077</v>
      </c>
      <c r="X24" s="23">
        <v>26167.108249148656</v>
      </c>
      <c r="Y24" s="23">
        <v>57351.407730798179</v>
      </c>
      <c r="Z24" s="23">
        <v>170070.1550870584</v>
      </c>
      <c r="AA24" s="23">
        <v>212284.37559835988</v>
      </c>
      <c r="AB24" s="23">
        <v>161951.52792237888</v>
      </c>
      <c r="AC24" s="23">
        <v>281415.9291011318</v>
      </c>
    </row>
    <row r="25" spans="1:29">
      <c r="A25" s="23" t="s">
        <v>143</v>
      </c>
      <c r="B25" s="23" t="s">
        <v>142</v>
      </c>
      <c r="C25" s="23"/>
      <c r="D25" s="23">
        <v>4822.2353806358797</v>
      </c>
      <c r="E25" s="23">
        <v>6093.8452294478802</v>
      </c>
      <c r="F25" s="23">
        <v>17744.567443955755</v>
      </c>
      <c r="G25" s="23">
        <v>20741.22825012025</v>
      </c>
      <c r="H25" s="23">
        <v>17559.572914086319</v>
      </c>
      <c r="I25" s="23">
        <v>10311.397194183377</v>
      </c>
      <c r="J25" s="23">
        <v>4604.2993600366999</v>
      </c>
      <c r="K25" s="23">
        <v>6053.1117805969825</v>
      </c>
      <c r="L25" s="23">
        <v>9817.4748745159159</v>
      </c>
      <c r="M25" s="23">
        <v>3848.6777696383774</v>
      </c>
      <c r="N25" s="23">
        <v>3604.1596403103699</v>
      </c>
      <c r="O25" s="23">
        <v>6724.6604739367385</v>
      </c>
      <c r="P25" s="23">
        <v>14846.568132414799</v>
      </c>
      <c r="Q25" s="23">
        <v>22745.077711218251</v>
      </c>
      <c r="R25" s="23">
        <v>20884.699378236633</v>
      </c>
      <c r="S25" s="23">
        <v>17676.562552533469</v>
      </c>
      <c r="T25" s="23">
        <v>15897.616301996668</v>
      </c>
      <c r="U25" s="23">
        <v>18465.244317372009</v>
      </c>
      <c r="V25" s="23">
        <v>15325.607284766438</v>
      </c>
      <c r="W25" s="23">
        <v>14143.106611892676</v>
      </c>
      <c r="X25" s="23">
        <v>16077.043296040401</v>
      </c>
      <c r="Y25" s="23">
        <v>29993.967431011453</v>
      </c>
      <c r="Z25" s="23">
        <v>34087.171492070956</v>
      </c>
      <c r="AA25" s="23">
        <v>36184.80094322496</v>
      </c>
      <c r="AB25" s="23">
        <v>55641.739462069061</v>
      </c>
      <c r="AC25" s="23">
        <v>78864.446345169781</v>
      </c>
    </row>
    <row r="26" spans="1:29">
      <c r="A26" s="23" t="s">
        <v>145</v>
      </c>
      <c r="B26" s="23" t="s">
        <v>144</v>
      </c>
      <c r="C26" s="23"/>
      <c r="D26" s="23">
        <v>3707.4392749996564</v>
      </c>
      <c r="E26" s="23">
        <v>4642.1416197913813</v>
      </c>
      <c r="F26" s="23">
        <v>6347.359194832391</v>
      </c>
      <c r="G26" s="23">
        <v>9481.9254821559498</v>
      </c>
      <c r="H26" s="23">
        <v>8924.3578894733109</v>
      </c>
      <c r="I26" s="23">
        <v>8472.9218104261654</v>
      </c>
      <c r="J26" s="23">
        <v>9583.0257489233918</v>
      </c>
      <c r="K26" s="23">
        <v>10332.968809393362</v>
      </c>
      <c r="L26" s="23">
        <v>15420.143553537628</v>
      </c>
      <c r="M26" s="23">
        <v>20803.585253118414</v>
      </c>
      <c r="N26" s="23">
        <v>27588.526698605405</v>
      </c>
      <c r="O26" s="23">
        <v>23177.499330149818</v>
      </c>
      <c r="P26" s="23">
        <v>28675.639027633883</v>
      </c>
      <c r="Q26" s="23">
        <v>35402.079673209992</v>
      </c>
      <c r="R26" s="23">
        <v>37249.585420970994</v>
      </c>
      <c r="S26" s="23">
        <v>46239.518951449696</v>
      </c>
      <c r="T26" s="23">
        <v>58803.069765717264</v>
      </c>
      <c r="U26" s="23">
        <v>69991.49169284683</v>
      </c>
      <c r="V26" s="23">
        <v>60571.944431938726</v>
      </c>
      <c r="W26" s="23">
        <v>60243.346067193241</v>
      </c>
      <c r="X26" s="23">
        <v>79381.732297548224</v>
      </c>
      <c r="Y26" s="23">
        <v>105886.47514862397</v>
      </c>
      <c r="Z26" s="23">
        <v>113191.36894425064</v>
      </c>
      <c r="AA26" s="23">
        <v>131516.78072109449</v>
      </c>
      <c r="AB26" s="23">
        <v>49663.774453945029</v>
      </c>
      <c r="AC26" s="23">
        <v>51953.926870329145</v>
      </c>
    </row>
    <row r="27" spans="1:29">
      <c r="A27" s="23" t="s">
        <v>147</v>
      </c>
      <c r="B27" s="23" t="s">
        <v>146</v>
      </c>
      <c r="C27" s="23"/>
      <c r="D27" s="23">
        <v>1143.007052076644</v>
      </c>
      <c r="E27" s="23">
        <v>1641.2887441312294</v>
      </c>
      <c r="F27" s="23">
        <v>2478.5214239852025</v>
      </c>
      <c r="G27" s="23">
        <v>3646.8832910458282</v>
      </c>
      <c r="H27" s="23">
        <v>3403.8096357692343</v>
      </c>
      <c r="I27" s="23">
        <v>3463.4834089206688</v>
      </c>
      <c r="J27" s="23">
        <v>3787.1690691386107</v>
      </c>
      <c r="K27" s="23">
        <v>3620.1379490048412</v>
      </c>
      <c r="L27" s="23">
        <v>7267.8759502031444</v>
      </c>
      <c r="M27" s="23">
        <v>10315.364384271097</v>
      </c>
      <c r="N27" s="23">
        <v>13383.531517702211</v>
      </c>
      <c r="O27" s="23">
        <v>11767.065742158449</v>
      </c>
      <c r="P27" s="23">
        <v>15611.150119786442</v>
      </c>
      <c r="Q27" s="23">
        <v>21246.286156766211</v>
      </c>
      <c r="R27" s="23">
        <v>22801.742548236623</v>
      </c>
      <c r="S27" s="23">
        <v>30644.143738326376</v>
      </c>
      <c r="T27" s="23">
        <v>43721.560795616715</v>
      </c>
      <c r="U27" s="23">
        <v>56548.918434210558</v>
      </c>
      <c r="V27" s="23">
        <v>50495.02820514534</v>
      </c>
      <c r="W27" s="23">
        <v>53508.546700775172</v>
      </c>
      <c r="X27" s="23">
        <v>75080.677801438971</v>
      </c>
      <c r="Y27" s="23">
        <v>98722.974297114808</v>
      </c>
      <c r="Z27" s="23">
        <v>106752.0366480173</v>
      </c>
      <c r="AA27" s="23">
        <v>112296.63345422878</v>
      </c>
      <c r="AB27" s="23">
        <v>37215.169409099559</v>
      </c>
      <c r="AC27" s="23">
        <v>38806.698198823033</v>
      </c>
    </row>
    <row r="28" spans="1:29">
      <c r="A28" s="23" t="s">
        <v>149</v>
      </c>
      <c r="B28" s="23" t="s">
        <v>148</v>
      </c>
      <c r="C28" s="23"/>
      <c r="D28" s="23">
        <v>78596.987492017477</v>
      </c>
      <c r="E28" s="23">
        <v>86504.846595512689</v>
      </c>
      <c r="F28" s="23">
        <v>119408.59770786675</v>
      </c>
      <c r="G28" s="23">
        <v>103657.44547893295</v>
      </c>
      <c r="H28" s="23">
        <v>114279.74437360256</v>
      </c>
      <c r="I28" s="23">
        <v>110726.28866722742</v>
      </c>
      <c r="J28" s="23">
        <v>124391.11069542897</v>
      </c>
      <c r="K28" s="23">
        <v>127181.39767590887</v>
      </c>
      <c r="L28" s="23">
        <v>116934.29294089809</v>
      </c>
      <c r="M28" s="23">
        <v>177532.34807723502</v>
      </c>
      <c r="N28" s="23">
        <v>157000.41304348849</v>
      </c>
      <c r="O28" s="23">
        <v>133115.44598307309</v>
      </c>
      <c r="P28" s="23">
        <v>158770.45139494777</v>
      </c>
      <c r="Q28" s="23">
        <v>133933.27712693348</v>
      </c>
      <c r="R28" s="23">
        <v>131034.79597583505</v>
      </c>
      <c r="S28" s="23">
        <v>145893.3171651896</v>
      </c>
      <c r="T28" s="23">
        <v>182139.21127866145</v>
      </c>
      <c r="U28" s="23">
        <v>235714.6337547143</v>
      </c>
      <c r="V28" s="23">
        <v>309748.84079473262</v>
      </c>
      <c r="W28" s="23">
        <v>247867.96123282929</v>
      </c>
      <c r="X28" s="23">
        <v>279869.31432638864</v>
      </c>
      <c r="Y28" s="23">
        <v>203340.16339344825</v>
      </c>
      <c r="Z28" s="23">
        <v>188778.36985626226</v>
      </c>
      <c r="AA28" s="23">
        <v>231025.17706272745</v>
      </c>
      <c r="AB28" s="23">
        <v>219195.91015041538</v>
      </c>
      <c r="AC28" s="23">
        <v>257433.03372343106</v>
      </c>
    </row>
    <row r="29" spans="1:29">
      <c r="A29" s="23" t="s">
        <v>151</v>
      </c>
      <c r="B29" s="23" t="s">
        <v>150</v>
      </c>
      <c r="C29" s="23"/>
      <c r="D29" s="23">
        <v>2309.0820398203473</v>
      </c>
      <c r="E29" s="23">
        <v>3809.2563277615368</v>
      </c>
      <c r="F29" s="23">
        <v>4305.1358097134453</v>
      </c>
      <c r="G29" s="23">
        <v>3481.6418463586842</v>
      </c>
      <c r="H29" s="23">
        <v>6869.9118205727727</v>
      </c>
      <c r="I29" s="23">
        <v>14192.299422309774</v>
      </c>
      <c r="J29" s="23">
        <v>10289.588799565805</v>
      </c>
      <c r="K29" s="23">
        <v>18932.755133196402</v>
      </c>
      <c r="L29" s="23">
        <v>18558.234987756172</v>
      </c>
      <c r="M29" s="23">
        <v>20787.023036854403</v>
      </c>
      <c r="N29" s="23">
        <v>27477.724051277837</v>
      </c>
      <c r="O29" s="23">
        <v>23042.587227211199</v>
      </c>
      <c r="P29" s="23">
        <v>20791.171527317314</v>
      </c>
      <c r="Q29" s="23">
        <v>30244.870232474008</v>
      </c>
      <c r="R29" s="23">
        <v>15062.681563962393</v>
      </c>
      <c r="S29" s="23">
        <v>26044.874374030929</v>
      </c>
      <c r="T29" s="23">
        <v>22618.199681265822</v>
      </c>
      <c r="U29" s="23">
        <v>16272.016926306393</v>
      </c>
      <c r="V29" s="23">
        <v>28204.719386498804</v>
      </c>
      <c r="W29" s="23">
        <v>35635.666146273848</v>
      </c>
      <c r="X29" s="23">
        <v>29563.184678674548</v>
      </c>
      <c r="Y29" s="23">
        <v>111019.01415026025</v>
      </c>
      <c r="Z29" s="23">
        <v>77607.827871294503</v>
      </c>
      <c r="AA29" s="23">
        <v>53658.023930341289</v>
      </c>
      <c r="AB29" s="23">
        <v>61990.742909513152</v>
      </c>
      <c r="AC29" s="23">
        <v>115886.04266135568</v>
      </c>
    </row>
    <row r="30" spans="1:29">
      <c r="A30" s="23" t="s">
        <v>153</v>
      </c>
      <c r="B30" s="23" t="s">
        <v>152</v>
      </c>
      <c r="C30" s="23"/>
      <c r="D30" s="23">
        <v>14194.760860242448</v>
      </c>
      <c r="E30" s="23">
        <v>8343.7009972237483</v>
      </c>
      <c r="F30" s="23">
        <v>6549.2708716755869</v>
      </c>
      <c r="G30" s="23">
        <v>935.48998696639785</v>
      </c>
      <c r="H30" s="23">
        <v>4697.5570206738121</v>
      </c>
      <c r="I30" s="23">
        <v>3910.2064330065591</v>
      </c>
      <c r="J30" s="23">
        <v>10211.421003073576</v>
      </c>
      <c r="K30" s="23">
        <v>5936.9943599937105</v>
      </c>
      <c r="L30" s="23">
        <v>17843.282848347229</v>
      </c>
      <c r="M30" s="23">
        <v>14169.484148101921</v>
      </c>
      <c r="N30" s="23">
        <v>14884.104565841304</v>
      </c>
      <c r="O30" s="23">
        <v>45413.276331788264</v>
      </c>
      <c r="P30" s="23">
        <v>33342.519886397487</v>
      </c>
      <c r="Q30" s="23">
        <v>23033.086130152795</v>
      </c>
      <c r="R30" s="23">
        <v>21008.969902048117</v>
      </c>
      <c r="S30" s="23">
        <v>16694.429161680506</v>
      </c>
      <c r="T30" s="23">
        <v>20733.910974983832</v>
      </c>
      <c r="U30" s="23">
        <v>41629.233893883109</v>
      </c>
      <c r="V30" s="23">
        <v>42872.590926476754</v>
      </c>
      <c r="W30" s="23">
        <v>23081.287525284308</v>
      </c>
      <c r="X30" s="23">
        <v>13280.939059172744</v>
      </c>
      <c r="Y30" s="23">
        <v>47631.402887137097</v>
      </c>
      <c r="Z30" s="23">
        <v>40766.524509209266</v>
      </c>
      <c r="AA30" s="23">
        <v>40678.059340420317</v>
      </c>
      <c r="AB30" s="23">
        <v>34244.744094004949</v>
      </c>
      <c r="AC30" s="23">
        <v>31230.545632278336</v>
      </c>
    </row>
    <row r="31" spans="1:29">
      <c r="A31" s="23" t="s">
        <v>155</v>
      </c>
      <c r="B31" s="23" t="s">
        <v>154</v>
      </c>
      <c r="C31" s="23"/>
      <c r="D31" s="23">
        <v>16170.535412936932</v>
      </c>
      <c r="E31" s="23">
        <v>21033.723951172153</v>
      </c>
      <c r="F31" s="23">
        <v>34791.859891926033</v>
      </c>
      <c r="G31" s="23">
        <v>19541.070494124651</v>
      </c>
      <c r="H31" s="23">
        <v>40626.233462873715</v>
      </c>
      <c r="I31" s="23">
        <v>17779.744535236394</v>
      </c>
      <c r="J31" s="23">
        <v>21161.088609935858</v>
      </c>
      <c r="K31" s="23">
        <v>32897.906242206031</v>
      </c>
      <c r="L31" s="23">
        <v>25388.407977428968</v>
      </c>
      <c r="M31" s="23">
        <v>25729.136277288391</v>
      </c>
      <c r="N31" s="23">
        <v>30448.460307030109</v>
      </c>
      <c r="O31" s="23">
        <v>27767.96361909914</v>
      </c>
      <c r="P31" s="23">
        <v>30792.957692983142</v>
      </c>
      <c r="Q31" s="23">
        <v>23351.816332640319</v>
      </c>
      <c r="R31" s="23">
        <v>17036.644957149187</v>
      </c>
      <c r="S31" s="23">
        <v>12216.284967021236</v>
      </c>
      <c r="T31" s="23">
        <v>19572.067534716705</v>
      </c>
      <c r="U31" s="23">
        <v>24676.78477465457</v>
      </c>
      <c r="V31" s="23">
        <v>20170.424952102105</v>
      </c>
      <c r="W31" s="23">
        <v>26777.779054810799</v>
      </c>
      <c r="X31" s="23">
        <v>12440.026175845223</v>
      </c>
      <c r="Y31" s="23">
        <v>18267.044380667136</v>
      </c>
      <c r="Z31" s="23">
        <v>-510.91098220383674</v>
      </c>
      <c r="AA31" s="23">
        <v>-575.54709665567407</v>
      </c>
      <c r="AB31" s="23">
        <v>873.9136719450845</v>
      </c>
      <c r="AC31" s="23">
        <v>501.32643744630599</v>
      </c>
    </row>
    <row r="32" spans="1:29">
      <c r="A32" s="23" t="s">
        <v>157</v>
      </c>
      <c r="B32" s="23" t="s">
        <v>156</v>
      </c>
      <c r="C32" s="23"/>
      <c r="D32" s="23">
        <v>4177.6564868586802</v>
      </c>
      <c r="E32" s="23">
        <v>6220.4642072319139</v>
      </c>
      <c r="F32" s="23">
        <v>12189.602590800621</v>
      </c>
      <c r="G32" s="23">
        <v>8622.3276365021939</v>
      </c>
      <c r="H32" s="23">
        <v>23277.508097912829</v>
      </c>
      <c r="I32" s="23">
        <v>14496.499712586483</v>
      </c>
      <c r="J32" s="23">
        <v>24995.494481504866</v>
      </c>
      <c r="K32" s="23">
        <v>55515.846885429135</v>
      </c>
      <c r="L32" s="23">
        <v>60628.346026621533</v>
      </c>
      <c r="M32" s="23">
        <v>63224.773079701336</v>
      </c>
      <c r="N32" s="23">
        <v>77546.618659341068</v>
      </c>
      <c r="O32" s="23">
        <v>68481.970333762714</v>
      </c>
      <c r="P32" s="23">
        <v>79156.752125935454</v>
      </c>
      <c r="Q32" s="23">
        <v>60047.850993819469</v>
      </c>
      <c r="R32" s="23">
        <v>43613.860474896857</v>
      </c>
      <c r="S32" s="23">
        <v>31409.585553047164</v>
      </c>
      <c r="T32" s="23">
        <v>51247.207026645003</v>
      </c>
      <c r="U32" s="23">
        <v>64644.145553091294</v>
      </c>
      <c r="V32" s="23">
        <v>52206.771607077833</v>
      </c>
      <c r="W32" s="23">
        <v>65776.005653049884</v>
      </c>
      <c r="X32" s="23">
        <v>29824.67802680434</v>
      </c>
      <c r="Y32" s="23">
        <v>44169.128797654041</v>
      </c>
      <c r="Z32" s="23">
        <v>50118.738256271419</v>
      </c>
      <c r="AA32" s="23">
        <v>52365.170395458445</v>
      </c>
      <c r="AB32" s="23">
        <v>48544.288237375287</v>
      </c>
      <c r="AC32" s="23">
        <v>60197.858975315925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26" width="10.765625" bestFit="1" customWidth="1"/>
    <col min="27" max="29" width="12.23046875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143604.11155924565</v>
      </c>
      <c r="E2" s="23">
        <v>172476.62153772902</v>
      </c>
      <c r="F2" s="23">
        <v>205018.67634132563</v>
      </c>
      <c r="G2" s="23">
        <v>241595.33099699355</v>
      </c>
      <c r="H2" s="23">
        <v>275324.42434098298</v>
      </c>
      <c r="I2" s="23">
        <v>247832.87685003434</v>
      </c>
      <c r="J2" s="23">
        <v>278723.75093345862</v>
      </c>
      <c r="K2" s="23">
        <v>339146.19201148424</v>
      </c>
      <c r="L2" s="23">
        <v>340741.1683818872</v>
      </c>
      <c r="M2" s="23">
        <v>363178.45190434594</v>
      </c>
      <c r="N2" s="23">
        <v>456432.26376974833</v>
      </c>
      <c r="O2" s="23">
        <v>436592.16152071801</v>
      </c>
      <c r="P2" s="23">
        <v>455658.38601007889</v>
      </c>
      <c r="Q2" s="23">
        <v>521259.64446371561</v>
      </c>
      <c r="R2" s="23">
        <v>537610.93328172807</v>
      </c>
      <c r="S2" s="23">
        <v>627218.59817410645</v>
      </c>
      <c r="T2" s="23">
        <v>792401.42519396974</v>
      </c>
      <c r="U2" s="23">
        <v>844351.76088690641</v>
      </c>
      <c r="V2" s="23">
        <v>707727.04139077698</v>
      </c>
      <c r="W2" s="23">
        <v>667769.09650780831</v>
      </c>
      <c r="X2" s="23">
        <v>701835.40522516414</v>
      </c>
      <c r="Y2" s="23">
        <v>766925.5352030989</v>
      </c>
      <c r="Z2" s="23">
        <v>779979.29794974625</v>
      </c>
      <c r="AA2" s="23">
        <v>909482.52681497892</v>
      </c>
      <c r="AB2" s="23">
        <v>925834.47889266477</v>
      </c>
      <c r="AC2" s="23">
        <v>990056.53260414093</v>
      </c>
    </row>
    <row r="3" spans="1:29">
      <c r="A3" s="25" t="s">
        <v>82</v>
      </c>
      <c r="B3" s="23" t="s">
        <v>4</v>
      </c>
      <c r="C3" s="23"/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</row>
    <row r="6" spans="1:29">
      <c r="A6" s="24" t="s">
        <v>24</v>
      </c>
      <c r="B6" s="23" t="s">
        <v>7</v>
      </c>
      <c r="C6" s="23"/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</row>
    <row r="7" spans="1:29">
      <c r="A7" s="26" t="s">
        <v>25</v>
      </c>
      <c r="B7" s="23" t="s">
        <v>8</v>
      </c>
      <c r="C7" s="23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</row>
    <row r="8" spans="1:29">
      <c r="A8" s="25" t="s">
        <v>84</v>
      </c>
      <c r="B8" s="23" t="s">
        <v>30</v>
      </c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>
      <c r="A9" s="26" t="s">
        <v>81</v>
      </c>
      <c r="B9" s="23" t="s">
        <v>9</v>
      </c>
      <c r="C9" s="23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>
      <c r="A10" s="25" t="s">
        <v>85</v>
      </c>
      <c r="B10" s="23" t="s">
        <v>10</v>
      </c>
      <c r="C10" s="23"/>
      <c r="D10" s="23">
        <v>143604.11155924565</v>
      </c>
      <c r="E10" s="23">
        <v>172476.62153772902</v>
      </c>
      <c r="F10" s="23">
        <v>205018.67634132563</v>
      </c>
      <c r="G10" s="23">
        <v>241595.33099699355</v>
      </c>
      <c r="H10" s="23">
        <v>275324.42434098298</v>
      </c>
      <c r="I10" s="23">
        <v>247832.87685003434</v>
      </c>
      <c r="J10" s="23">
        <v>278723.75093345862</v>
      </c>
      <c r="K10" s="23">
        <v>339146.19201148424</v>
      </c>
      <c r="L10" s="23">
        <v>340741.1683818872</v>
      </c>
      <c r="M10" s="23">
        <v>363178.45190434594</v>
      </c>
      <c r="N10" s="23">
        <v>456432.26376974833</v>
      </c>
      <c r="O10" s="23">
        <v>436592.16152071801</v>
      </c>
      <c r="P10" s="23">
        <v>455658.38601007889</v>
      </c>
      <c r="Q10" s="23">
        <v>521259.64446371561</v>
      </c>
      <c r="R10" s="23">
        <v>537610.93328172807</v>
      </c>
      <c r="S10" s="23">
        <v>627218.59817410645</v>
      </c>
      <c r="T10" s="23">
        <v>792401.42519396974</v>
      </c>
      <c r="U10" s="23">
        <v>844351.76088690641</v>
      </c>
      <c r="V10" s="23">
        <v>707727.04139077698</v>
      </c>
      <c r="W10" s="23">
        <v>667769.09650780831</v>
      </c>
      <c r="X10" s="23">
        <v>701835.40522516414</v>
      </c>
      <c r="Y10" s="23">
        <v>766925.5352030989</v>
      </c>
      <c r="Z10" s="23">
        <v>779979.29794974625</v>
      </c>
      <c r="AA10" s="23">
        <v>909482.52681497892</v>
      </c>
      <c r="AB10" s="23">
        <v>925834.47889266477</v>
      </c>
      <c r="AC10" s="23">
        <v>990056.53260414093</v>
      </c>
    </row>
    <row r="11" spans="1:29">
      <c r="A11" s="25" t="s">
        <v>86</v>
      </c>
      <c r="B11" s="25" t="s">
        <v>11</v>
      </c>
      <c r="C11" s="23"/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157711.77947882609</v>
      </c>
      <c r="E13" s="23">
        <v>189420.72483759566</v>
      </c>
      <c r="F13" s="23">
        <v>225159.71110509761</v>
      </c>
      <c r="G13" s="23">
        <v>265329.65631413838</v>
      </c>
      <c r="H13" s="23">
        <v>302372.29578824143</v>
      </c>
      <c r="I13" s="23">
        <v>272179.97867178195</v>
      </c>
      <c r="J13" s="23">
        <v>306105.57222516183</v>
      </c>
      <c r="K13" s="23">
        <v>372463.9139146927</v>
      </c>
      <c r="L13" s="23">
        <v>374215.58076372399</v>
      </c>
      <c r="M13" s="23">
        <v>398857.1030194292</v>
      </c>
      <c r="N13" s="23">
        <v>501272.16936248878</v>
      </c>
      <c r="O13" s="23">
        <v>479482.97546851373</v>
      </c>
      <c r="P13" s="23">
        <v>500422.26585170947</v>
      </c>
      <c r="Q13" s="23">
        <v>572468.19193583133</v>
      </c>
      <c r="R13" s="23">
        <v>590425.83136732515</v>
      </c>
      <c r="S13" s="23">
        <v>688836.55325873091</v>
      </c>
      <c r="T13" s="23">
        <v>870246.94120502577</v>
      </c>
      <c r="U13" s="23">
        <v>927300.87787643622</v>
      </c>
      <c r="V13" s="23">
        <v>777254.14593700692</v>
      </c>
      <c r="W13" s="23">
        <v>733370.73254873534</v>
      </c>
      <c r="X13" s="23">
        <v>770783.7154344843</v>
      </c>
      <c r="Y13" s="23">
        <v>842268.29978145147</v>
      </c>
      <c r="Z13" s="23">
        <v>856604.46418032958</v>
      </c>
      <c r="AA13" s="23">
        <v>1025387.1782324666</v>
      </c>
      <c r="AB13" s="23">
        <v>1016841.180518686</v>
      </c>
      <c r="AC13" s="23">
        <v>1057055.8395875753</v>
      </c>
    </row>
    <row r="14" spans="1:29">
      <c r="A14" s="23" t="s">
        <v>123</v>
      </c>
      <c r="B14" s="23" t="s">
        <v>122</v>
      </c>
      <c r="C14" s="23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157711.77947882609</v>
      </c>
      <c r="E25" s="23">
        <v>189420.72483759566</v>
      </c>
      <c r="F25" s="23">
        <v>225159.71110509761</v>
      </c>
      <c r="G25" s="23">
        <v>265329.65631413838</v>
      </c>
      <c r="H25" s="23">
        <v>302372.29578824143</v>
      </c>
      <c r="I25" s="23">
        <v>272179.97867178195</v>
      </c>
      <c r="J25" s="23">
        <v>306105.57222516183</v>
      </c>
      <c r="K25" s="23">
        <v>372463.9139146927</v>
      </c>
      <c r="L25" s="23">
        <v>374215.58076372399</v>
      </c>
      <c r="M25" s="23">
        <v>398857.1030194292</v>
      </c>
      <c r="N25" s="23">
        <v>501272.16936248878</v>
      </c>
      <c r="O25" s="23">
        <v>479482.97546851373</v>
      </c>
      <c r="P25" s="23">
        <v>500422.26585170947</v>
      </c>
      <c r="Q25" s="23">
        <v>572468.19193583133</v>
      </c>
      <c r="R25" s="23">
        <v>590425.83136732515</v>
      </c>
      <c r="S25" s="23">
        <v>688836.55325873091</v>
      </c>
      <c r="T25" s="23">
        <v>870246.94120502577</v>
      </c>
      <c r="U25" s="23">
        <v>927300.87787643622</v>
      </c>
      <c r="V25" s="23">
        <v>777254.14593700692</v>
      </c>
      <c r="W25" s="23">
        <v>733370.73254873534</v>
      </c>
      <c r="X25" s="23">
        <v>770783.7154344843</v>
      </c>
      <c r="Y25" s="23">
        <v>842268.29978145147</v>
      </c>
      <c r="Z25" s="23">
        <v>856604.46418032958</v>
      </c>
      <c r="AA25" s="23">
        <v>1025387.1782324666</v>
      </c>
      <c r="AB25" s="23">
        <v>1016841.180518686</v>
      </c>
      <c r="AC25" s="23">
        <v>1057055.8395875753</v>
      </c>
    </row>
    <row r="26" spans="1:29">
      <c r="A26" s="23" t="s">
        <v>145</v>
      </c>
      <c r="B26" s="23" t="s">
        <v>144</v>
      </c>
      <c r="C26" s="23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>
      <c r="A27" s="23" t="s">
        <v>147</v>
      </c>
      <c r="B27" s="23" t="s">
        <v>146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>
      <c r="A30" s="23" t="s">
        <v>153</v>
      </c>
      <c r="B30" s="23" t="s">
        <v>152</v>
      </c>
      <c r="C30" s="23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9" width="10.69140625" bestFit="1" customWidth="1"/>
    <col min="20" max="23" width="11.84375" bestFit="1" customWidth="1"/>
    <col min="24" max="29" width="11.84375" style="1" bestFit="1" customWidth="1"/>
    <col min="37" max="37" width="12.23046875" bestFit="1" customWidth="1"/>
    <col min="38" max="38" width="9.23046875" bestFit="1" customWidth="1"/>
    <col min="67" max="67" width="9.23046875" bestFit="1" customWidth="1"/>
    <col min="91" max="91" width="9.23046875" bestFit="1" customWidth="1"/>
  </cols>
  <sheetData>
    <row r="1" spans="1:30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30">
      <c r="A2" s="24" t="s">
        <v>87</v>
      </c>
      <c r="B2" s="23" t="s">
        <v>3</v>
      </c>
      <c r="C2" s="23"/>
      <c r="D2" s="23">
        <v>10823.120364705966</v>
      </c>
      <c r="E2" s="23">
        <v>17729.707140132967</v>
      </c>
      <c r="F2" s="23">
        <v>21889.970312093308</v>
      </c>
      <c r="G2" s="23">
        <v>23946.500317617578</v>
      </c>
      <c r="H2" s="23">
        <v>27396.337514531806</v>
      </c>
      <c r="I2" s="23">
        <v>30920.281678538697</v>
      </c>
      <c r="J2" s="23">
        <v>43467.342046336518</v>
      </c>
      <c r="K2" s="23">
        <v>66002.181208762355</v>
      </c>
      <c r="L2" s="23">
        <v>69285.438091802906</v>
      </c>
      <c r="M2" s="23">
        <v>68922.437942813602</v>
      </c>
      <c r="N2" s="23">
        <v>75041.332635091152</v>
      </c>
      <c r="O2" s="23">
        <v>86393.904099247433</v>
      </c>
      <c r="P2" s="23">
        <v>74184.797073496957</v>
      </c>
      <c r="Q2" s="23">
        <v>99191.530103171652</v>
      </c>
      <c r="R2" s="23">
        <v>155949.70844138003</v>
      </c>
      <c r="S2" s="23">
        <v>187425.0054225818</v>
      </c>
      <c r="T2" s="23">
        <v>161901.34938597714</v>
      </c>
      <c r="U2" s="23">
        <v>172027.80139865351</v>
      </c>
      <c r="V2" s="23">
        <v>190750.16385620055</v>
      </c>
      <c r="W2" s="23">
        <v>181029.48912867531</v>
      </c>
      <c r="X2" s="23">
        <v>175993.77475273455</v>
      </c>
      <c r="Y2" s="23">
        <v>191250.64811463677</v>
      </c>
      <c r="Z2" s="23">
        <v>209398.5711451603</v>
      </c>
      <c r="AA2" s="23">
        <v>223892.1070005754</v>
      </c>
      <c r="AB2" s="23">
        <v>209637.58763613724</v>
      </c>
      <c r="AC2" s="23">
        <v>260525.45843961026</v>
      </c>
      <c r="AD2" s="1"/>
    </row>
    <row r="3" spans="1:30">
      <c r="A3" s="25" t="s">
        <v>82</v>
      </c>
      <c r="B3" s="23" t="s">
        <v>4</v>
      </c>
      <c r="C3" s="23"/>
      <c r="D3" s="23">
        <v>52.860183014526385</v>
      </c>
      <c r="E3" s="23">
        <v>87.334160696598261</v>
      </c>
      <c r="F3" s="23">
        <v>109.61968059133561</v>
      </c>
      <c r="G3" s="23">
        <v>118.79395530318165</v>
      </c>
      <c r="H3" s="23">
        <v>134.16209448568236</v>
      </c>
      <c r="I3" s="23">
        <v>155.80177711164987</v>
      </c>
      <c r="J3" s="23">
        <v>218.23501246382995</v>
      </c>
      <c r="K3" s="23">
        <v>340.34462582304957</v>
      </c>
      <c r="L3" s="23">
        <v>312.6193753005731</v>
      </c>
      <c r="M3" s="23">
        <v>305.05970166842036</v>
      </c>
      <c r="N3" s="23">
        <v>498.81837031088702</v>
      </c>
      <c r="O3" s="23">
        <v>444.15422714574612</v>
      </c>
      <c r="P3" s="23">
        <v>482.59183891073707</v>
      </c>
      <c r="Q3" s="23">
        <v>594.22553704674817</v>
      </c>
      <c r="R3" s="23">
        <v>865.5546007835959</v>
      </c>
      <c r="S3" s="23">
        <v>1392.1614680498083</v>
      </c>
      <c r="T3" s="23">
        <v>696.30748847867596</v>
      </c>
      <c r="U3" s="23">
        <v>591.33243301691141</v>
      </c>
      <c r="V3" s="23">
        <v>1016.5959211948099</v>
      </c>
      <c r="W3" s="23">
        <v>937.70296819412158</v>
      </c>
      <c r="X3" s="23">
        <v>426.73137138851689</v>
      </c>
      <c r="Y3" s="23">
        <v>2039.6338317355035</v>
      </c>
      <c r="Z3" s="23">
        <v>1415.1075488989295</v>
      </c>
      <c r="AA3" s="23">
        <v>1699.076117084795</v>
      </c>
      <c r="AB3" s="23">
        <v>1423.0526084052174</v>
      </c>
      <c r="AC3" s="23">
        <v>1472.2447371863241</v>
      </c>
    </row>
    <row r="4" spans="1:30">
      <c r="A4" s="26" t="s">
        <v>83</v>
      </c>
      <c r="B4" s="23" t="s">
        <v>5</v>
      </c>
      <c r="C4" s="23"/>
      <c r="D4" s="23">
        <v>0.61315278528390271</v>
      </c>
      <c r="E4" s="23">
        <v>1.0130344018452497</v>
      </c>
      <c r="F4" s="23">
        <v>1.2715357504161191</v>
      </c>
      <c r="G4" s="23">
        <v>1.377952939531454</v>
      </c>
      <c r="H4" s="23">
        <v>1.5562159875763593</v>
      </c>
      <c r="I4" s="23">
        <v>1.8072259334012799</v>
      </c>
      <c r="J4" s="23">
        <v>2.5314215371121995</v>
      </c>
      <c r="K4" s="23">
        <v>3.9478345207859524</v>
      </c>
      <c r="L4" s="23">
        <v>3.6262349043813189</v>
      </c>
      <c r="M4" s="23">
        <v>3.8986306849608225</v>
      </c>
      <c r="N4" s="23">
        <v>4.833175763490198</v>
      </c>
      <c r="O4" s="23">
        <v>5.706706794213158</v>
      </c>
      <c r="P4" s="23">
        <v>3.7182582072625534</v>
      </c>
      <c r="Q4" s="23">
        <v>4.6063150052851718</v>
      </c>
      <c r="R4" s="23">
        <v>8.1938231897519209</v>
      </c>
      <c r="S4" s="23">
        <v>11.917901802244639</v>
      </c>
      <c r="T4" s="23">
        <v>7.8724825697803809</v>
      </c>
      <c r="U4" s="23">
        <v>8.4975381472622384</v>
      </c>
      <c r="V4" s="23">
        <v>8.7769052209243785</v>
      </c>
      <c r="W4" s="23">
        <v>11.618216208942556</v>
      </c>
      <c r="X4" s="23">
        <v>10.835731219587261</v>
      </c>
      <c r="Y4" s="23">
        <v>9.0669400391348685</v>
      </c>
      <c r="Z4" s="23">
        <v>35.010961859536721</v>
      </c>
      <c r="AA4" s="23">
        <v>18.352274410577564</v>
      </c>
      <c r="AB4" s="23">
        <v>49.898287146787744</v>
      </c>
      <c r="AC4" s="23">
        <v>73.701924714207578</v>
      </c>
    </row>
    <row r="5" spans="1:30">
      <c r="A5" s="23" t="s">
        <v>80</v>
      </c>
      <c r="B5" s="23" t="s">
        <v>6</v>
      </c>
      <c r="C5" s="23"/>
      <c r="D5" s="23">
        <v>1832.6044840823411</v>
      </c>
      <c r="E5" s="23">
        <v>3027.7794244899046</v>
      </c>
      <c r="F5" s="23">
        <v>3800.3939210757108</v>
      </c>
      <c r="G5" s="23">
        <v>4118.4559484151168</v>
      </c>
      <c r="H5" s="23">
        <v>4651.252453680956</v>
      </c>
      <c r="I5" s="23">
        <v>5401.4764815389135</v>
      </c>
      <c r="J5" s="23">
        <v>7565.9681752345459</v>
      </c>
      <c r="K5" s="23">
        <v>11799.374346570932</v>
      </c>
      <c r="L5" s="23">
        <v>10838.170364060434</v>
      </c>
      <c r="M5" s="23">
        <v>10666.087703259846</v>
      </c>
      <c r="N5" s="23">
        <v>16907.703204001642</v>
      </c>
      <c r="O5" s="23">
        <v>15702.788298037805</v>
      </c>
      <c r="P5" s="23">
        <v>12219.774040701974</v>
      </c>
      <c r="Q5" s="23">
        <v>18309.913111071044</v>
      </c>
      <c r="R5" s="23">
        <v>27044.164478303403</v>
      </c>
      <c r="S5" s="23">
        <v>27335.566218338154</v>
      </c>
      <c r="T5" s="23">
        <v>23369.715295024118</v>
      </c>
      <c r="U5" s="23">
        <v>32458.715169756098</v>
      </c>
      <c r="V5" s="23">
        <v>30601.039159651296</v>
      </c>
      <c r="W5" s="23">
        <v>47619.98318272832</v>
      </c>
      <c r="X5" s="23">
        <v>13314.861398531415</v>
      </c>
      <c r="Y5" s="23">
        <v>36099.429065839868</v>
      </c>
      <c r="Z5" s="23">
        <v>38961.581839218765</v>
      </c>
      <c r="AA5" s="23">
        <v>46477.913392932052</v>
      </c>
      <c r="AB5" s="23">
        <v>44583.255380823575</v>
      </c>
      <c r="AC5" s="23">
        <v>41428.073820318648</v>
      </c>
    </row>
    <row r="6" spans="1:30">
      <c r="A6" s="26" t="s">
        <v>24</v>
      </c>
      <c r="B6" s="23" t="s">
        <v>7</v>
      </c>
      <c r="C6" s="23"/>
      <c r="D6" s="23">
        <v>179.21418731840041</v>
      </c>
      <c r="E6" s="23">
        <v>296.09281961952883</v>
      </c>
      <c r="F6" s="23">
        <v>371.64839111283692</v>
      </c>
      <c r="G6" s="23">
        <v>402.75233538536077</v>
      </c>
      <c r="H6" s="23">
        <v>454.85560891037034</v>
      </c>
      <c r="I6" s="23">
        <v>528.22157010227795</v>
      </c>
      <c r="J6" s="23">
        <v>739.89169489591654</v>
      </c>
      <c r="K6" s="23">
        <v>1153.8852506110529</v>
      </c>
      <c r="L6" s="23">
        <v>1059.8871227721988</v>
      </c>
      <c r="M6" s="23">
        <v>1432.1820455250834</v>
      </c>
      <c r="N6" s="23">
        <v>1436.0596009340097</v>
      </c>
      <c r="O6" s="23">
        <v>1222.659408498075</v>
      </c>
      <c r="P6" s="23">
        <v>1036.7161526519653</v>
      </c>
      <c r="Q6" s="23">
        <v>2187.1507947220734</v>
      </c>
      <c r="R6" s="23">
        <v>4065.5875015588804</v>
      </c>
      <c r="S6" s="23">
        <v>2880.0325504973166</v>
      </c>
      <c r="T6" s="23">
        <v>2874.2085489237415</v>
      </c>
      <c r="U6" s="23">
        <v>2251.3693722601015</v>
      </c>
      <c r="V6" s="23">
        <v>4521.6998749290688</v>
      </c>
      <c r="W6" s="23">
        <v>4231.034463104399</v>
      </c>
      <c r="X6" s="23">
        <v>2034.8398525844436</v>
      </c>
      <c r="Y6" s="23">
        <v>24705.902240956355</v>
      </c>
      <c r="Z6" s="23">
        <v>13205.862145937241</v>
      </c>
      <c r="AA6" s="23">
        <v>18628.151357729097</v>
      </c>
      <c r="AB6" s="23">
        <v>4823.9712284859625</v>
      </c>
      <c r="AC6" s="23">
        <v>22062.848995099783</v>
      </c>
    </row>
    <row r="7" spans="1:30">
      <c r="A7" s="26" t="s">
        <v>25</v>
      </c>
      <c r="B7" s="23" t="s">
        <v>8</v>
      </c>
      <c r="C7" s="23"/>
      <c r="D7" s="23">
        <v>103.06591991823787</v>
      </c>
      <c r="E7" s="23">
        <v>170.28271752310283</v>
      </c>
      <c r="F7" s="23">
        <v>213.73465956757317</v>
      </c>
      <c r="G7" s="23">
        <v>231.62251028687911</v>
      </c>
      <c r="H7" s="23">
        <v>261.5870566041076</v>
      </c>
      <c r="I7" s="23">
        <v>303.77975570942749</v>
      </c>
      <c r="J7" s="23">
        <v>425.51105643678159</v>
      </c>
      <c r="K7" s="23">
        <v>663.5983825489476</v>
      </c>
      <c r="L7" s="23">
        <v>609.54014273397433</v>
      </c>
      <c r="M7" s="23">
        <v>601.05799287455022</v>
      </c>
      <c r="N7" s="23">
        <v>1129.6935996785892</v>
      </c>
      <c r="O7" s="23">
        <v>680.58613834375183</v>
      </c>
      <c r="P7" s="23">
        <v>425.96665298715993</v>
      </c>
      <c r="Q7" s="23">
        <v>1533.1646088982511</v>
      </c>
      <c r="R7" s="23">
        <v>1615.0111289324418</v>
      </c>
      <c r="S7" s="23">
        <v>988.30631977166308</v>
      </c>
      <c r="T7" s="23">
        <v>3926.7348936466078</v>
      </c>
      <c r="U7" s="23">
        <v>1847.7652433542089</v>
      </c>
      <c r="V7" s="23">
        <v>9330.1028401350704</v>
      </c>
      <c r="W7" s="23">
        <v>5696.0123280202852</v>
      </c>
      <c r="X7" s="23">
        <v>14357.18505707019</v>
      </c>
      <c r="Y7" s="23">
        <v>888.92142365837753</v>
      </c>
      <c r="Z7" s="23">
        <v>3317.8228728511308</v>
      </c>
      <c r="AA7" s="23">
        <v>1789.2870633604157</v>
      </c>
      <c r="AB7" s="23">
        <v>1457.9032271177821</v>
      </c>
      <c r="AC7" s="23">
        <v>1585.6753167761813</v>
      </c>
    </row>
    <row r="8" spans="1:30">
      <c r="A8" s="25" t="s">
        <v>84</v>
      </c>
      <c r="B8" s="23" t="s">
        <v>30</v>
      </c>
      <c r="C8" s="23"/>
      <c r="D8" s="23">
        <v>50.547091539639581</v>
      </c>
      <c r="E8" s="23">
        <v>83.512533697725004</v>
      </c>
      <c r="F8" s="23">
        <v>104.82286880984873</v>
      </c>
      <c r="G8" s="23">
        <v>113.59568943254776</v>
      </c>
      <c r="H8" s="23">
        <v>128.29133923456055</v>
      </c>
      <c r="I8" s="23">
        <v>148.9840980599119</v>
      </c>
      <c r="J8" s="23">
        <v>208.68533786824295</v>
      </c>
      <c r="K8" s="23">
        <v>325.45159655944497</v>
      </c>
      <c r="L8" s="23">
        <v>298.93956621452668</v>
      </c>
      <c r="M8" s="23">
        <v>695.45100816960144</v>
      </c>
      <c r="N8" s="23">
        <v>177.15792847295072</v>
      </c>
      <c r="O8" s="23">
        <v>183.45309462644914</v>
      </c>
      <c r="P8" s="23">
        <v>191.37268193661777</v>
      </c>
      <c r="Q8" s="23">
        <v>242.30339662084936</v>
      </c>
      <c r="R8" s="23">
        <v>416.14380626092679</v>
      </c>
      <c r="S8" s="23">
        <v>616.05345022713664</v>
      </c>
      <c r="T8" s="23">
        <v>194.80210985939124</v>
      </c>
      <c r="U8" s="23">
        <v>217.321472227578</v>
      </c>
      <c r="V8" s="23">
        <v>461.49875498933056</v>
      </c>
      <c r="W8" s="23">
        <v>293.20960524540027</v>
      </c>
      <c r="X8" s="23">
        <v>270.20485860411276</v>
      </c>
      <c r="Y8" s="23">
        <v>285.49926081820331</v>
      </c>
      <c r="Z8" s="23">
        <v>2647.3984196331753</v>
      </c>
      <c r="AA8" s="23">
        <v>518.51138656976912</v>
      </c>
      <c r="AB8" s="23">
        <v>299.7891705094587</v>
      </c>
      <c r="AC8" s="23">
        <v>271.1635478133249</v>
      </c>
    </row>
    <row r="9" spans="1:30">
      <c r="A9" s="26" t="s">
        <v>81</v>
      </c>
      <c r="B9" s="23" t="s">
        <v>9</v>
      </c>
      <c r="C9" s="23"/>
      <c r="D9" s="23">
        <v>2983.8718517321254</v>
      </c>
      <c r="E9" s="23">
        <v>4929.8721445140745</v>
      </c>
      <c r="F9" s="23">
        <v>6187.8537049799015</v>
      </c>
      <c r="G9" s="23">
        <v>6705.7266768765821</v>
      </c>
      <c r="H9" s="23">
        <v>7573.2332821330128</v>
      </c>
      <c r="I9" s="23">
        <v>8794.7583731508948</v>
      </c>
      <c r="J9" s="23">
        <v>12319.013548899009</v>
      </c>
      <c r="K9" s="23">
        <v>19211.903761336216</v>
      </c>
      <c r="L9" s="23">
        <v>17646.858203444288</v>
      </c>
      <c r="M9" s="23">
        <v>21858.422841185769</v>
      </c>
      <c r="N9" s="23">
        <v>23769.56712017387</v>
      </c>
      <c r="O9" s="23">
        <v>23359.6139040618</v>
      </c>
      <c r="P9" s="23">
        <v>18666.188239466203</v>
      </c>
      <c r="Q9" s="23">
        <v>24297.480244956718</v>
      </c>
      <c r="R9" s="23">
        <v>44564.625304530389</v>
      </c>
      <c r="S9" s="23">
        <v>37932.970892153011</v>
      </c>
      <c r="T9" s="23">
        <v>43173.511015834432</v>
      </c>
      <c r="U9" s="23">
        <v>51204.6367632607</v>
      </c>
      <c r="V9" s="23">
        <v>50921.727003476044</v>
      </c>
      <c r="W9" s="23">
        <v>67738.511770121739</v>
      </c>
      <c r="X9" s="23">
        <v>85169.422485384333</v>
      </c>
      <c r="Y9" s="23">
        <v>33246.71885365434</v>
      </c>
      <c r="Z9" s="23">
        <v>42869.76943196333</v>
      </c>
      <c r="AA9" s="23">
        <v>25598.556249576821</v>
      </c>
      <c r="AB9" s="23">
        <v>52174.184939021987</v>
      </c>
      <c r="AC9" s="23">
        <v>77581.00739506603</v>
      </c>
    </row>
    <row r="10" spans="1:30">
      <c r="A10" s="25" t="s">
        <v>85</v>
      </c>
      <c r="B10" s="23" t="s">
        <v>10</v>
      </c>
      <c r="C10" s="23"/>
      <c r="D10" s="23">
        <v>3916.038995461965</v>
      </c>
      <c r="E10" s="23">
        <v>6365.9539991524653</v>
      </c>
      <c r="F10" s="23">
        <v>7726.5805622484904</v>
      </c>
      <c r="G10" s="23">
        <v>8486.3979103790443</v>
      </c>
      <c r="H10" s="23">
        <v>9703.6174798373158</v>
      </c>
      <c r="I10" s="23">
        <v>10896.385185738616</v>
      </c>
      <c r="J10" s="23">
        <v>15410.782261539993</v>
      </c>
      <c r="K10" s="23">
        <v>23724.148041292592</v>
      </c>
      <c r="L10" s="23">
        <v>28964.133950765437</v>
      </c>
      <c r="M10" s="23">
        <v>24390.001713433798</v>
      </c>
      <c r="N10" s="23">
        <v>20021.707801625878</v>
      </c>
      <c r="O10" s="23">
        <v>35686.358168159386</v>
      </c>
      <c r="P10" s="23">
        <v>32189.923007194106</v>
      </c>
      <c r="Q10" s="23">
        <v>37631.934181132732</v>
      </c>
      <c r="R10" s="23">
        <v>47253.203022932357</v>
      </c>
      <c r="S10" s="23">
        <v>44472.816683253783</v>
      </c>
      <c r="T10" s="23">
        <v>65656.39926260736</v>
      </c>
      <c r="U10" s="23">
        <v>66995.255562702514</v>
      </c>
      <c r="V10" s="23">
        <v>72779.851451983588</v>
      </c>
      <c r="W10" s="23">
        <v>35425.932077294005</v>
      </c>
      <c r="X10" s="23">
        <v>47692.607096529071</v>
      </c>
      <c r="Y10" s="23">
        <v>80507.56696915823</v>
      </c>
      <c r="Z10" s="23">
        <v>71688.902736957301</v>
      </c>
      <c r="AA10" s="23">
        <v>99403.29734459646</v>
      </c>
      <c r="AB10" s="23">
        <v>82927.591917377169</v>
      </c>
      <c r="AC10" s="23">
        <v>85304.300248990243</v>
      </c>
    </row>
    <row r="11" spans="1:30">
      <c r="A11" s="23" t="s">
        <v>86</v>
      </c>
      <c r="B11" s="23" t="s">
        <v>11</v>
      </c>
      <c r="C11" s="23"/>
      <c r="D11" s="23">
        <v>1704.3044988534455</v>
      </c>
      <c r="E11" s="23">
        <v>2767.8663060377203</v>
      </c>
      <c r="F11" s="23">
        <v>3374.0449879571934</v>
      </c>
      <c r="G11" s="23">
        <v>3767.7773385993319</v>
      </c>
      <c r="H11" s="23">
        <v>4487.7819836582194</v>
      </c>
      <c r="I11" s="23">
        <v>4689.0672111936028</v>
      </c>
      <c r="J11" s="23">
        <v>6576.7235374610818</v>
      </c>
      <c r="K11" s="23">
        <v>8779.5273694993175</v>
      </c>
      <c r="L11" s="23">
        <v>9551.6631316070925</v>
      </c>
      <c r="M11" s="23">
        <v>8970.2763060115703</v>
      </c>
      <c r="N11" s="23">
        <v>11095.79183412983</v>
      </c>
      <c r="O11" s="23">
        <v>9108.5841535802065</v>
      </c>
      <c r="P11" s="23">
        <v>8968.5462014409331</v>
      </c>
      <c r="Q11" s="23">
        <v>14390.751913717946</v>
      </c>
      <c r="R11" s="23">
        <v>30117.224774888269</v>
      </c>
      <c r="S11" s="23">
        <v>71795.179938488684</v>
      </c>
      <c r="T11" s="23">
        <v>22001.79828903305</v>
      </c>
      <c r="U11" s="23">
        <v>16452.907843928147</v>
      </c>
      <c r="V11" s="23">
        <v>21108.87194462042</v>
      </c>
      <c r="W11" s="23">
        <v>19075.484517758097</v>
      </c>
      <c r="X11" s="23">
        <v>12717.086901422914</v>
      </c>
      <c r="Y11" s="23">
        <v>13467.90952877673</v>
      </c>
      <c r="Z11" s="23">
        <v>35257.115187840893</v>
      </c>
      <c r="AA11" s="23">
        <v>29758.961814315408</v>
      </c>
      <c r="AB11" s="23">
        <v>21897.940877249279</v>
      </c>
      <c r="AC11" s="23">
        <v>30746.442453645508</v>
      </c>
    </row>
    <row r="12" spans="1:30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30">
      <c r="A13" s="23" t="s">
        <v>121</v>
      </c>
      <c r="B13" s="23" t="s">
        <v>3</v>
      </c>
      <c r="C13" s="23"/>
      <c r="D13" s="23">
        <v>10823.120364705966</v>
      </c>
      <c r="E13" s="23">
        <v>17729.707140132963</v>
      </c>
      <c r="F13" s="23">
        <v>21889.970312093308</v>
      </c>
      <c r="G13" s="23">
        <v>23946.500317617578</v>
      </c>
      <c r="H13" s="23">
        <v>27396.337514531806</v>
      </c>
      <c r="I13" s="23">
        <v>30920.281678538697</v>
      </c>
      <c r="J13" s="23">
        <v>43467.342046336518</v>
      </c>
      <c r="K13" s="23">
        <v>66002.18120876234</v>
      </c>
      <c r="L13" s="23">
        <v>69285.438091802906</v>
      </c>
      <c r="M13" s="23">
        <v>68922.437942813602</v>
      </c>
      <c r="N13" s="23">
        <v>75041.332635091152</v>
      </c>
      <c r="O13" s="23">
        <v>86393.904099247433</v>
      </c>
      <c r="P13" s="23">
        <v>74184.797073496957</v>
      </c>
      <c r="Q13" s="23">
        <v>99191.530103171666</v>
      </c>
      <c r="R13" s="23">
        <v>155949.70844138003</v>
      </c>
      <c r="S13" s="23">
        <v>187425.0054225818</v>
      </c>
      <c r="T13" s="23">
        <v>161901.34938597717</v>
      </c>
      <c r="U13" s="23">
        <v>172027.80139865351</v>
      </c>
      <c r="V13" s="23">
        <v>190750.16385620052</v>
      </c>
      <c r="W13" s="23">
        <v>181029.48912867528</v>
      </c>
      <c r="X13" s="23">
        <v>175993.77475273458</v>
      </c>
      <c r="Y13" s="23">
        <v>191250.64811463677</v>
      </c>
      <c r="Z13" s="23">
        <v>209398.5711451603</v>
      </c>
      <c r="AA13" s="23">
        <v>223892.10700057537</v>
      </c>
      <c r="AB13" s="23">
        <v>209637.58763613724</v>
      </c>
      <c r="AC13" s="23">
        <v>222449.49579961188</v>
      </c>
    </row>
    <row r="14" spans="1:30">
      <c r="A14" s="23" t="s">
        <v>123</v>
      </c>
      <c r="B14" s="23" t="s">
        <v>122</v>
      </c>
      <c r="C14" s="23"/>
      <c r="D14" s="23">
        <v>52.860183014526385</v>
      </c>
      <c r="E14" s="23">
        <v>87.334160696598261</v>
      </c>
      <c r="F14" s="23">
        <v>109.61968059133561</v>
      </c>
      <c r="G14" s="23">
        <v>118.79395530318165</v>
      </c>
      <c r="H14" s="23">
        <v>134.16209448568236</v>
      </c>
      <c r="I14" s="23">
        <v>155.80177711164987</v>
      </c>
      <c r="J14" s="23">
        <v>218.23501246382995</v>
      </c>
      <c r="K14" s="23">
        <v>340.34462582304957</v>
      </c>
      <c r="L14" s="23">
        <v>312.6193753005731</v>
      </c>
      <c r="M14" s="23">
        <v>305.05970166842036</v>
      </c>
      <c r="N14" s="23">
        <v>498.81837031088702</v>
      </c>
      <c r="O14" s="23">
        <v>444.15422714574612</v>
      </c>
      <c r="P14" s="23">
        <v>482.59183891073707</v>
      </c>
      <c r="Q14" s="23">
        <v>594.42696333654362</v>
      </c>
      <c r="R14" s="23">
        <v>866.52918173663988</v>
      </c>
      <c r="S14" s="23">
        <v>1393.0429886057984</v>
      </c>
      <c r="T14" s="23">
        <v>696.02422241422903</v>
      </c>
      <c r="U14" s="23">
        <v>590.80550256431843</v>
      </c>
      <c r="V14" s="23">
        <v>1016.4228357694863</v>
      </c>
      <c r="W14" s="23">
        <v>938.08871481283779</v>
      </c>
      <c r="X14" s="23">
        <v>425.90011233474013</v>
      </c>
      <c r="Y14" s="23">
        <v>2039.6338317355035</v>
      </c>
      <c r="Z14" s="23">
        <v>1415.1075488989295</v>
      </c>
      <c r="AA14" s="23">
        <v>1699.076117084795</v>
      </c>
      <c r="AB14" s="23">
        <v>1423.0526084052174</v>
      </c>
      <c r="AC14" s="23">
        <v>1472.2447371863241</v>
      </c>
    </row>
    <row r="15" spans="1:30">
      <c r="A15" s="23" t="s">
        <v>125</v>
      </c>
      <c r="B15" s="23" t="s">
        <v>124</v>
      </c>
      <c r="C15" s="23"/>
      <c r="D15" s="23">
        <v>0.61315278528390271</v>
      </c>
      <c r="E15" s="23">
        <v>1.0130344018452497</v>
      </c>
      <c r="F15" s="23">
        <v>1.2715357504161191</v>
      </c>
      <c r="G15" s="23">
        <v>1.377952939531454</v>
      </c>
      <c r="H15" s="23">
        <v>1.5562159875763593</v>
      </c>
      <c r="I15" s="23">
        <v>1.8072259334012799</v>
      </c>
      <c r="J15" s="23">
        <v>2.5314215371121995</v>
      </c>
      <c r="K15" s="23">
        <v>3.9478345207859524</v>
      </c>
      <c r="L15" s="23">
        <v>3.6262349043813189</v>
      </c>
      <c r="M15" s="23">
        <v>3.8986306849608225</v>
      </c>
      <c r="N15" s="23">
        <v>4.833175763490198</v>
      </c>
      <c r="O15" s="23">
        <v>5.706706794213158</v>
      </c>
      <c r="P15" s="23">
        <v>3.7182582072625534</v>
      </c>
      <c r="Q15" s="23">
        <v>4.6078764207466394</v>
      </c>
      <c r="R15" s="23">
        <v>8.2030491172741282</v>
      </c>
      <c r="S15" s="23">
        <v>11.925448251176073</v>
      </c>
      <c r="T15" s="23">
        <v>7.8692799514086591</v>
      </c>
      <c r="U15" s="23">
        <v>8.4899660754937116</v>
      </c>
      <c r="V15" s="23">
        <v>8.7754108667355428</v>
      </c>
      <c r="W15" s="23">
        <v>11.622995640991009</v>
      </c>
      <c r="X15" s="23">
        <v>10.814623561972903</v>
      </c>
      <c r="Y15" s="23">
        <v>9.0669400391348685</v>
      </c>
      <c r="Z15" s="23">
        <v>35.010961859536721</v>
      </c>
      <c r="AA15" s="23">
        <v>18.352274410577564</v>
      </c>
      <c r="AB15" s="23">
        <v>49.898287146787744</v>
      </c>
      <c r="AC15" s="23">
        <v>62.574664571220502</v>
      </c>
    </row>
    <row r="16" spans="1:30">
      <c r="A16" s="23" t="s">
        <v>127</v>
      </c>
      <c r="B16" s="23" t="s">
        <v>126</v>
      </c>
      <c r="C16" s="23"/>
      <c r="D16" s="23">
        <v>1832.6044840823411</v>
      </c>
      <c r="E16" s="23">
        <v>3027.7794244899046</v>
      </c>
      <c r="F16" s="23">
        <v>3800.3939210757108</v>
      </c>
      <c r="G16" s="23">
        <v>4118.4559484151168</v>
      </c>
      <c r="H16" s="23">
        <v>4651.252453680956</v>
      </c>
      <c r="I16" s="23">
        <v>5401.4764815389135</v>
      </c>
      <c r="J16" s="23">
        <v>7565.9681752345459</v>
      </c>
      <c r="K16" s="23">
        <v>11799.374346570932</v>
      </c>
      <c r="L16" s="23">
        <v>10838.170364060434</v>
      </c>
      <c r="M16" s="23">
        <v>10666.087703259846</v>
      </c>
      <c r="N16" s="23">
        <v>16907.703204001642</v>
      </c>
      <c r="O16" s="23">
        <v>15702.788298037805</v>
      </c>
      <c r="P16" s="23">
        <v>12219.774040701974</v>
      </c>
      <c r="Q16" s="23">
        <v>18318.04578220471</v>
      </c>
      <c r="R16" s="23">
        <v>27076.022690717917</v>
      </c>
      <c r="S16" s="23">
        <v>27354.727950490364</v>
      </c>
      <c r="T16" s="23">
        <v>23360.780124415607</v>
      </c>
      <c r="U16" s="23">
        <v>32432.493489789184</v>
      </c>
      <c r="V16" s="23">
        <v>30620.496965261762</v>
      </c>
      <c r="W16" s="23">
        <v>47645.669410758135</v>
      </c>
      <c r="X16" s="23">
        <v>13302.135911360361</v>
      </c>
      <c r="Y16" s="23">
        <v>36099.429065839868</v>
      </c>
      <c r="Z16" s="23">
        <v>38961.581839218765</v>
      </c>
      <c r="AA16" s="23">
        <v>46477.913392932052</v>
      </c>
      <c r="AB16" s="23">
        <v>44583.255380823575</v>
      </c>
      <c r="AC16" s="23">
        <v>35173.40738644878</v>
      </c>
    </row>
    <row r="17" spans="1:29">
      <c r="A17" s="23" t="s">
        <v>129</v>
      </c>
      <c r="B17" s="23" t="s">
        <v>128</v>
      </c>
      <c r="C17" s="23"/>
      <c r="D17" s="23">
        <v>178.84501065416413</v>
      </c>
      <c r="E17" s="23">
        <v>295.23427453719665</v>
      </c>
      <c r="F17" s="23">
        <v>370.56837282424777</v>
      </c>
      <c r="G17" s="23">
        <v>401.58192835982322</v>
      </c>
      <c r="H17" s="23">
        <v>453.78622254909948</v>
      </c>
      <c r="I17" s="23">
        <v>526.9818995734787</v>
      </c>
      <c r="J17" s="23">
        <v>725.59154097672047</v>
      </c>
      <c r="K17" s="23">
        <v>1112.5378359900569</v>
      </c>
      <c r="L17" s="23">
        <v>1020.2472913789015</v>
      </c>
      <c r="M17" s="23">
        <v>1430.0329676122014</v>
      </c>
      <c r="N17" s="23">
        <v>1432.720893901678</v>
      </c>
      <c r="O17" s="23">
        <v>1219.7807140602915</v>
      </c>
      <c r="P17" s="23">
        <v>1032.5491954345594</v>
      </c>
      <c r="Q17" s="23">
        <v>2177.4520058431522</v>
      </c>
      <c r="R17" s="23">
        <v>4049.6487997112122</v>
      </c>
      <c r="S17" s="23">
        <v>2870.0625154017234</v>
      </c>
      <c r="T17" s="23">
        <v>2861.5728179005555</v>
      </c>
      <c r="U17" s="23">
        <v>2165.8396985260501</v>
      </c>
      <c r="V17" s="23">
        <v>4386.4609687884804</v>
      </c>
      <c r="W17" s="23">
        <v>4388.6606094335475</v>
      </c>
      <c r="X17" s="23">
        <v>2079.519222385235</v>
      </c>
      <c r="Y17" s="23">
        <v>24645.035749167895</v>
      </c>
      <c r="Z17" s="23">
        <v>13109.996434947579</v>
      </c>
      <c r="AA17" s="23">
        <v>18398.231145272224</v>
      </c>
      <c r="AB17" s="23">
        <v>4812.6134136710189</v>
      </c>
      <c r="AC17" s="23">
        <v>18623.473244116409</v>
      </c>
    </row>
    <row r="18" spans="1:29">
      <c r="A18" s="23" t="s">
        <v>131</v>
      </c>
      <c r="B18" s="23" t="s">
        <v>130</v>
      </c>
      <c r="C18" s="23"/>
      <c r="D18" s="23">
        <v>0.36917666423627571</v>
      </c>
      <c r="E18" s="23">
        <v>0.85854508233219207</v>
      </c>
      <c r="F18" s="23">
        <v>1.0800182885891509</v>
      </c>
      <c r="G18" s="23">
        <v>1.1704070255375221</v>
      </c>
      <c r="H18" s="23">
        <v>1.0693863612708705</v>
      </c>
      <c r="I18" s="23">
        <v>1.2396705287993106</v>
      </c>
      <c r="J18" s="23">
        <v>14.300153919196031</v>
      </c>
      <c r="K18" s="23">
        <v>41.347414620995963</v>
      </c>
      <c r="L18" s="23">
        <v>39.63983139329742</v>
      </c>
      <c r="M18" s="23">
        <v>2.14907791288186</v>
      </c>
      <c r="N18" s="23">
        <v>3.3387070323316879</v>
      </c>
      <c r="O18" s="23">
        <v>2.8786944377833459</v>
      </c>
      <c r="P18" s="23">
        <v>4.166957217406047</v>
      </c>
      <c r="Q18" s="23">
        <v>5.1164442209798962</v>
      </c>
      <c r="R18" s="23">
        <v>9.5572108497269213</v>
      </c>
      <c r="S18" s="23">
        <v>6.7733756600196919</v>
      </c>
      <c r="T18" s="23">
        <v>6.6879853424657139</v>
      </c>
      <c r="U18" s="23">
        <v>121.92869466352148</v>
      </c>
      <c r="V18" s="23">
        <v>239.98292374206551</v>
      </c>
      <c r="W18" s="23">
        <v>31.080663668890789</v>
      </c>
      <c r="X18" s="23">
        <v>3.75758363403021</v>
      </c>
      <c r="Y18" s="23">
        <v>60.866491788460145</v>
      </c>
      <c r="Z18" s="23">
        <v>95.865710989661991</v>
      </c>
      <c r="AA18" s="23">
        <v>229.92021245687428</v>
      </c>
      <c r="AB18" s="23">
        <v>11.357814814943449</v>
      </c>
      <c r="AC18" s="23">
        <v>108.40357873844725</v>
      </c>
    </row>
    <row r="19" spans="1:29">
      <c r="A19" s="23" t="s">
        <v>25</v>
      </c>
      <c r="B19" s="23" t="s">
        <v>8</v>
      </c>
      <c r="C19" s="23"/>
      <c r="D19" s="23">
        <v>103.06591991823787</v>
      </c>
      <c r="E19" s="23">
        <v>170.28271752310283</v>
      </c>
      <c r="F19" s="23">
        <v>213.73465956757317</v>
      </c>
      <c r="G19" s="23">
        <v>231.62251028687911</v>
      </c>
      <c r="H19" s="23">
        <v>261.5870566041076</v>
      </c>
      <c r="I19" s="23">
        <v>303.77975570942749</v>
      </c>
      <c r="J19" s="23">
        <v>425.51105643678159</v>
      </c>
      <c r="K19" s="23">
        <v>663.5983825489476</v>
      </c>
      <c r="L19" s="23">
        <v>609.54014273397433</v>
      </c>
      <c r="M19" s="23">
        <v>601.05799287455022</v>
      </c>
      <c r="N19" s="23">
        <v>1129.6935996785892</v>
      </c>
      <c r="O19" s="23">
        <v>680.58613834375183</v>
      </c>
      <c r="P19" s="23">
        <v>425.96665298715993</v>
      </c>
      <c r="Q19" s="23">
        <v>1531.7086454421924</v>
      </c>
      <c r="R19" s="23">
        <v>1611.211010427538</v>
      </c>
      <c r="S19" s="23">
        <v>988.52943412779075</v>
      </c>
      <c r="T19" s="23">
        <v>3922.3669180476063</v>
      </c>
      <c r="U19" s="23">
        <v>1834.8270566989745</v>
      </c>
      <c r="V19" s="23">
        <v>9326.0250262158879</v>
      </c>
      <c r="W19" s="23">
        <v>5694.5981153065441</v>
      </c>
      <c r="X19" s="23">
        <v>14316.260126212203</v>
      </c>
      <c r="Y19" s="23">
        <v>888.92142365837753</v>
      </c>
      <c r="Z19" s="23">
        <v>3317.8228728511308</v>
      </c>
      <c r="AA19" s="23">
        <v>1789.2870633604157</v>
      </c>
      <c r="AB19" s="23">
        <v>1457.9032271177821</v>
      </c>
      <c r="AC19" s="23">
        <v>1427.9125205803412</v>
      </c>
    </row>
    <row r="20" spans="1:29">
      <c r="A20" s="23" t="s">
        <v>133</v>
      </c>
      <c r="B20" s="23" t="s">
        <v>132</v>
      </c>
      <c r="C20" s="23"/>
      <c r="D20" s="23">
        <v>8.3098564889095936</v>
      </c>
      <c r="E20" s="23">
        <v>13.729319510086881</v>
      </c>
      <c r="F20" s="23">
        <v>17.232702615194849</v>
      </c>
      <c r="G20" s="23">
        <v>18.674939510672917</v>
      </c>
      <c r="H20" s="23">
        <v>21.090879521192264</v>
      </c>
      <c r="I20" s="23">
        <v>24.492734127672222</v>
      </c>
      <c r="J20" s="23">
        <v>34.307517133102984</v>
      </c>
      <c r="K20" s="23">
        <v>53.503692875674695</v>
      </c>
      <c r="L20" s="23">
        <v>49.145159858535287</v>
      </c>
      <c r="M20" s="23">
        <v>79.688645173419445</v>
      </c>
      <c r="N20" s="23">
        <v>54.907559533093568</v>
      </c>
      <c r="O20" s="23">
        <v>50.797460283460886</v>
      </c>
      <c r="P20" s="23">
        <v>49.693791192249719</v>
      </c>
      <c r="Q20" s="23">
        <v>59.04680445153442</v>
      </c>
      <c r="R20" s="23">
        <v>111.83506819929612</v>
      </c>
      <c r="S20" s="23">
        <v>269.81263712034814</v>
      </c>
      <c r="T20" s="23">
        <v>87.876060106539526</v>
      </c>
      <c r="U20" s="23">
        <v>70.255994835181241</v>
      </c>
      <c r="V20" s="23">
        <v>133.26831928791574</v>
      </c>
      <c r="W20" s="23">
        <v>110.68563322123369</v>
      </c>
      <c r="X20" s="23">
        <v>53.205225527888366</v>
      </c>
      <c r="Y20" s="23">
        <v>159.56089237921964</v>
      </c>
      <c r="Z20" s="23">
        <v>32.521657402176459</v>
      </c>
      <c r="AA20" s="23">
        <v>10.628205170202195</v>
      </c>
      <c r="AB20" s="23">
        <v>12.413852759135098</v>
      </c>
      <c r="AC20" s="23">
        <v>57.608845181368523</v>
      </c>
    </row>
    <row r="21" spans="1:29">
      <c r="A21" s="23" t="s">
        <v>135</v>
      </c>
      <c r="B21" s="23" t="s">
        <v>134</v>
      </c>
      <c r="C21" s="23"/>
      <c r="D21" s="23">
        <v>1269.6532965863166</v>
      </c>
      <c r="E21" s="23">
        <v>2097.6867409362412</v>
      </c>
      <c r="F21" s="23">
        <v>2632.9645660757715</v>
      </c>
      <c r="G21" s="23">
        <v>2853.322261933215</v>
      </c>
      <c r="H21" s="23">
        <v>3222.4509229160435</v>
      </c>
      <c r="I21" s="23">
        <v>3742.2163269743492</v>
      </c>
      <c r="J21" s="23">
        <v>5241.8055936187948</v>
      </c>
      <c r="K21" s="23">
        <v>8174.7669324739481</v>
      </c>
      <c r="L21" s="23">
        <v>7508.8317480484593</v>
      </c>
      <c r="M21" s="23">
        <v>7371.3683782339212</v>
      </c>
      <c r="N21" s="23">
        <v>10711.36031141589</v>
      </c>
      <c r="O21" s="23">
        <v>12031.249853241634</v>
      </c>
      <c r="P21" s="23">
        <v>7412.2645769558394</v>
      </c>
      <c r="Q21" s="23">
        <v>12619.416189124253</v>
      </c>
      <c r="R21" s="23">
        <v>20685.165036624367</v>
      </c>
      <c r="S21" s="23">
        <v>20530.039903097007</v>
      </c>
      <c r="T21" s="23">
        <v>16423.569174876768</v>
      </c>
      <c r="U21" s="23">
        <v>24283.324973951483</v>
      </c>
      <c r="V21" s="23">
        <v>23730.194533992515</v>
      </c>
      <c r="W21" s="23">
        <v>21144.211544101297</v>
      </c>
      <c r="X21" s="23">
        <v>14170.293079219713</v>
      </c>
      <c r="Y21" s="23">
        <v>1084.5260918194585</v>
      </c>
      <c r="Z21" s="23">
        <v>10437.135540556181</v>
      </c>
      <c r="AA21" s="23">
        <v>14105.417909743886</v>
      </c>
      <c r="AB21" s="23">
        <v>34572.014831121764</v>
      </c>
      <c r="AC21" s="23">
        <v>33331.536040418978</v>
      </c>
    </row>
    <row r="22" spans="1:29">
      <c r="A22" s="23" t="s">
        <v>137</v>
      </c>
      <c r="B22" s="23" t="s">
        <v>136</v>
      </c>
      <c r="C22" s="23"/>
      <c r="D22" s="23">
        <v>42.237235050729986</v>
      </c>
      <c r="E22" s="23">
        <v>69.783214187638123</v>
      </c>
      <c r="F22" s="23">
        <v>87.590166194653875</v>
      </c>
      <c r="G22" s="23">
        <v>94.920749921874844</v>
      </c>
      <c r="H22" s="23">
        <v>107.2004597133683</v>
      </c>
      <c r="I22" s="23">
        <v>124.49136393223968</v>
      </c>
      <c r="J22" s="23">
        <v>174.37782073513998</v>
      </c>
      <c r="K22" s="23">
        <v>271.94790368377028</v>
      </c>
      <c r="L22" s="23">
        <v>249.79440635599141</v>
      </c>
      <c r="M22" s="23">
        <v>615.76236299618199</v>
      </c>
      <c r="N22" s="23">
        <v>122.25036893985715</v>
      </c>
      <c r="O22" s="23">
        <v>132.65563434298826</v>
      </c>
      <c r="P22" s="23">
        <v>141.67889074436806</v>
      </c>
      <c r="Q22" s="23">
        <v>180.59286515201194</v>
      </c>
      <c r="R22" s="23">
        <v>213.00478758152528</v>
      </c>
      <c r="S22" s="23">
        <v>219.02754125497628</v>
      </c>
      <c r="T22" s="23">
        <v>210.83471621594441</v>
      </c>
      <c r="U22" s="23">
        <v>121.97197297800298</v>
      </c>
      <c r="V22" s="23">
        <v>197.87741224194545</v>
      </c>
      <c r="W22" s="23">
        <v>166.85418926434383</v>
      </c>
      <c r="X22" s="23">
        <v>192.67024484135675</v>
      </c>
      <c r="Y22" s="23">
        <v>125.9383684389837</v>
      </c>
      <c r="Z22" s="23">
        <v>2614.8767622309988</v>
      </c>
      <c r="AA22" s="23">
        <v>507.88318139956692</v>
      </c>
      <c r="AB22" s="23">
        <v>287.37531775032357</v>
      </c>
      <c r="AC22" s="23">
        <v>172.61537371328393</v>
      </c>
    </row>
    <row r="23" spans="1:29">
      <c r="A23" s="23" t="s">
        <v>139</v>
      </c>
      <c r="B23" s="23" t="s">
        <v>138</v>
      </c>
      <c r="C23" s="23"/>
      <c r="D23" s="23">
        <v>1714.2185551458088</v>
      </c>
      <c r="E23" s="23">
        <v>2832.1854035778338</v>
      </c>
      <c r="F23" s="23">
        <v>3554.8891389041296</v>
      </c>
      <c r="G23" s="23">
        <v>3852.4044149433671</v>
      </c>
      <c r="H23" s="23">
        <v>4350.7823592169698</v>
      </c>
      <c r="I23" s="23">
        <v>5052.5420461765452</v>
      </c>
      <c r="J23" s="23">
        <v>7077.2079552802134</v>
      </c>
      <c r="K23" s="23">
        <v>11037.136828862269</v>
      </c>
      <c r="L23" s="23">
        <v>10138.02645539583</v>
      </c>
      <c r="M23" s="23">
        <v>14487.054462951846</v>
      </c>
      <c r="N23" s="23">
        <v>13058.206808757979</v>
      </c>
      <c r="O23" s="23">
        <v>11328.364050820168</v>
      </c>
      <c r="P23" s="23">
        <v>11253.923662510362</v>
      </c>
      <c r="Q23" s="23">
        <v>11667.094715436153</v>
      </c>
      <c r="R23" s="23">
        <v>23878.735439607721</v>
      </c>
      <c r="S23" s="23">
        <v>17443.623179389047</v>
      </c>
      <c r="T23" s="23">
        <v>26686.72434960668</v>
      </c>
      <c r="U23" s="23">
        <v>27001.36090430024</v>
      </c>
      <c r="V23" s="23">
        <v>27202.892946603319</v>
      </c>
      <c r="W23" s="23">
        <v>46377.668279026271</v>
      </c>
      <c r="X23" s="23">
        <v>71093.070515805404</v>
      </c>
      <c r="Y23" s="23">
        <v>32162.192761834878</v>
      </c>
      <c r="Z23" s="23">
        <v>32432.633891407146</v>
      </c>
      <c r="AA23" s="23">
        <v>11493.138339832934</v>
      </c>
      <c r="AB23" s="23">
        <v>17602.170107900227</v>
      </c>
      <c r="AC23" s="23">
        <v>32536.560806009904</v>
      </c>
    </row>
    <row r="24" spans="1:29">
      <c r="A24" s="23" t="s">
        <v>141</v>
      </c>
      <c r="B24" s="23" t="s">
        <v>140</v>
      </c>
      <c r="C24" s="23"/>
      <c r="D24" s="23">
        <v>1235.2535747434249</v>
      </c>
      <c r="E24" s="23">
        <v>1936.8330356137712</v>
      </c>
      <c r="F24" s="23">
        <v>2167.2573667098222</v>
      </c>
      <c r="G24" s="23">
        <v>2461.8046289153062</v>
      </c>
      <c r="H24" s="23">
        <v>2899.6344741136454</v>
      </c>
      <c r="I24" s="23">
        <v>2994.9533558834046</v>
      </c>
      <c r="J24" s="23">
        <v>4343.0710592804317</v>
      </c>
      <c r="K24" s="23">
        <v>6463.6911360335616</v>
      </c>
      <c r="L24" s="23">
        <v>13109.753285651068</v>
      </c>
      <c r="M24" s="23">
        <v>9998.31824930724</v>
      </c>
      <c r="N24" s="23">
        <v>2057.9584478383854</v>
      </c>
      <c r="O24" s="23">
        <v>3378.9069487877955</v>
      </c>
      <c r="P24" s="23">
        <v>16764.130420838294</v>
      </c>
      <c r="Q24" s="23">
        <v>12235.410610966246</v>
      </c>
      <c r="R24" s="23">
        <v>7221.6375304126113</v>
      </c>
      <c r="S24" s="23">
        <v>2019.7247309032075</v>
      </c>
      <c r="T24" s="23">
        <v>24367.347688101458</v>
      </c>
      <c r="U24" s="23">
        <v>15974.157069868676</v>
      </c>
      <c r="V24" s="23">
        <v>21237.533872174252</v>
      </c>
      <c r="W24" s="23">
        <v>1952.1245239662712</v>
      </c>
      <c r="X24" s="23">
        <v>19539.225894936109</v>
      </c>
      <c r="Y24" s="23">
        <v>21708.296348310865</v>
      </c>
      <c r="Z24" s="23">
        <v>18259.10267765856</v>
      </c>
      <c r="AA24" s="23">
        <v>33140.763878013662</v>
      </c>
      <c r="AB24" s="23">
        <v>26874.655646007323</v>
      </c>
      <c r="AC24" s="23">
        <v>25905.784300683277</v>
      </c>
    </row>
    <row r="25" spans="1:29">
      <c r="A25" s="23" t="s">
        <v>143</v>
      </c>
      <c r="B25" s="23" t="s">
        <v>142</v>
      </c>
      <c r="C25" s="23"/>
      <c r="D25" s="23">
        <v>61.235417795424972</v>
      </c>
      <c r="E25" s="23">
        <v>101.17149644751176</v>
      </c>
      <c r="F25" s="23">
        <v>126.98796252307334</v>
      </c>
      <c r="G25" s="23">
        <v>137.61582101526793</v>
      </c>
      <c r="H25" s="23">
        <v>155.41890776054191</v>
      </c>
      <c r="I25" s="23">
        <v>180.48720928718186</v>
      </c>
      <c r="J25" s="23">
        <v>252.81244603598802</v>
      </c>
      <c r="K25" s="23">
        <v>394.26926219636272</v>
      </c>
      <c r="L25" s="23">
        <v>362.15118763804895</v>
      </c>
      <c r="M25" s="23">
        <v>396.09223666924049</v>
      </c>
      <c r="N25" s="23">
        <v>561.6278368388829</v>
      </c>
      <c r="O25" s="23">
        <v>471.61777507672957</v>
      </c>
      <c r="P25" s="23">
        <v>322.04077782640826</v>
      </c>
      <c r="Q25" s="23">
        <v>282.60717379305652</v>
      </c>
      <c r="R25" s="23">
        <v>514.06883472458367</v>
      </c>
      <c r="S25" s="23">
        <v>460.49884528305154</v>
      </c>
      <c r="T25" s="23">
        <v>323.24995696293638</v>
      </c>
      <c r="U25" s="23">
        <v>306.68546684124033</v>
      </c>
      <c r="V25" s="23">
        <v>965.26844933920995</v>
      </c>
      <c r="W25" s="23">
        <v>383.18204203261286</v>
      </c>
      <c r="X25" s="23">
        <v>192.13811363124177</v>
      </c>
      <c r="Y25" s="23">
        <v>104.0151895518586</v>
      </c>
      <c r="Z25" s="23">
        <v>2304.9421770444578</v>
      </c>
      <c r="AA25" s="23">
        <v>488.06205579298205</v>
      </c>
      <c r="AB25" s="23">
        <v>684.93648295064054</v>
      </c>
      <c r="AC25" s="23">
        <v>689.19557650236629</v>
      </c>
    </row>
    <row r="26" spans="1:29">
      <c r="A26" s="23" t="s">
        <v>145</v>
      </c>
      <c r="B26" s="23" t="s">
        <v>144</v>
      </c>
      <c r="C26" s="23"/>
      <c r="D26" s="23">
        <v>2002.2533822194891</v>
      </c>
      <c r="E26" s="23">
        <v>3197.449989243702</v>
      </c>
      <c r="F26" s="23">
        <v>3906.8036924470575</v>
      </c>
      <c r="G26" s="23">
        <v>4251.7095464930771</v>
      </c>
      <c r="H26" s="23">
        <v>4812.8941580195551</v>
      </c>
      <c r="I26" s="23">
        <v>5480.6249344376056</v>
      </c>
      <c r="J26" s="23">
        <v>7751.5290287978405</v>
      </c>
      <c r="K26" s="23">
        <v>12490.24993980259</v>
      </c>
      <c r="L26" s="23">
        <v>10529.451566613992</v>
      </c>
      <c r="M26" s="23">
        <v>9356.3079300843965</v>
      </c>
      <c r="N26" s="23">
        <v>11717.714827702364</v>
      </c>
      <c r="O26" s="23">
        <v>21115.587125009963</v>
      </c>
      <c r="P26" s="23">
        <v>9779.659875152407</v>
      </c>
      <c r="Q26" s="23">
        <v>15700.181692864713</v>
      </c>
      <c r="R26" s="23">
        <v>24540.49568483538</v>
      </c>
      <c r="S26" s="23">
        <v>25271.432455478352</v>
      </c>
      <c r="T26" s="23">
        <v>23486.328794913858</v>
      </c>
      <c r="U26" s="23">
        <v>28025.792659626015</v>
      </c>
      <c r="V26" s="23">
        <v>27578.123203386916</v>
      </c>
      <c r="W26" s="23">
        <v>17532.188009424968</v>
      </c>
      <c r="X26" s="23">
        <v>14341.731870041489</v>
      </c>
      <c r="Y26" s="23">
        <v>30375.105951380796</v>
      </c>
      <c r="Z26" s="23">
        <v>26310.825892640729</v>
      </c>
      <c r="AA26" s="23">
        <v>35479.781794771603</v>
      </c>
      <c r="AB26" s="23">
        <v>31650.751392568371</v>
      </c>
      <c r="AC26" s="23">
        <v>28462.640487755252</v>
      </c>
    </row>
    <row r="27" spans="1:29">
      <c r="A27" s="23" t="s">
        <v>147</v>
      </c>
      <c r="B27" s="23" t="s">
        <v>146</v>
      </c>
      <c r="C27" s="23"/>
      <c r="D27" s="23">
        <v>617.2966207036261</v>
      </c>
      <c r="E27" s="23">
        <v>1130.4994778474797</v>
      </c>
      <c r="F27" s="23">
        <v>1525.5315405685383</v>
      </c>
      <c r="G27" s="23">
        <v>1635.2679139553934</v>
      </c>
      <c r="H27" s="23">
        <v>1835.6699399435734</v>
      </c>
      <c r="I27" s="23">
        <v>2240.3196861304255</v>
      </c>
      <c r="J27" s="23">
        <v>3063.3697274257343</v>
      </c>
      <c r="K27" s="23">
        <v>4375.9377032600778</v>
      </c>
      <c r="L27" s="23">
        <v>4962.777910862329</v>
      </c>
      <c r="M27" s="23">
        <v>4639.283297372921</v>
      </c>
      <c r="N27" s="23">
        <v>5684.4066892462442</v>
      </c>
      <c r="O27" s="23">
        <v>10720.246319284903</v>
      </c>
      <c r="P27" s="23">
        <v>5324.0919333769989</v>
      </c>
      <c r="Q27" s="23">
        <v>9422.3434340285548</v>
      </c>
      <c r="R27" s="23">
        <v>15022.074965073314</v>
      </c>
      <c r="S27" s="23">
        <v>16748.0420687812</v>
      </c>
      <c r="T27" s="23">
        <v>17462.675951508547</v>
      </c>
      <c r="U27" s="23">
        <v>22643.155972703178</v>
      </c>
      <c r="V27" s="23">
        <v>22990.150342040532</v>
      </c>
      <c r="W27" s="23">
        <v>15572.207755902864</v>
      </c>
      <c r="X27" s="23">
        <v>13564.669332398424</v>
      </c>
      <c r="Y27" s="23">
        <v>28320.149479914715</v>
      </c>
      <c r="Z27" s="23">
        <v>24814.031989613555</v>
      </c>
      <c r="AA27" s="23">
        <v>30294.689616018219</v>
      </c>
      <c r="AB27" s="23">
        <v>23717.248395850831</v>
      </c>
      <c r="AC27" s="23">
        <v>21260.011819832649</v>
      </c>
    </row>
    <row r="28" spans="1:29">
      <c r="A28" s="23" t="s">
        <v>149</v>
      </c>
      <c r="B28" s="23" t="s">
        <v>148</v>
      </c>
      <c r="C28" s="23"/>
      <c r="D28" s="23">
        <v>369.77378604835582</v>
      </c>
      <c r="E28" s="23">
        <v>518.41801853357231</v>
      </c>
      <c r="F28" s="23">
        <v>704.32892336972168</v>
      </c>
      <c r="G28" s="23">
        <v>743.96214809344542</v>
      </c>
      <c r="H28" s="23">
        <v>1097.0303699507394</v>
      </c>
      <c r="I28" s="23">
        <v>1087.267292159562</v>
      </c>
      <c r="J28" s="23">
        <v>1335.279288952614</v>
      </c>
      <c r="K28" s="23">
        <v>1404.717735969351</v>
      </c>
      <c r="L28" s="23">
        <v>1991.5542912354899</v>
      </c>
      <c r="M28" s="23">
        <v>2322.7390218188175</v>
      </c>
      <c r="N28" s="23">
        <v>835.1500309276197</v>
      </c>
      <c r="O28" s="23">
        <v>1978.8417247970974</v>
      </c>
      <c r="P28" s="23">
        <v>2160.0911576589633</v>
      </c>
      <c r="Q28" s="23">
        <v>4101.0533786575324</v>
      </c>
      <c r="R28" s="23">
        <v>5107.3616314522596</v>
      </c>
      <c r="S28" s="23">
        <v>3491.3652554459381</v>
      </c>
      <c r="T28" s="23">
        <v>7336.096878244819</v>
      </c>
      <c r="U28" s="23">
        <v>7862.7483518930103</v>
      </c>
      <c r="V28" s="23">
        <v>2773.2594965875423</v>
      </c>
      <c r="W28" s="23">
        <v>4320.6357107235499</v>
      </c>
      <c r="X28" s="23">
        <v>3929.3269065753875</v>
      </c>
      <c r="Y28" s="23">
        <v>7369.3916983877998</v>
      </c>
      <c r="Z28" s="23">
        <v>5162.5308121323405</v>
      </c>
      <c r="AA28" s="23">
        <v>12779.548241525863</v>
      </c>
      <c r="AB28" s="23">
        <v>7977.1355141462691</v>
      </c>
      <c r="AC28" s="23">
        <v>8358.2990832014148</v>
      </c>
    </row>
    <row r="29" spans="1:29">
      <c r="A29" s="23" t="s">
        <v>151</v>
      </c>
      <c r="B29" s="23" t="s">
        <v>150</v>
      </c>
      <c r="C29" s="23"/>
      <c r="D29" s="23">
        <v>935.91028518039798</v>
      </c>
      <c r="E29" s="23">
        <v>1513.6277089744724</v>
      </c>
      <c r="F29" s="23">
        <v>1772.8929743617989</v>
      </c>
      <c r="G29" s="23">
        <v>2053.2642066213416</v>
      </c>
      <c r="H29" s="23">
        <v>2299.4195171092401</v>
      </c>
      <c r="I29" s="23">
        <v>2380.4430049105226</v>
      </c>
      <c r="J29" s="23">
        <v>3533.4407374026473</v>
      </c>
      <c r="K29" s="23">
        <v>4713.3520337581576</v>
      </c>
      <c r="L29" s="23">
        <v>5212.5450049191131</v>
      </c>
      <c r="M29" s="23">
        <v>4295.707466088923</v>
      </c>
      <c r="N29" s="23">
        <v>7241.7811988415751</v>
      </c>
      <c r="O29" s="23">
        <v>4025.93602781153</v>
      </c>
      <c r="P29" s="23">
        <v>3554.2274922766087</v>
      </c>
      <c r="Q29" s="23">
        <v>4834.3805357641959</v>
      </c>
      <c r="R29" s="23">
        <v>8648.4641899756698</v>
      </c>
      <c r="S29" s="23">
        <v>6479.5579533398959</v>
      </c>
      <c r="T29" s="23">
        <v>8321.0405007103564</v>
      </c>
      <c r="U29" s="23">
        <v>4618.0207783537089</v>
      </c>
      <c r="V29" s="23">
        <v>9403.9077010162928</v>
      </c>
      <c r="W29" s="23">
        <v>8765.4058201071039</v>
      </c>
      <c r="X29" s="23">
        <v>5920.7215788051326</v>
      </c>
      <c r="Y29" s="23">
        <v>3590.5184010302846</v>
      </c>
      <c r="Z29" s="23">
        <v>21865.03464829221</v>
      </c>
      <c r="AA29" s="23">
        <v>12935.725633126447</v>
      </c>
      <c r="AB29" s="23">
        <v>9326.7374175861605</v>
      </c>
      <c r="AC29" s="23">
        <v>7653.9467395826414</v>
      </c>
    </row>
    <row r="30" spans="1:29">
      <c r="A30" s="23" t="s">
        <v>153</v>
      </c>
      <c r="B30" s="23" t="s">
        <v>152</v>
      </c>
      <c r="C30" s="23"/>
      <c r="D30" s="23">
        <v>166.95393456917193</v>
      </c>
      <c r="E30" s="23">
        <v>353.06748198878472</v>
      </c>
      <c r="F30" s="23">
        <v>416.40086078537428</v>
      </c>
      <c r="G30" s="23">
        <v>449.92132557028208</v>
      </c>
      <c r="H30" s="23">
        <v>503.34960849485788</v>
      </c>
      <c r="I30" s="23">
        <v>538.53575731150386</v>
      </c>
      <c r="J30" s="23">
        <v>751.56073856510648</v>
      </c>
      <c r="K30" s="23">
        <v>1169.8538746569818</v>
      </c>
      <c r="L30" s="23">
        <v>977.46955641473471</v>
      </c>
      <c r="M30" s="23">
        <v>745.11706780979239</v>
      </c>
      <c r="N30" s="23">
        <v>1185.2235372252355</v>
      </c>
      <c r="O30" s="23">
        <v>1147.5220693444201</v>
      </c>
      <c r="P30" s="23">
        <v>1638.8183951388467</v>
      </c>
      <c r="Q30" s="23">
        <v>1314.3082225846133</v>
      </c>
      <c r="R30" s="23">
        <v>1218.906344293132</v>
      </c>
      <c r="S30" s="23">
        <v>655.1613985199856</v>
      </c>
      <c r="T30" s="23">
        <v>865.05891736750914</v>
      </c>
      <c r="U30" s="23">
        <v>559.02463728673831</v>
      </c>
      <c r="V30" s="23">
        <v>2921.1502603609774</v>
      </c>
      <c r="W30" s="23">
        <v>1705.2844919406045</v>
      </c>
      <c r="X30" s="23">
        <v>1366.6943001895602</v>
      </c>
      <c r="Y30" s="23">
        <v>277.17764206386079</v>
      </c>
      <c r="Z30" s="23">
        <v>1358.083753669202</v>
      </c>
      <c r="AA30" s="23">
        <v>1355.7571770244124</v>
      </c>
      <c r="AB30" s="23">
        <v>819.79750453635643</v>
      </c>
      <c r="AC30" s="23">
        <v>2505.7676353225793</v>
      </c>
    </row>
    <row r="31" spans="1:29">
      <c r="A31" s="23" t="s">
        <v>155</v>
      </c>
      <c r="B31" s="23" t="s">
        <v>154</v>
      </c>
      <c r="C31" s="23"/>
      <c r="D31" s="23">
        <v>27.508748232825582</v>
      </c>
      <c r="E31" s="23">
        <v>45.449207734820746</v>
      </c>
      <c r="F31" s="23">
        <v>57.046722557149025</v>
      </c>
      <c r="G31" s="23">
        <v>61.821068745046205</v>
      </c>
      <c r="H31" s="23">
        <v>69.818738209456811</v>
      </c>
      <c r="I31" s="23">
        <v>81.08015554190159</v>
      </c>
      <c r="J31" s="23">
        <v>113.57077617013316</v>
      </c>
      <c r="K31" s="23">
        <v>177.11733274908684</v>
      </c>
      <c r="L31" s="23">
        <v>162.68895031035734</v>
      </c>
      <c r="M31" s="23">
        <v>237.86778005102985</v>
      </c>
      <c r="N31" s="23">
        <v>220.54792700990728</v>
      </c>
      <c r="O31" s="23">
        <v>161.72394485673328</v>
      </c>
      <c r="P31" s="23">
        <v>122.56042449788488</v>
      </c>
      <c r="Q31" s="23">
        <v>277.37436195222779</v>
      </c>
      <c r="R31" s="23">
        <v>409.16942843422436</v>
      </c>
      <c r="S31" s="23">
        <v>1059.6054305007008</v>
      </c>
      <c r="T31" s="23">
        <v>197.44827407166457</v>
      </c>
      <c r="U31" s="23">
        <v>156.17117725954449</v>
      </c>
      <c r="V31" s="23">
        <v>561.35793586226953</v>
      </c>
      <c r="W31" s="23">
        <v>534.49430167320691</v>
      </c>
      <c r="X31" s="23">
        <v>326.17193917406956</v>
      </c>
      <c r="Y31" s="23">
        <v>73.845238719723881</v>
      </c>
      <c r="Z31" s="23">
        <v>624.23997435323349</v>
      </c>
      <c r="AA31" s="23">
        <v>197.62529384811828</v>
      </c>
      <c r="AB31" s="23">
        <v>350.03473612451188</v>
      </c>
      <c r="AC31" s="23">
        <v>347.69899197188886</v>
      </c>
    </row>
    <row r="32" spans="1:29">
      <c r="A32" s="23" t="s">
        <v>157</v>
      </c>
      <c r="B32" s="23" t="s">
        <v>156</v>
      </c>
      <c r="C32" s="23"/>
      <c r="D32" s="23">
        <v>194.69560079588069</v>
      </c>
      <c r="E32" s="23">
        <v>321.67079107833348</v>
      </c>
      <c r="F32" s="23">
        <v>403.75322888907806</v>
      </c>
      <c r="G32" s="23">
        <v>437.5440866770366</v>
      </c>
      <c r="H32" s="23">
        <v>494.14830029524211</v>
      </c>
      <c r="I32" s="23">
        <v>573.85197836871987</v>
      </c>
      <c r="J32" s="23">
        <v>803.80722205720451</v>
      </c>
      <c r="K32" s="23">
        <v>1253.5636016254068</v>
      </c>
      <c r="L32" s="23">
        <v>1151.4454476605133</v>
      </c>
      <c r="M32" s="23">
        <v>1243.6108898418188</v>
      </c>
      <c r="N32" s="23">
        <v>1572.1106461824052</v>
      </c>
      <c r="O32" s="23">
        <v>1761.9094337126737</v>
      </c>
      <c r="P32" s="23">
        <v>1464.8369307314472</v>
      </c>
      <c r="Q32" s="23">
        <v>3822.1886151773956</v>
      </c>
      <c r="R32" s="23">
        <v>14686.138981425878</v>
      </c>
      <c r="S32" s="23">
        <v>60081.516421717599</v>
      </c>
      <c r="T32" s="23">
        <v>5217.6053376616346</v>
      </c>
      <c r="U32" s="23">
        <v>3187.0099951544416</v>
      </c>
      <c r="V32" s="23">
        <v>5325.8065256015452</v>
      </c>
      <c r="W32" s="23">
        <v>3672.255344302208</v>
      </c>
      <c r="X32" s="23">
        <v>1111.6741971701999</v>
      </c>
      <c r="Y32" s="23">
        <v>2149.238840425121</v>
      </c>
      <c r="Z32" s="23">
        <v>5688.3101057928434</v>
      </c>
      <c r="AA32" s="23">
        <v>2489.2872481490926</v>
      </c>
      <c r="AB32" s="23">
        <v>3298.8465437891564</v>
      </c>
      <c r="AC32" s="23">
        <v>4203.7661088617115</v>
      </c>
    </row>
    <row r="33" spans="1:29">
      <c r="A33" s="23" t="s">
        <v>159</v>
      </c>
      <c r="B33" s="23" t="s">
        <v>158</v>
      </c>
      <c r="C33" s="23"/>
      <c r="D33" s="23">
        <v>9.4621440268136396</v>
      </c>
      <c r="E33" s="23">
        <v>15.633097727735967</v>
      </c>
      <c r="F33" s="23">
        <v>19.622277994071354</v>
      </c>
      <c r="G33" s="23">
        <v>21.264502892180118</v>
      </c>
      <c r="H33" s="23">
        <v>24.015449598682792</v>
      </c>
      <c r="I33" s="23">
        <v>27.889022901392931</v>
      </c>
      <c r="J33" s="23">
        <v>39.064774313376077</v>
      </c>
      <c r="K33" s="23">
        <v>60.922790740332921</v>
      </c>
      <c r="L33" s="23">
        <v>55.959881066882325</v>
      </c>
      <c r="M33" s="23">
        <v>125.2340804011893</v>
      </c>
      <c r="N33" s="23">
        <v>40.978493943086349</v>
      </c>
      <c r="O33" s="23">
        <v>32.650953057752012</v>
      </c>
      <c r="P33" s="23">
        <v>28.011801137180775</v>
      </c>
      <c r="Q33" s="23">
        <v>44.173785750847863</v>
      </c>
      <c r="R33" s="23">
        <v>71.478576179758846</v>
      </c>
      <c r="S33" s="23">
        <v>70.535889213602132</v>
      </c>
      <c r="T33" s="23">
        <v>60.191437556561795</v>
      </c>
      <c r="U33" s="23">
        <v>63.737035284489458</v>
      </c>
      <c r="V33" s="23">
        <v>131.20872706089816</v>
      </c>
      <c r="W33" s="23">
        <v>82.570973367798032</v>
      </c>
      <c r="X33" s="23">
        <v>53.793974930051675</v>
      </c>
      <c r="Y33" s="23">
        <v>7.7377081499403424</v>
      </c>
      <c r="Z33" s="23">
        <v>558.91589360106263</v>
      </c>
      <c r="AA33" s="23">
        <v>1.018220641473714</v>
      </c>
      <c r="AB33" s="23">
        <v>125.38916106682612</v>
      </c>
      <c r="AC33" s="23">
        <v>96.04785893307502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23" width="9.23046875" style="1" bestFit="1" customWidth="1"/>
    <col min="24" max="24" width="9.765625" style="1" bestFit="1" customWidth="1"/>
    <col min="25" max="27" width="9.23046875" style="1" bestFit="1" customWidth="1"/>
    <col min="28" max="29" width="9.765625" style="1" bestFit="1" customWidth="1"/>
    <col min="30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46371.026058779193</v>
      </c>
      <c r="E2" s="23">
        <v>44085.999682832196</v>
      </c>
      <c r="F2" s="23">
        <v>48117.607259673256</v>
      </c>
      <c r="G2" s="23">
        <v>45987.773397220408</v>
      </c>
      <c r="H2" s="23">
        <v>52242.431552328431</v>
      </c>
      <c r="I2" s="23">
        <v>48028.86065128175</v>
      </c>
      <c r="J2" s="23">
        <v>50229.126398967106</v>
      </c>
      <c r="K2" s="23">
        <v>54439.303653082097</v>
      </c>
      <c r="L2" s="23">
        <v>57838.318267757903</v>
      </c>
      <c r="M2" s="23">
        <v>59774.041775464721</v>
      </c>
      <c r="N2" s="23">
        <v>54799.594789256946</v>
      </c>
      <c r="O2" s="23">
        <v>54447.279759980054</v>
      </c>
      <c r="P2" s="23">
        <v>53952.487590053963</v>
      </c>
      <c r="Q2" s="23">
        <v>55199.659800148729</v>
      </c>
      <c r="R2" s="23">
        <v>55943.514712918412</v>
      </c>
      <c r="S2" s="23">
        <v>54815.84257328698</v>
      </c>
      <c r="T2" s="23">
        <v>59240.656005331184</v>
      </c>
      <c r="U2" s="23">
        <v>53455.840205374763</v>
      </c>
      <c r="V2" s="23">
        <v>51781.861266053253</v>
      </c>
      <c r="W2" s="23">
        <v>53913.557731744913</v>
      </c>
      <c r="X2" s="23">
        <v>52643.654719817838</v>
      </c>
      <c r="Y2" s="23">
        <v>52040.361136782238</v>
      </c>
      <c r="Z2" s="23">
        <v>48283.371203951581</v>
      </c>
      <c r="AA2" s="23">
        <v>45223.468801516537</v>
      </c>
      <c r="AB2" s="23">
        <v>51620.661114919007</v>
      </c>
      <c r="AC2" s="23">
        <v>62608.622469330228</v>
      </c>
    </row>
    <row r="3" spans="1:29">
      <c r="A3" s="25" t="s">
        <v>82</v>
      </c>
      <c r="B3" s="23" t="s">
        <v>4</v>
      </c>
      <c r="C3" s="23"/>
      <c r="D3" s="23">
        <v>41533.213145981244</v>
      </c>
      <c r="E3" s="23">
        <v>39484.776533195422</v>
      </c>
      <c r="F3" s="23">
        <v>43094.899324085665</v>
      </c>
      <c r="G3" s="23">
        <v>41191.424219487599</v>
      </c>
      <c r="H3" s="23">
        <v>46799.0852306831</v>
      </c>
      <c r="I3" s="23">
        <v>43014.725568885187</v>
      </c>
      <c r="J3" s="23">
        <v>44976.476867892583</v>
      </c>
      <c r="K3" s="23">
        <v>48752.701703443978</v>
      </c>
      <c r="L3" s="23">
        <v>51831.396486195445</v>
      </c>
      <c r="M3" s="23">
        <v>53576.495307362064</v>
      </c>
      <c r="N3" s="23">
        <v>49022.598930384906</v>
      </c>
      <c r="O3" s="23">
        <v>48705.77125436857</v>
      </c>
      <c r="P3" s="23">
        <v>48348.063270772698</v>
      </c>
      <c r="Q3" s="23">
        <v>49632.524940464762</v>
      </c>
      <c r="R3" s="23">
        <v>50191.861617360621</v>
      </c>
      <c r="S3" s="23">
        <v>48560.920115951914</v>
      </c>
      <c r="T3" s="23">
        <v>52984.684993746036</v>
      </c>
      <c r="U3" s="23">
        <v>48323.637950619828</v>
      </c>
      <c r="V3" s="23">
        <v>47341.98505557255</v>
      </c>
      <c r="W3" s="23">
        <v>47842.988572438066</v>
      </c>
      <c r="X3" s="23">
        <v>43663.246016860816</v>
      </c>
      <c r="Y3" s="23">
        <v>48757.846973761727</v>
      </c>
      <c r="Z3" s="23">
        <v>45964.01900217482</v>
      </c>
      <c r="AA3" s="23">
        <v>43667.319478717436</v>
      </c>
      <c r="AB3" s="23">
        <v>38876.575248870424</v>
      </c>
      <c r="AC3" s="23">
        <v>33774.798007095706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4681.6918744982922</v>
      </c>
      <c r="E5" s="23">
        <v>4452.7649861233667</v>
      </c>
      <c r="F5" s="23">
        <v>4860.6567007282856</v>
      </c>
      <c r="G5" s="23">
        <v>4641.498617083942</v>
      </c>
      <c r="H5" s="23">
        <v>5267.5014281026688</v>
      </c>
      <c r="I5" s="23">
        <v>4852.4956412469646</v>
      </c>
      <c r="J5" s="23">
        <v>5083.3319437901946</v>
      </c>
      <c r="K5" s="23">
        <v>5503.1655707714408</v>
      </c>
      <c r="L5" s="23">
        <v>5812.342661726253</v>
      </c>
      <c r="M5" s="23">
        <v>5996.73062732586</v>
      </c>
      <c r="N5" s="23">
        <v>5592.6999651479618</v>
      </c>
      <c r="O5" s="23">
        <v>5556.4910539824104</v>
      </c>
      <c r="P5" s="23">
        <v>5422.9915862304233</v>
      </c>
      <c r="Q5" s="23">
        <v>5382.9140530528275</v>
      </c>
      <c r="R5" s="23">
        <v>5564.9950859427445</v>
      </c>
      <c r="S5" s="23">
        <v>6069.6110394267398</v>
      </c>
      <c r="T5" s="23">
        <v>6044.2938723619636</v>
      </c>
      <c r="U5" s="23">
        <v>4961.8688743427474</v>
      </c>
      <c r="V5" s="23">
        <v>4273.6562839606213</v>
      </c>
      <c r="W5" s="23">
        <v>5890.9024923869829</v>
      </c>
      <c r="X5" s="23">
        <v>8790.8396226286222</v>
      </c>
      <c r="Y5" s="23">
        <v>3046.4616210295735</v>
      </c>
      <c r="Z5" s="23">
        <v>2258.866532919973</v>
      </c>
      <c r="AA5" s="23">
        <v>1405.651976562202</v>
      </c>
      <c r="AB5" s="23">
        <v>12540.444632771347</v>
      </c>
      <c r="AC5" s="23">
        <v>28524.322342890111</v>
      </c>
    </row>
    <row r="6" spans="1:29">
      <c r="A6" s="24" t="s">
        <v>24</v>
      </c>
      <c r="B6" s="23" t="s">
        <v>7</v>
      </c>
      <c r="C6" s="23"/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</row>
    <row r="7" spans="1:29">
      <c r="A7" s="26" t="s">
        <v>25</v>
      </c>
      <c r="B7" s="23" t="s">
        <v>8</v>
      </c>
      <c r="C7" s="23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</row>
    <row r="8" spans="1:29">
      <c r="A8" s="25" t="s">
        <v>84</v>
      </c>
      <c r="B8" s="23" t="s">
        <v>30</v>
      </c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>
      <c r="A9" s="26" t="s">
        <v>81</v>
      </c>
      <c r="B9" s="23" t="s">
        <v>9</v>
      </c>
      <c r="C9" s="23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>
      <c r="A10" s="25" t="s">
        <v>85</v>
      </c>
      <c r="B10" s="23" t="s">
        <v>10</v>
      </c>
      <c r="C10" s="23"/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</row>
    <row r="11" spans="1:29">
      <c r="A11" s="25" t="s">
        <v>86</v>
      </c>
      <c r="B11" s="25" t="s">
        <v>11</v>
      </c>
      <c r="C11" s="23"/>
      <c r="D11" s="23">
        <v>156.1210382996434</v>
      </c>
      <c r="E11" s="23">
        <v>148.4581635133888</v>
      </c>
      <c r="F11" s="23">
        <v>162.05123485928505</v>
      </c>
      <c r="G11" s="23">
        <v>154.85056064884941</v>
      </c>
      <c r="H11" s="23">
        <v>175.84489354263917</v>
      </c>
      <c r="I11" s="23">
        <v>161.63944114956232</v>
      </c>
      <c r="J11" s="23">
        <v>169.31758728429409</v>
      </c>
      <c r="K11" s="23">
        <v>183.43637886667008</v>
      </c>
      <c r="L11" s="23">
        <v>194.57911983618669</v>
      </c>
      <c r="M11" s="23">
        <v>200.81584077676689</v>
      </c>
      <c r="N11" s="23">
        <v>184.29589372405098</v>
      </c>
      <c r="O11" s="23">
        <v>185.01745162902893</v>
      </c>
      <c r="P11" s="23">
        <v>181.43273305082371</v>
      </c>
      <c r="Q11" s="23">
        <v>184.22080663110444</v>
      </c>
      <c r="R11" s="23">
        <v>186.65800961503118</v>
      </c>
      <c r="S11" s="23">
        <v>185.31141790831205</v>
      </c>
      <c r="T11" s="23">
        <v>211.67713922318106</v>
      </c>
      <c r="U11" s="23">
        <v>170.3333804121869</v>
      </c>
      <c r="V11" s="23">
        <v>166.21992652010721</v>
      </c>
      <c r="W11" s="23">
        <v>179.66666691987069</v>
      </c>
      <c r="X11" s="23">
        <v>189.56908032839829</v>
      </c>
      <c r="Y11" s="23">
        <v>236.05254199093486</v>
      </c>
      <c r="Z11" s="23">
        <v>60.485668856773898</v>
      </c>
      <c r="AA11" s="23">
        <v>150.49734623688272</v>
      </c>
      <c r="AB11" s="23">
        <v>203.64123327722234</v>
      </c>
      <c r="AC11" s="23">
        <v>309.50211934442734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54360.725096885086</v>
      </c>
      <c r="E13" s="23">
        <v>51681.990093166765</v>
      </c>
      <c r="F13" s="23">
        <v>56408.2411557456</v>
      </c>
      <c r="G13" s="23">
        <v>53911.438239371128</v>
      </c>
      <c r="H13" s="23">
        <v>61243.77011647536</v>
      </c>
      <c r="I13" s="23">
        <v>56304.203561754533</v>
      </c>
      <c r="J13" s="23">
        <v>58883.573733516598</v>
      </c>
      <c r="K13" s="23">
        <v>63819.161918043596</v>
      </c>
      <c r="L13" s="23">
        <v>67803.824643308093</v>
      </c>
      <c r="M13" s="23">
        <v>70073.072111169677</v>
      </c>
      <c r="N13" s="23">
        <v>64241.530993587003</v>
      </c>
      <c r="O13" s="23">
        <v>63828.512303214564</v>
      </c>
      <c r="P13" s="23">
        <v>63248.467749200419</v>
      </c>
      <c r="Q13" s="23">
        <v>64710.52695779971</v>
      </c>
      <c r="R13" s="23">
        <v>65582.547610820926</v>
      </c>
      <c r="S13" s="23">
        <v>64260.578260731148</v>
      </c>
      <c r="T13" s="23">
        <v>69447.784303561857</v>
      </c>
      <c r="U13" s="23">
        <v>62666.248328081485</v>
      </c>
      <c r="V13" s="23">
        <v>60703.843855446292</v>
      </c>
      <c r="W13" s="23">
        <v>63202.830300442722</v>
      </c>
      <c r="X13" s="23">
        <v>61714.123786949378</v>
      </c>
      <c r="Y13" s="23">
        <v>61006.883093621989</v>
      </c>
      <c r="Z13" s="23">
        <v>56602.566124843055</v>
      </c>
      <c r="AA13" s="23">
        <v>53015.44443572576</v>
      </c>
      <c r="AB13" s="23">
        <v>60514.8690182219</v>
      </c>
      <c r="AC13" s="23">
        <v>73396.049301039035</v>
      </c>
    </row>
    <row r="14" spans="1:29">
      <c r="A14" s="23" t="s">
        <v>123</v>
      </c>
      <c r="B14" s="23" t="s">
        <v>122</v>
      </c>
      <c r="C14" s="23"/>
      <c r="D14" s="23">
        <v>48689.36001884233</v>
      </c>
      <c r="E14" s="23">
        <v>46287.97904778309</v>
      </c>
      <c r="F14" s="23">
        <v>50520.123757128567</v>
      </c>
      <c r="G14" s="23">
        <v>48288.681072236126</v>
      </c>
      <c r="H14" s="23">
        <v>54862.53859869486</v>
      </c>
      <c r="I14" s="23">
        <v>50426.136113617882</v>
      </c>
      <c r="J14" s="23">
        <v>52725.895945082913</v>
      </c>
      <c r="K14" s="23">
        <v>57152.761978394992</v>
      </c>
      <c r="L14" s="23">
        <v>60761.913963305233</v>
      </c>
      <c r="M14" s="23">
        <v>62807.692229330387</v>
      </c>
      <c r="N14" s="23">
        <v>57469.162330191175</v>
      </c>
      <c r="O14" s="23">
        <v>57097.745442042586</v>
      </c>
      <c r="P14" s="23">
        <v>56678.404594665873</v>
      </c>
      <c r="Q14" s="23">
        <v>58184.178213630184</v>
      </c>
      <c r="R14" s="23">
        <v>58839.88825314492</v>
      </c>
      <c r="S14" s="23">
        <v>56927.936542290037</v>
      </c>
      <c r="T14" s="23">
        <v>62113.913365623514</v>
      </c>
      <c r="U14" s="23">
        <v>56649.770806995308</v>
      </c>
      <c r="V14" s="23">
        <v>55498.979726793965</v>
      </c>
      <c r="W14" s="23">
        <v>56086.305838973945</v>
      </c>
      <c r="X14" s="23">
        <v>51186.396232672065</v>
      </c>
      <c r="Y14" s="23">
        <v>57158.793775598228</v>
      </c>
      <c r="Z14" s="23">
        <v>53883.590976787833</v>
      </c>
      <c r="AA14" s="23">
        <v>51191.171549480874</v>
      </c>
      <c r="AB14" s="23">
        <v>45574.985059277118</v>
      </c>
      <c r="AC14" s="23">
        <v>39594.17476204296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5488.3444816451047</v>
      </c>
      <c r="E16" s="23">
        <v>5219.9736323466659</v>
      </c>
      <c r="F16" s="23">
        <v>5698.1448364694425</v>
      </c>
      <c r="G16" s="23">
        <v>5441.2259508996303</v>
      </c>
      <c r="H16" s="23">
        <v>6175.0886581110335</v>
      </c>
      <c r="I16" s="23">
        <v>5688.577631499661</v>
      </c>
      <c r="J16" s="23">
        <v>5959.1868858436928</v>
      </c>
      <c r="K16" s="23">
        <v>6451.3575864407921</v>
      </c>
      <c r="L16" s="23">
        <v>6813.8056984654158</v>
      </c>
      <c r="M16" s="23">
        <v>7029.9635962101966</v>
      </c>
      <c r="N16" s="23">
        <v>6556.3187014536161</v>
      </c>
      <c r="O16" s="23">
        <v>6513.87101734516</v>
      </c>
      <c r="P16" s="23">
        <v>6357.3696740743171</v>
      </c>
      <c r="Q16" s="23">
        <v>6310.3868067798339</v>
      </c>
      <c r="R16" s="23">
        <v>6523.8402887394341</v>
      </c>
      <c r="S16" s="23">
        <v>7115.4012581273973</v>
      </c>
      <c r="T16" s="23">
        <v>7085.7219588749804</v>
      </c>
      <c r="U16" s="23">
        <v>5816.7958048422324</v>
      </c>
      <c r="V16" s="23">
        <v>5010.0046118555729</v>
      </c>
      <c r="W16" s="23">
        <v>6905.9013392388715</v>
      </c>
      <c r="X16" s="23">
        <v>10305.495838948453</v>
      </c>
      <c r="Y16" s="23">
        <v>3571.3650694094517</v>
      </c>
      <c r="Z16" s="23">
        <v>2648.0678359578505</v>
      </c>
      <c r="AA16" s="23">
        <v>1647.8449405655156</v>
      </c>
      <c r="AB16" s="23">
        <v>14701.155467439276</v>
      </c>
      <c r="AC16" s="23">
        <v>33439.045396391826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>
      <c r="A26" s="23" t="s">
        <v>145</v>
      </c>
      <c r="B26" s="23" t="s">
        <v>144</v>
      </c>
      <c r="C26" s="23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>
      <c r="A27" s="23" t="s">
        <v>147</v>
      </c>
      <c r="B27" s="23" t="s">
        <v>146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</row>
    <row r="28" spans="1:29">
      <c r="A28" s="23" t="s">
        <v>149</v>
      </c>
      <c r="B28" s="23" t="s">
        <v>148</v>
      </c>
      <c r="C28" s="23"/>
      <c r="D28" s="23">
        <v>183.02059639761632</v>
      </c>
      <c r="E28" s="23">
        <v>174.03741303696748</v>
      </c>
      <c r="F28" s="23">
        <v>189.97256214753398</v>
      </c>
      <c r="G28" s="23">
        <v>181.53121623533559</v>
      </c>
      <c r="H28" s="23">
        <v>206.14285966943049</v>
      </c>
      <c r="I28" s="23">
        <v>189.48981663695403</v>
      </c>
      <c r="J28" s="23">
        <v>198.49090258995381</v>
      </c>
      <c r="K28" s="23">
        <v>215.04235320777872</v>
      </c>
      <c r="L28" s="23">
        <v>228.10498153741452</v>
      </c>
      <c r="M28" s="23">
        <v>235.41628562904955</v>
      </c>
      <c r="N28" s="23">
        <v>216.04996194215403</v>
      </c>
      <c r="O28" s="23">
        <v>216.89584382676603</v>
      </c>
      <c r="P28" s="23">
        <v>212.69348046019962</v>
      </c>
      <c r="Q28" s="23">
        <v>215.96193738964973</v>
      </c>
      <c r="R28" s="23">
        <v>218.81906893654738</v>
      </c>
      <c r="S28" s="23">
        <v>217.2404603136992</v>
      </c>
      <c r="T28" s="23">
        <v>248.1489790633577</v>
      </c>
      <c r="U28" s="23">
        <v>199.68171624395174</v>
      </c>
      <c r="V28" s="23">
        <v>194.85951679676646</v>
      </c>
      <c r="W28" s="23">
        <v>210.62312222991244</v>
      </c>
      <c r="X28" s="23">
        <v>222.23171532885166</v>
      </c>
      <c r="Y28" s="23">
        <v>276.72424861430704</v>
      </c>
      <c r="Z28" s="23">
        <v>70.907312097352175</v>
      </c>
      <c r="AA28" s="23">
        <v>176.4279456793476</v>
      </c>
      <c r="AB28" s="23">
        <v>238.72849150548132</v>
      </c>
      <c r="AC28" s="23">
        <v>362.82914260424002</v>
      </c>
    </row>
    <row r="29" spans="1:29">
      <c r="A29" s="23" t="s">
        <v>151</v>
      </c>
      <c r="B29" s="23" t="s">
        <v>150</v>
      </c>
      <c r="C29" s="23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>
      <c r="A30" s="23" t="s">
        <v>153</v>
      </c>
      <c r="B30" s="23" t="s">
        <v>152</v>
      </c>
      <c r="C30" s="23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21" width="9.23046875" style="1" bestFit="1" customWidth="1"/>
    <col min="22" max="25" width="9.765625" style="1" bestFit="1" customWidth="1"/>
    <col min="26" max="26" width="9.23046875" style="1" bestFit="1" customWidth="1"/>
    <col min="27" max="27" width="9.765625" style="1" bestFit="1" customWidth="1"/>
    <col min="28" max="28" width="9.23046875" style="1" bestFit="1" customWidth="1"/>
    <col min="29" max="29" width="9.765625" style="1" bestFit="1" customWidth="1"/>
    <col min="30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4217.9465588119256</v>
      </c>
      <c r="E2" s="23">
        <v>4683.9742553602582</v>
      </c>
      <c r="F2" s="23">
        <v>5764.1722825221941</v>
      </c>
      <c r="G2" s="23">
        <v>6566.0907847922399</v>
      </c>
      <c r="H2" s="23">
        <v>8176.1790061338079</v>
      </c>
      <c r="I2" s="23">
        <v>10391.824851693691</v>
      </c>
      <c r="J2" s="23">
        <v>12080.350416565243</v>
      </c>
      <c r="K2" s="23">
        <v>14312.829811337215</v>
      </c>
      <c r="L2" s="23">
        <v>14729.852266978874</v>
      </c>
      <c r="M2" s="23">
        <v>13285.952024384409</v>
      </c>
      <c r="N2" s="23">
        <v>14896.635440866967</v>
      </c>
      <c r="O2" s="23">
        <v>17519.35361350637</v>
      </c>
      <c r="P2" s="23">
        <v>20109.052491199065</v>
      </c>
      <c r="Q2" s="23">
        <v>21121.900175117782</v>
      </c>
      <c r="R2" s="23">
        <v>23455.02200448425</v>
      </c>
      <c r="S2" s="23">
        <v>26456.314693021672</v>
      </c>
      <c r="T2" s="23">
        <v>29966.877297136714</v>
      </c>
      <c r="U2" s="23">
        <v>41364.532905051761</v>
      </c>
      <c r="V2" s="23">
        <v>50627.82218031399</v>
      </c>
      <c r="W2" s="23">
        <v>59611.948397500666</v>
      </c>
      <c r="X2" s="23">
        <v>61247.298173497926</v>
      </c>
      <c r="Y2" s="23">
        <v>68260.385551756524</v>
      </c>
      <c r="Z2" s="23">
        <v>49040.504478512456</v>
      </c>
      <c r="AA2" s="23">
        <v>53242.833265882153</v>
      </c>
      <c r="AB2" s="23">
        <v>56526.139793314425</v>
      </c>
      <c r="AC2" s="23">
        <v>50005.365377519964</v>
      </c>
    </row>
    <row r="3" spans="1:29">
      <c r="A3" s="25" t="s">
        <v>82</v>
      </c>
      <c r="B3" s="23" t="s">
        <v>4</v>
      </c>
      <c r="C3" s="23"/>
      <c r="D3" s="23">
        <v>139.94555090078836</v>
      </c>
      <c r="E3" s="23">
        <v>160.71109581544508</v>
      </c>
      <c r="F3" s="23">
        <v>199.12150702341327</v>
      </c>
      <c r="G3" s="23">
        <v>235.44531740236357</v>
      </c>
      <c r="H3" s="23">
        <v>297.26585976654297</v>
      </c>
      <c r="I3" s="23">
        <v>379.10840427983004</v>
      </c>
      <c r="J3" s="23">
        <v>504.65776628671068</v>
      </c>
      <c r="K3" s="23">
        <v>608.18152496128255</v>
      </c>
      <c r="L3" s="23">
        <v>629.41014329872576</v>
      </c>
      <c r="M3" s="23">
        <v>509.11655934067096</v>
      </c>
      <c r="N3" s="23">
        <v>606.5057587741004</v>
      </c>
      <c r="O3" s="23">
        <v>633.52792471598445</v>
      </c>
      <c r="P3" s="23">
        <v>719.65224215146873</v>
      </c>
      <c r="Q3" s="23">
        <v>742.12563443404008</v>
      </c>
      <c r="R3" s="23">
        <v>821.15158792020679</v>
      </c>
      <c r="S3" s="23">
        <v>849.46331668018547</v>
      </c>
      <c r="T3" s="23">
        <v>1050.6063136556299</v>
      </c>
      <c r="U3" s="23">
        <v>1496.3963587924798</v>
      </c>
      <c r="V3" s="23">
        <v>1845.4654587388809</v>
      </c>
      <c r="W3" s="23">
        <v>1923.9628058939072</v>
      </c>
      <c r="X3" s="23">
        <v>1878.4271616819303</v>
      </c>
      <c r="Y3" s="23">
        <v>3758.8632192589989</v>
      </c>
      <c r="Z3" s="23">
        <v>1285.5115694375882</v>
      </c>
      <c r="AA3" s="23">
        <v>954.98848048880018</v>
      </c>
      <c r="AB3" s="23">
        <v>550.75438378299475</v>
      </c>
      <c r="AC3" s="23">
        <v>428.69780743775215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746.72700372577003</v>
      </c>
      <c r="E5" s="23">
        <v>857.66569689515211</v>
      </c>
      <c r="F5" s="23">
        <v>1062.3105880568937</v>
      </c>
      <c r="G5" s="23">
        <v>1256.9009606618706</v>
      </c>
      <c r="H5" s="23">
        <v>1584.8955625715134</v>
      </c>
      <c r="I5" s="23">
        <v>2026.42038074231</v>
      </c>
      <c r="J5" s="23">
        <v>2683.7437181918458</v>
      </c>
      <c r="K5" s="23">
        <v>3267.5132525249714</v>
      </c>
      <c r="L5" s="23">
        <v>3312.9997122555296</v>
      </c>
      <c r="M5" s="23">
        <v>2791.4744075569979</v>
      </c>
      <c r="N5" s="23">
        <v>3325.457152378639</v>
      </c>
      <c r="O5" s="23">
        <v>3473.6190679156534</v>
      </c>
      <c r="P5" s="23">
        <v>3884.9706582268132</v>
      </c>
      <c r="Q5" s="23">
        <v>4019.6477792965766</v>
      </c>
      <c r="R5" s="23">
        <v>4525.0553526107169</v>
      </c>
      <c r="S5" s="23">
        <v>4927.9632893405151</v>
      </c>
      <c r="T5" s="23">
        <v>5581.7957173416753</v>
      </c>
      <c r="U5" s="23">
        <v>7472.5509752881226</v>
      </c>
      <c r="V5" s="23">
        <v>10165.96646222975</v>
      </c>
      <c r="W5" s="23">
        <v>11632.726821204085</v>
      </c>
      <c r="X5" s="23">
        <v>14218.798849784951</v>
      </c>
      <c r="Y5" s="23">
        <v>14283.680233184194</v>
      </c>
      <c r="Z5" s="23">
        <v>4285.0385647919602</v>
      </c>
      <c r="AA5" s="23">
        <v>9072.3905646436033</v>
      </c>
      <c r="AB5" s="23">
        <v>7159.8069891789319</v>
      </c>
      <c r="AC5" s="23">
        <v>9860.0495710682972</v>
      </c>
    </row>
    <row r="6" spans="1:29">
      <c r="A6" s="24" t="s">
        <v>24</v>
      </c>
      <c r="B6" s="23" t="s">
        <v>7</v>
      </c>
      <c r="C6" s="23"/>
      <c r="D6" s="23">
        <v>143.13973343094867</v>
      </c>
      <c r="E6" s="23">
        <v>164.3792408286476</v>
      </c>
      <c r="F6" s="23">
        <v>203.66634917823302</v>
      </c>
      <c r="G6" s="23">
        <v>240.81923114820211</v>
      </c>
      <c r="H6" s="23">
        <v>304.05079440696272</v>
      </c>
      <c r="I6" s="23">
        <v>387.76135133097324</v>
      </c>
      <c r="J6" s="23">
        <v>516.17631053772106</v>
      </c>
      <c r="K6" s="23">
        <v>622.06294376804942</v>
      </c>
      <c r="L6" s="23">
        <v>643.77609399233336</v>
      </c>
      <c r="M6" s="23">
        <v>520.73687316411053</v>
      </c>
      <c r="N6" s="23">
        <v>620.34892911176428</v>
      </c>
      <c r="O6" s="23">
        <v>647.98786157336338</v>
      </c>
      <c r="P6" s="23">
        <v>726.15042058662402</v>
      </c>
      <c r="Q6" s="23">
        <v>755.46386912695141</v>
      </c>
      <c r="R6" s="23">
        <v>849.79298029530582</v>
      </c>
      <c r="S6" s="23">
        <v>899.97965769090911</v>
      </c>
      <c r="T6" s="23">
        <v>1046.5660715712079</v>
      </c>
      <c r="U6" s="23">
        <v>1411.1332339362064</v>
      </c>
      <c r="V6" s="23">
        <v>1963.2039820189157</v>
      </c>
      <c r="W6" s="23">
        <v>2175.9723409632124</v>
      </c>
      <c r="X6" s="23">
        <v>2271.1412752685333</v>
      </c>
      <c r="Y6" s="23">
        <v>3007.0905754071996</v>
      </c>
      <c r="Z6" s="23">
        <v>857.00771295839218</v>
      </c>
      <c r="AA6" s="23">
        <v>1909.9769609776008</v>
      </c>
      <c r="AB6" s="23">
        <v>1101.50876756599</v>
      </c>
      <c r="AC6" s="23">
        <v>857.39561487550429</v>
      </c>
    </row>
    <row r="7" spans="1:29">
      <c r="A7" s="26" t="s">
        <v>25</v>
      </c>
      <c r="B7" s="23" t="s">
        <v>8</v>
      </c>
      <c r="C7" s="23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</row>
    <row r="8" spans="1:29">
      <c r="A8" s="25" t="s">
        <v>84</v>
      </c>
      <c r="B8" s="23" t="s">
        <v>30</v>
      </c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>
      <c r="A9" s="26" t="s">
        <v>81</v>
      </c>
      <c r="B9" s="23" t="s">
        <v>9</v>
      </c>
      <c r="C9" s="23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>
      <c r="A10" s="25" t="s">
        <v>85</v>
      </c>
      <c r="B10" s="23" t="s">
        <v>10</v>
      </c>
      <c r="C10" s="23"/>
      <c r="D10" s="23">
        <v>1295.4048454108329</v>
      </c>
      <c r="E10" s="23">
        <v>1487.6209417918647</v>
      </c>
      <c r="F10" s="23">
        <v>1843.1665984615706</v>
      </c>
      <c r="G10" s="23">
        <v>2179.397651651926</v>
      </c>
      <c r="H10" s="23">
        <v>2751.6389955818704</v>
      </c>
      <c r="I10" s="23">
        <v>3509.2138383750075</v>
      </c>
      <c r="J10" s="23">
        <v>4671.3604792299966</v>
      </c>
      <c r="K10" s="23">
        <v>5629.627303283969</v>
      </c>
      <c r="L10" s="23">
        <v>5826.129835009302</v>
      </c>
      <c r="M10" s="23">
        <v>4712.6332606053684</v>
      </c>
      <c r="N10" s="23">
        <v>5024.6862056560876</v>
      </c>
      <c r="O10" s="23">
        <v>6560.6941446288502</v>
      </c>
      <c r="P10" s="23">
        <v>7427.8358677604883</v>
      </c>
      <c r="Q10" s="23">
        <v>7693.0712220424793</v>
      </c>
      <c r="R10" s="23">
        <v>8720.3785289529515</v>
      </c>
      <c r="S10" s="23">
        <v>9225.4643461488813</v>
      </c>
      <c r="T10" s="23">
        <v>10163.93164395822</v>
      </c>
      <c r="U10" s="23">
        <v>15198.734945115923</v>
      </c>
      <c r="V10" s="23">
        <v>19554.610306611521</v>
      </c>
      <c r="W10" s="23">
        <v>23203.583141899617</v>
      </c>
      <c r="X10" s="23">
        <v>23150.55916640125</v>
      </c>
      <c r="Y10" s="23">
        <v>22553.179315553982</v>
      </c>
      <c r="Z10" s="23">
        <v>16283.146546209442</v>
      </c>
      <c r="AA10" s="23">
        <v>13369.838726843198</v>
      </c>
      <c r="AB10" s="23">
        <v>17073.385897272834</v>
      </c>
      <c r="AC10" s="23">
        <v>6430.4671115662786</v>
      </c>
    </row>
    <row r="11" spans="1:29">
      <c r="A11" s="25" t="s">
        <v>86</v>
      </c>
      <c r="B11" s="25" t="s">
        <v>11</v>
      </c>
      <c r="C11" s="23"/>
      <c r="D11" s="23">
        <v>1892.7294253435882</v>
      </c>
      <c r="E11" s="23">
        <v>2013.5972800291502</v>
      </c>
      <c r="F11" s="23">
        <v>2455.9072398020849</v>
      </c>
      <c r="G11" s="23">
        <v>2653.5276239278819</v>
      </c>
      <c r="H11" s="23">
        <v>3238.3277938069218</v>
      </c>
      <c r="I11" s="23">
        <v>4089.3208769655744</v>
      </c>
      <c r="J11" s="23">
        <v>3704.4121423189731</v>
      </c>
      <c r="K11" s="23">
        <v>4185.4447867989484</v>
      </c>
      <c r="L11" s="23">
        <v>4317.5364824229955</v>
      </c>
      <c r="M11" s="23">
        <v>4751.9909237172687</v>
      </c>
      <c r="N11" s="23">
        <v>5319.6373949463896</v>
      </c>
      <c r="O11" s="23">
        <v>6203.5246146725331</v>
      </c>
      <c r="P11" s="23">
        <v>7350.4433024736909</v>
      </c>
      <c r="Q11" s="23">
        <v>7911.5916702177501</v>
      </c>
      <c r="R11" s="23">
        <v>8538.6435547050914</v>
      </c>
      <c r="S11" s="23">
        <v>10553.44408316119</v>
      </c>
      <c r="T11" s="23">
        <v>12123.977550609994</v>
      </c>
      <c r="U11" s="23">
        <v>15785.717391919034</v>
      </c>
      <c r="V11" s="23">
        <v>17098.575970714923</v>
      </c>
      <c r="W11" s="23">
        <v>20675.703287539833</v>
      </c>
      <c r="X11" s="23">
        <v>19728.37172036125</v>
      </c>
      <c r="Y11" s="23">
        <v>24657.572208352132</v>
      </c>
      <c r="Z11" s="23">
        <v>26329.800085115061</v>
      </c>
      <c r="AA11" s="23">
        <v>27935.638532928948</v>
      </c>
      <c r="AB11" s="23">
        <v>30640.683755513699</v>
      </c>
      <c r="AC11" s="23">
        <v>32428.75527257214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4752.4969467427745</v>
      </c>
      <c r="E13" s="23">
        <v>5277.58544041192</v>
      </c>
      <c r="F13" s="23">
        <v>6494.6795297715216</v>
      </c>
      <c r="G13" s="23">
        <v>7398.2270689438565</v>
      </c>
      <c r="H13" s="23">
        <v>9212.3655956462007</v>
      </c>
      <c r="I13" s="23">
        <v>11708.805502901119</v>
      </c>
      <c r="J13" s="23">
        <v>13611.321924021799</v>
      </c>
      <c r="K13" s="23">
        <v>16126.728736171743</v>
      </c>
      <c r="L13" s="23">
        <v>16596.601438332866</v>
      </c>
      <c r="M13" s="23">
        <v>14969.712287735327</v>
      </c>
      <c r="N13" s="23">
        <v>16784.521440072884</v>
      </c>
      <c r="O13" s="23">
        <v>19739.622917495682</v>
      </c>
      <c r="P13" s="23">
        <v>22657.520486279576</v>
      </c>
      <c r="Q13" s="23">
        <v>23798.728763393217</v>
      </c>
      <c r="R13" s="23">
        <v>26427.532664969029</v>
      </c>
      <c r="S13" s="23">
        <v>29809.186306065214</v>
      </c>
      <c r="T13" s="23">
        <v>33764.650849007521</v>
      </c>
      <c r="U13" s="23">
        <v>46606.758429407768</v>
      </c>
      <c r="V13" s="23">
        <v>57044.006361225802</v>
      </c>
      <c r="W13" s="23">
        <v>67166.712237413522</v>
      </c>
      <c r="X13" s="23">
        <v>69009.313775606701</v>
      </c>
      <c r="Y13" s="23">
        <v>76911.186378232116</v>
      </c>
      <c r="Z13" s="23">
        <v>55255.52411610046</v>
      </c>
      <c r="AA13" s="23">
        <v>59990.424014123157</v>
      </c>
      <c r="AB13" s="23">
        <v>63689.831777894753</v>
      </c>
      <c r="AC13" s="23">
        <v>56342.664129049394</v>
      </c>
    </row>
    <row r="14" spans="1:29">
      <c r="A14" s="23" t="s">
        <v>123</v>
      </c>
      <c r="B14" s="23" t="s">
        <v>122</v>
      </c>
      <c r="C14" s="23"/>
      <c r="D14" s="23">
        <v>157.68118303366268</v>
      </c>
      <c r="E14" s="23">
        <v>181.078394787847</v>
      </c>
      <c r="F14" s="23">
        <v>224.356648659423</v>
      </c>
      <c r="G14" s="23">
        <v>265.28386182180344</v>
      </c>
      <c r="H14" s="23">
        <v>334.93906838622695</v>
      </c>
      <c r="I14" s="23">
        <v>427.15371299818088</v>
      </c>
      <c r="J14" s="23">
        <v>568.61424391853188</v>
      </c>
      <c r="K14" s="23">
        <v>685.25781447026952</v>
      </c>
      <c r="L14" s="23">
        <v>709.17678604222885</v>
      </c>
      <c r="M14" s="23">
        <v>573.63811040892983</v>
      </c>
      <c r="N14" s="23">
        <v>683.36967445308505</v>
      </c>
      <c r="O14" s="23">
        <v>713.81642368106793</v>
      </c>
      <c r="P14" s="23">
        <v>810.8554804698133</v>
      </c>
      <c r="Q14" s="23">
        <v>836.17697914616383</v>
      </c>
      <c r="R14" s="23">
        <v>925.21807945878368</v>
      </c>
      <c r="S14" s="23">
        <v>957.11782086439962</v>
      </c>
      <c r="T14" s="23">
        <v>1183.7521476999079</v>
      </c>
      <c r="U14" s="23">
        <v>1686.0382243158124</v>
      </c>
      <c r="V14" s="23">
        <v>2079.3456805783198</v>
      </c>
      <c r="W14" s="23">
        <v>2167.7911830236494</v>
      </c>
      <c r="X14" s="23">
        <v>2116.4846984421233</v>
      </c>
      <c r="Y14" s="23">
        <v>4235.2328849286896</v>
      </c>
      <c r="Z14" s="23">
        <v>1448.4275046091327</v>
      </c>
      <c r="AA14" s="23">
        <v>1076.0164393775351</v>
      </c>
      <c r="AB14" s="23">
        <v>620.55279526138384</v>
      </c>
      <c r="AC14" s="23">
        <v>483.02769902734548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841.36149089966091</v>
      </c>
      <c r="E16" s="23">
        <v>966.35970821032015</v>
      </c>
      <c r="F16" s="23">
        <v>1196.939732601769</v>
      </c>
      <c r="G16" s="23">
        <v>1416.1910054133377</v>
      </c>
      <c r="H16" s="23">
        <v>1785.753142436419</v>
      </c>
      <c r="I16" s="23">
        <v>2283.2334497400061</v>
      </c>
      <c r="J16" s="23">
        <v>3023.8609353408679</v>
      </c>
      <c r="K16" s="23">
        <v>3681.6129696153571</v>
      </c>
      <c r="L16" s="23">
        <v>3732.8640364492876</v>
      </c>
      <c r="M16" s="23">
        <v>3145.2445909039652</v>
      </c>
      <c r="N16" s="23">
        <v>3746.9002375542123</v>
      </c>
      <c r="O16" s="23">
        <v>3913.8390646339835</v>
      </c>
      <c r="P16" s="23">
        <v>4377.3222192290532</v>
      </c>
      <c r="Q16" s="23">
        <v>4529.0672918030505</v>
      </c>
      <c r="R16" s="23">
        <v>5098.5263675749056</v>
      </c>
      <c r="S16" s="23">
        <v>5552.4957843107459</v>
      </c>
      <c r="T16" s="23">
        <v>6289.1899492155226</v>
      </c>
      <c r="U16" s="23">
        <v>8419.5651128494992</v>
      </c>
      <c r="V16" s="23">
        <v>11454.323543170931</v>
      </c>
      <c r="W16" s="23">
        <v>13106.969927005704</v>
      </c>
      <c r="X16" s="23">
        <v>16020.781007473557</v>
      </c>
      <c r="Y16" s="23">
        <v>16093.884962729022</v>
      </c>
      <c r="Z16" s="23">
        <v>4828.0916820304446</v>
      </c>
      <c r="AA16" s="23">
        <v>10222.156174086591</v>
      </c>
      <c r="AB16" s="23">
        <v>8067.1863383979926</v>
      </c>
      <c r="AC16" s="23">
        <v>11109.63707762895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161.28017190425709</v>
      </c>
      <c r="E18" s="23">
        <v>185.21141253294746</v>
      </c>
      <c r="F18" s="23">
        <v>229.47746945765829</v>
      </c>
      <c r="G18" s="23">
        <v>271.33882442340416</v>
      </c>
      <c r="H18" s="23">
        <v>342.58387391252722</v>
      </c>
      <c r="I18" s="23">
        <v>436.90326858583364</v>
      </c>
      <c r="J18" s="23">
        <v>581.59256064696092</v>
      </c>
      <c r="K18" s="23">
        <v>700.89845846036337</v>
      </c>
      <c r="L18" s="23">
        <v>725.36336779628004</v>
      </c>
      <c r="M18" s="23">
        <v>586.73109420947503</v>
      </c>
      <c r="N18" s="23">
        <v>698.96722265471988</v>
      </c>
      <c r="O18" s="23">
        <v>730.10890268870719</v>
      </c>
      <c r="P18" s="23">
        <v>818.17718849571213</v>
      </c>
      <c r="Q18" s="23">
        <v>851.20560000921591</v>
      </c>
      <c r="R18" s="23">
        <v>957.48926353264278</v>
      </c>
      <c r="S18" s="23">
        <v>1014.0362177825684</v>
      </c>
      <c r="T18" s="23">
        <v>1179.1998761377654</v>
      </c>
      <c r="U18" s="23">
        <v>1589.9695010877679</v>
      </c>
      <c r="V18" s="23">
        <v>2212.0054866238424</v>
      </c>
      <c r="W18" s="23">
        <v>2451.7384851687693</v>
      </c>
      <c r="X18" s="23">
        <v>2558.9684046104699</v>
      </c>
      <c r="Y18" s="23">
        <v>3388.1863079429522</v>
      </c>
      <c r="Z18" s="23">
        <v>965.61833640608882</v>
      </c>
      <c r="AA18" s="23">
        <v>2152.0328787550711</v>
      </c>
      <c r="AB18" s="23">
        <v>1241.1055905227684</v>
      </c>
      <c r="AC18" s="23">
        <v>966.05539805469141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>
      <c r="A26" s="23" t="s">
        <v>145</v>
      </c>
      <c r="B26" s="23" t="s">
        <v>144</v>
      </c>
      <c r="C26" s="23"/>
      <c r="D26" s="23">
        <v>1115.6260174620679</v>
      </c>
      <c r="E26" s="23">
        <v>1238.3249868514843</v>
      </c>
      <c r="F26" s="23">
        <v>1493.5521521838527</v>
      </c>
      <c r="G26" s="23">
        <v>1773.4888704416517</v>
      </c>
      <c r="H26" s="23">
        <v>2244.3504921701797</v>
      </c>
      <c r="I26" s="23">
        <v>2806.6628853558832</v>
      </c>
      <c r="J26" s="23">
        <v>3772.4984967301725</v>
      </c>
      <c r="K26" s="23">
        <v>4697.3683711562253</v>
      </c>
      <c r="L26" s="23">
        <v>4461.6218888711483</v>
      </c>
      <c r="M26" s="23">
        <v>3549.7492397224501</v>
      </c>
      <c r="N26" s="23">
        <v>3812.1540835012479</v>
      </c>
      <c r="O26" s="23">
        <v>4902.9504356927273</v>
      </c>
      <c r="P26" s="23">
        <v>5419.0353305473009</v>
      </c>
      <c r="Q26" s="23">
        <v>5417.0384202125351</v>
      </c>
      <c r="R26" s="23">
        <v>6094.7365586180003</v>
      </c>
      <c r="S26" s="23">
        <v>6251.5578011011012</v>
      </c>
      <c r="T26" s="23">
        <v>6568.3198778708811</v>
      </c>
      <c r="U26" s="23">
        <v>9472.0553385543608</v>
      </c>
      <c r="V26" s="23">
        <v>12015.90593805609</v>
      </c>
      <c r="W26" s="23">
        <v>13846.062323048454</v>
      </c>
      <c r="X26" s="23">
        <v>13405.407610840235</v>
      </c>
      <c r="Y26" s="23">
        <v>13150.532866398156</v>
      </c>
      <c r="Z26" s="23">
        <v>9441.9451246645276</v>
      </c>
      <c r="AA26" s="23">
        <v>8125.8820817547739</v>
      </c>
      <c r="AB26" s="23">
        <v>10996.782113114665</v>
      </c>
      <c r="AC26" s="23">
        <v>4147.4789974985715</v>
      </c>
    </row>
    <row r="27" spans="1:29">
      <c r="A27" s="23" t="s">
        <v>147</v>
      </c>
      <c r="B27" s="23" t="s">
        <v>146</v>
      </c>
      <c r="C27" s="23"/>
      <c r="D27" s="23">
        <v>343.9485614877521</v>
      </c>
      <c r="E27" s="23">
        <v>437.82569101955465</v>
      </c>
      <c r="F27" s="23">
        <v>583.20332809283241</v>
      </c>
      <c r="G27" s="23">
        <v>682.10902317688465</v>
      </c>
      <c r="H27" s="23">
        <v>856.01025036246494</v>
      </c>
      <c r="I27" s="23">
        <v>1147.2819595598974</v>
      </c>
      <c r="J27" s="23">
        <v>1490.8745937360661</v>
      </c>
      <c r="K27" s="23">
        <v>1645.7149745210615</v>
      </c>
      <c r="L27" s="23">
        <v>2102.8672212060824</v>
      </c>
      <c r="M27" s="23">
        <v>1760.1272297541875</v>
      </c>
      <c r="N27" s="23">
        <v>1849.3225420933843</v>
      </c>
      <c r="O27" s="23">
        <v>2489.1960640590746</v>
      </c>
      <c r="P27" s="23">
        <v>2950.1478229683544</v>
      </c>
      <c r="Q27" s="23">
        <v>3250.9939941501939</v>
      </c>
      <c r="R27" s="23">
        <v>3730.79625822345</v>
      </c>
      <c r="S27" s="23">
        <v>4143.0715584767477</v>
      </c>
      <c r="T27" s="23">
        <v>4883.710969674863</v>
      </c>
      <c r="U27" s="23">
        <v>7652.851393635633</v>
      </c>
      <c r="V27" s="23">
        <v>10016.906588400501</v>
      </c>
      <c r="W27" s="23">
        <v>12298.166034939835</v>
      </c>
      <c r="X27" s="23">
        <v>12679.076917266264</v>
      </c>
      <c r="Y27" s="23">
        <v>12260.864443173981</v>
      </c>
      <c r="Z27" s="23">
        <v>8904.8032670511566</v>
      </c>
      <c r="AA27" s="23">
        <v>6938.3480695307235</v>
      </c>
      <c r="AB27" s="23">
        <v>8240.3545399882387</v>
      </c>
      <c r="AC27" s="23">
        <v>3097.9364879116101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1947.8344984819664</v>
      </c>
      <c r="E29" s="23">
        <v>2069.5573681680189</v>
      </c>
      <c r="F29" s="23">
        <v>2520.4191556057513</v>
      </c>
      <c r="G29" s="23">
        <v>2741.0383123861598</v>
      </c>
      <c r="H29" s="23">
        <v>3339.0570719788966</v>
      </c>
      <c r="I29" s="23">
        <v>4201.4782467524983</v>
      </c>
      <c r="J29" s="23">
        <v>3782.8575944790241</v>
      </c>
      <c r="K29" s="23">
        <v>4263.5152229535806</v>
      </c>
      <c r="L29" s="23">
        <v>4604.7981944647909</v>
      </c>
      <c r="M29" s="23">
        <v>4855.2850537748318</v>
      </c>
      <c r="N29" s="23">
        <v>5367.6986009803895</v>
      </c>
      <c r="O29" s="23">
        <v>6141.0108268279719</v>
      </c>
      <c r="P29" s="23">
        <v>7394.8101254726462</v>
      </c>
      <c r="Q29" s="23">
        <v>7768.1731954888955</v>
      </c>
      <c r="R29" s="23">
        <v>8880.5071665624746</v>
      </c>
      <c r="S29" s="23">
        <v>9667.1072628180646</v>
      </c>
      <c r="T29" s="23">
        <v>12386.231693276341</v>
      </c>
      <c r="U29" s="23">
        <v>15007.16832661337</v>
      </c>
      <c r="V29" s="23">
        <v>17410.920098106904</v>
      </c>
      <c r="W29" s="23">
        <v>20972.093823387368</v>
      </c>
      <c r="X29" s="23">
        <v>21857.438041823552</v>
      </c>
      <c r="Y29" s="23">
        <v>21771.486195150199</v>
      </c>
      <c r="Z29" s="23">
        <v>23269.6355428686</v>
      </c>
      <c r="AA29" s="23">
        <v>24475.15968111889</v>
      </c>
      <c r="AB29" s="23">
        <v>26741.037371844126</v>
      </c>
      <c r="AC29" s="23">
        <v>28007.670823441877</v>
      </c>
    </row>
    <row r="30" spans="1:29">
      <c r="A30" s="23" t="s">
        <v>153</v>
      </c>
      <c r="B30" s="23" t="s">
        <v>152</v>
      </c>
      <c r="C30" s="23"/>
      <c r="D30" s="23">
        <v>184.76502347340204</v>
      </c>
      <c r="E30" s="23">
        <v>199.2278788417421</v>
      </c>
      <c r="F30" s="23">
        <v>246.7310431702272</v>
      </c>
      <c r="G30" s="23">
        <v>248.77717128060726</v>
      </c>
      <c r="H30" s="23">
        <v>309.67169639947821</v>
      </c>
      <c r="I30" s="23">
        <v>406.09197990880989</v>
      </c>
      <c r="J30" s="23">
        <v>391.0234991701646</v>
      </c>
      <c r="K30" s="23">
        <v>452.36092499487773</v>
      </c>
      <c r="L30" s="23">
        <v>259.90994350304265</v>
      </c>
      <c r="M30" s="23">
        <v>498.93696896148157</v>
      </c>
      <c r="N30" s="23">
        <v>626.10907883584014</v>
      </c>
      <c r="O30" s="23">
        <v>848.70119991214813</v>
      </c>
      <c r="P30" s="23">
        <v>887.17231909669692</v>
      </c>
      <c r="Q30" s="23">
        <v>1146.0732825831624</v>
      </c>
      <c r="R30" s="23">
        <v>740.25897099877284</v>
      </c>
      <c r="S30" s="23">
        <v>2223.7998607115778</v>
      </c>
      <c r="T30" s="23">
        <v>1274.2463351322297</v>
      </c>
      <c r="U30" s="23">
        <v>2779.110532351312</v>
      </c>
      <c r="V30" s="23">
        <v>1854.5990262892005</v>
      </c>
      <c r="W30" s="23">
        <v>2323.8904608397343</v>
      </c>
      <c r="X30" s="23">
        <v>371.15709515049025</v>
      </c>
      <c r="Y30" s="23">
        <v>6010.9987179091149</v>
      </c>
      <c r="Z30" s="23">
        <v>6397.0026584705129</v>
      </c>
      <c r="AA30" s="23">
        <v>7000.8286894995708</v>
      </c>
      <c r="AB30" s="23">
        <v>7782.8130287655858</v>
      </c>
      <c r="AC30" s="23">
        <v>8530.8576454863487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1029.2372342365552</v>
      </c>
      <c r="E2" s="23">
        <v>1333.4872800023804</v>
      </c>
      <c r="F2" s="23">
        <v>1462.4216154850492</v>
      </c>
      <c r="G2" s="23">
        <v>1841.2109448991544</v>
      </c>
      <c r="H2" s="23">
        <v>1941.0784542593649</v>
      </c>
      <c r="I2" s="23">
        <v>2160.110310382614</v>
      </c>
      <c r="J2" s="23">
        <v>2818.2898190539818</v>
      </c>
      <c r="K2" s="23">
        <v>3094.7459647154615</v>
      </c>
      <c r="L2" s="23">
        <v>2820.0421309935891</v>
      </c>
      <c r="M2" s="23">
        <v>1942.0282767214442</v>
      </c>
      <c r="N2" s="23">
        <v>2748.2265439144708</v>
      </c>
      <c r="O2" s="23">
        <v>3388.0867485877038</v>
      </c>
      <c r="P2" s="23">
        <v>4294.8879561972262</v>
      </c>
      <c r="Q2" s="23">
        <v>4226.5304816662592</v>
      </c>
      <c r="R2" s="23">
        <v>4295.7775640537293</v>
      </c>
      <c r="S2" s="23">
        <v>4873.8640280132313</v>
      </c>
      <c r="T2" s="23">
        <v>5343.9256773541574</v>
      </c>
      <c r="U2" s="23">
        <v>8235.1014090136268</v>
      </c>
      <c r="V2" s="23">
        <v>9700.3530945578477</v>
      </c>
      <c r="W2" s="23">
        <v>12236.87278292305</v>
      </c>
      <c r="X2" s="23">
        <v>11486.758195939708</v>
      </c>
      <c r="Y2" s="23">
        <v>11848.940344312161</v>
      </c>
      <c r="Z2" s="23">
        <v>12066.331752785425</v>
      </c>
      <c r="AA2" s="23">
        <v>9882.2302754264783</v>
      </c>
      <c r="AB2" s="23">
        <v>5062.2592679779782</v>
      </c>
      <c r="AC2" s="23">
        <v>8897.8337435987414</v>
      </c>
    </row>
    <row r="3" spans="1:29">
      <c r="A3" s="25" t="s">
        <v>82</v>
      </c>
      <c r="B3" s="23" t="s">
        <v>4</v>
      </c>
      <c r="C3" s="23"/>
      <c r="D3" s="23">
        <v>1.5622896614649186E-2</v>
      </c>
      <c r="E3" s="23">
        <v>2.0240619239047131E-2</v>
      </c>
      <c r="F3" s="23">
        <v>2.2198530387985169E-2</v>
      </c>
      <c r="G3" s="23">
        <v>2.7948290065861577E-2</v>
      </c>
      <c r="H3" s="23">
        <v>2.9460797218137772E-2</v>
      </c>
      <c r="I3" s="23">
        <v>3.2792746714976263E-2</v>
      </c>
      <c r="J3" s="23">
        <v>4.2779674727047634E-2</v>
      </c>
      <c r="K3" s="23">
        <v>4.6954304291961603E-2</v>
      </c>
      <c r="L3" s="23">
        <v>4.2753410430488789E-2</v>
      </c>
      <c r="M3" s="23">
        <v>2.948102285874098E-2</v>
      </c>
      <c r="N3" s="23">
        <v>4.1807678135787001E-2</v>
      </c>
      <c r="O3" s="23">
        <v>5.1279932486841852E-2</v>
      </c>
      <c r="P3" s="23">
        <v>6.5344550417554437E-2</v>
      </c>
      <c r="Q3" s="23">
        <v>6.4256540469408305E-2</v>
      </c>
      <c r="R3" s="23">
        <v>6.5025428476461089E-2</v>
      </c>
      <c r="S3" s="23">
        <v>7.2434248316516819E-2</v>
      </c>
      <c r="T3" s="23">
        <v>8.197312517061392E-2</v>
      </c>
      <c r="U3" s="23">
        <v>0.12780596282206313</v>
      </c>
      <c r="V3" s="23">
        <v>0.14639426742959141</v>
      </c>
      <c r="W3" s="23">
        <v>0.17862693917235786</v>
      </c>
      <c r="X3" s="23">
        <v>0.16355255330598145</v>
      </c>
      <c r="Y3" s="23">
        <v>0.20653412385315092</v>
      </c>
      <c r="Z3" s="23">
        <v>0.19079644265995424</v>
      </c>
      <c r="AA3" s="23">
        <v>0.12733683119159078</v>
      </c>
      <c r="AB3" s="23">
        <v>6.2071268326112559E-2</v>
      </c>
      <c r="AC3" s="23">
        <v>0.11391074245332121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602.6401131065611</v>
      </c>
      <c r="E5" s="23">
        <v>780.6840126640468</v>
      </c>
      <c r="F5" s="23">
        <v>856.30351537049251</v>
      </c>
      <c r="G5" s="23">
        <v>1077.9340400521419</v>
      </c>
      <c r="H5" s="23">
        <v>1136.3875143099929</v>
      </c>
      <c r="I5" s="23">
        <v>1264.5937124713309</v>
      </c>
      <c r="J5" s="23">
        <v>1649.9735408579909</v>
      </c>
      <c r="K5" s="23">
        <v>1812.3269515149034</v>
      </c>
      <c r="L5" s="23">
        <v>1652.101552069078</v>
      </c>
      <c r="M5" s="23">
        <v>1137.013825413474</v>
      </c>
      <c r="N5" s="23">
        <v>1607.0646512573323</v>
      </c>
      <c r="O5" s="23">
        <v>1986.678866751193</v>
      </c>
      <c r="P5" s="23">
        <v>2510.9703754139132</v>
      </c>
      <c r="Q5" s="23">
        <v>2474.1149801355141</v>
      </c>
      <c r="R5" s="23">
        <v>2518.323595432787</v>
      </c>
      <c r="S5" s="23">
        <v>2870.2685508436007</v>
      </c>
      <c r="T5" s="23">
        <v>3126.0240669781492</v>
      </c>
      <c r="U5" s="23">
        <v>4763.6459177395554</v>
      </c>
      <c r="V5" s="23">
        <v>5715.2044541115183</v>
      </c>
      <c r="W5" s="23">
        <v>7248.2704169806766</v>
      </c>
      <c r="X5" s="23">
        <v>6842.4263158411877</v>
      </c>
      <c r="Y5" s="23">
        <v>6667.2296956730834</v>
      </c>
      <c r="Z5" s="23">
        <v>6794.8985601733684</v>
      </c>
      <c r="AA5" s="23">
        <v>6277.226755529281</v>
      </c>
      <c r="AB5" s="23">
        <v>3079.3759991027669</v>
      </c>
      <c r="AC5" s="23">
        <v>5419.4572152280816</v>
      </c>
    </row>
    <row r="6" spans="1:29">
      <c r="A6" s="24" t="s">
        <v>24</v>
      </c>
      <c r="B6" s="23" t="s">
        <v>7</v>
      </c>
      <c r="C6" s="23"/>
      <c r="D6" s="23">
        <v>15.06770518498762</v>
      </c>
      <c r="E6" s="23">
        <v>19.531007445853017</v>
      </c>
      <c r="F6" s="23">
        <v>21.405324822201376</v>
      </c>
      <c r="G6" s="23">
        <v>26.963120624174508</v>
      </c>
      <c r="H6" s="23">
        <v>28.436456673635735</v>
      </c>
      <c r="I6" s="23">
        <v>31.641339221544413</v>
      </c>
      <c r="J6" s="23">
        <v>41.267914387131917</v>
      </c>
      <c r="K6" s="23">
        <v>45.274380973822531</v>
      </c>
      <c r="L6" s="23">
        <v>41.181314103992641</v>
      </c>
      <c r="M6" s="23">
        <v>28.462711806061826</v>
      </c>
      <c r="N6" s="23">
        <v>40.422322773527895</v>
      </c>
      <c r="O6" s="23">
        <v>49.296528503424803</v>
      </c>
      <c r="P6" s="23">
        <v>63.178598266580501</v>
      </c>
      <c r="Q6" s="23">
        <v>62.130607140044233</v>
      </c>
      <c r="R6" s="23">
        <v>62.770277225586412</v>
      </c>
      <c r="S6" s="23">
        <v>68.298697759933987</v>
      </c>
      <c r="T6" s="23">
        <v>79.48746143339568</v>
      </c>
      <c r="U6" s="23">
        <v>126.33507660835423</v>
      </c>
      <c r="V6" s="23">
        <v>141.35279031974301</v>
      </c>
      <c r="W6" s="23">
        <v>167.16830032916815</v>
      </c>
      <c r="X6" s="23">
        <v>143.34371330085455</v>
      </c>
      <c r="Y6" s="23">
        <v>222.58862713644385</v>
      </c>
      <c r="Z6" s="23">
        <v>198.35474893207984</v>
      </c>
      <c r="AA6" s="23">
        <v>104.59990624912845</v>
      </c>
      <c r="AB6" s="23">
        <v>44.728037039488306</v>
      </c>
      <c r="AC6" s="23">
        <v>68.968660836641575</v>
      </c>
    </row>
    <row r="7" spans="1:29">
      <c r="A7" s="26" t="s">
        <v>25</v>
      </c>
      <c r="B7" s="23" t="s">
        <v>8</v>
      </c>
      <c r="C7" s="23"/>
      <c r="D7" s="23">
        <v>5.7439935838620073</v>
      </c>
      <c r="E7" s="23">
        <v>7.4399915337651015</v>
      </c>
      <c r="F7" s="23">
        <v>8.1677742414529497</v>
      </c>
      <c r="G7" s="23">
        <v>10.282764758929879</v>
      </c>
      <c r="H7" s="23">
        <v>10.82148377938325</v>
      </c>
      <c r="I7" s="23">
        <v>12.049553940841841</v>
      </c>
      <c r="J7" s="23">
        <v>15.746129516664576</v>
      </c>
      <c r="K7" s="23">
        <v>17.29394611691205</v>
      </c>
      <c r="L7" s="23">
        <v>15.817954640719387</v>
      </c>
      <c r="M7" s="23">
        <v>10.759987798892725</v>
      </c>
      <c r="N7" s="23">
        <v>15.296802863991706</v>
      </c>
      <c r="O7" s="23">
        <v>19.098230036905335</v>
      </c>
      <c r="P7" s="23">
        <v>23.973703864227105</v>
      </c>
      <c r="Q7" s="23">
        <v>23.190125947249292</v>
      </c>
      <c r="R7" s="23">
        <v>23.33168801174023</v>
      </c>
      <c r="S7" s="23">
        <v>24.933007843178771</v>
      </c>
      <c r="T7" s="23">
        <v>34.808994026257885</v>
      </c>
      <c r="U7" s="23">
        <v>43.373884819596846</v>
      </c>
      <c r="V7" s="23">
        <v>48.994954076387764</v>
      </c>
      <c r="W7" s="23">
        <v>59.883434159373849</v>
      </c>
      <c r="X7" s="23">
        <v>60.318566199550126</v>
      </c>
      <c r="Y7" s="23">
        <v>128.67264480548553</v>
      </c>
      <c r="Z7" s="23">
        <v>0.76708732396067314</v>
      </c>
      <c r="AA7" s="23">
        <v>39.818256439456185</v>
      </c>
      <c r="AB7" s="23">
        <v>23.4004485961031</v>
      </c>
      <c r="AC7" s="23">
        <v>59.445670147319042</v>
      </c>
    </row>
    <row r="8" spans="1:29">
      <c r="A8" s="25" t="s">
        <v>84</v>
      </c>
      <c r="B8" s="23" t="s">
        <v>30</v>
      </c>
      <c r="C8" s="23"/>
      <c r="D8" s="23">
        <v>204.41653206512817</v>
      </c>
      <c r="E8" s="23">
        <v>264.90367769854123</v>
      </c>
      <c r="F8" s="23">
        <v>290.43029696016993</v>
      </c>
      <c r="G8" s="23">
        <v>365.75609140232604</v>
      </c>
      <c r="H8" s="23">
        <v>385.59908551325515</v>
      </c>
      <c r="I8" s="23">
        <v>429.14054574803828</v>
      </c>
      <c r="J8" s="23">
        <v>559.84510807469462</v>
      </c>
      <c r="K8" s="23">
        <v>614.45828357137032</v>
      </c>
      <c r="L8" s="23">
        <v>559.48968994956158</v>
      </c>
      <c r="M8" s="23">
        <v>385.83431726776877</v>
      </c>
      <c r="N8" s="23">
        <v>547.06366202603374</v>
      </c>
      <c r="O8" s="23">
        <v>671.04866219450082</v>
      </c>
      <c r="P8" s="23">
        <v>855.27676368867651</v>
      </c>
      <c r="Q8" s="23">
        <v>839.69364969043545</v>
      </c>
      <c r="R8" s="23">
        <v>852.48631621419281</v>
      </c>
      <c r="S8" s="23">
        <v>961.59098858240418</v>
      </c>
      <c r="T8" s="23">
        <v>1057.1886209915845</v>
      </c>
      <c r="U8" s="23">
        <v>1671.5643724719946</v>
      </c>
      <c r="V8" s="23">
        <v>1906.9205851692402</v>
      </c>
      <c r="W8" s="23">
        <v>2403.285690257645</v>
      </c>
      <c r="X8" s="23">
        <v>2219.4901502176695</v>
      </c>
      <c r="Y8" s="23">
        <v>2430.439842662855</v>
      </c>
      <c r="Z8" s="23">
        <v>2620.6219833862961</v>
      </c>
      <c r="AA8" s="23">
        <v>1687.9493698660331</v>
      </c>
      <c r="AB8" s="23">
        <v>974.38120438691897</v>
      </c>
      <c r="AC8" s="23">
        <v>1606.2389923175483</v>
      </c>
    </row>
    <row r="9" spans="1:29">
      <c r="A9" s="26" t="s">
        <v>81</v>
      </c>
      <c r="B9" s="23" t="s">
        <v>9</v>
      </c>
      <c r="C9" s="23"/>
      <c r="D9" s="23">
        <v>95.037602397432522</v>
      </c>
      <c r="E9" s="23">
        <v>123.1576780485006</v>
      </c>
      <c r="F9" s="23">
        <v>135.01213831098326</v>
      </c>
      <c r="G9" s="23">
        <v>170.0216191303881</v>
      </c>
      <c r="H9" s="23">
        <v>179.28149773321772</v>
      </c>
      <c r="I9" s="23">
        <v>199.51978868269811</v>
      </c>
      <c r="J9" s="23">
        <v>260.2300830083804</v>
      </c>
      <c r="K9" s="23">
        <v>285.63431988421286</v>
      </c>
      <c r="L9" s="23">
        <v>259.97175076368416</v>
      </c>
      <c r="M9" s="23">
        <v>179.58522619489756</v>
      </c>
      <c r="N9" s="23">
        <v>254.30677776949594</v>
      </c>
      <c r="O9" s="23">
        <v>311.6736609601673</v>
      </c>
      <c r="P9" s="23">
        <v>397.42466511639583</v>
      </c>
      <c r="Q9" s="23">
        <v>391.1123631115471</v>
      </c>
      <c r="R9" s="23">
        <v>398.50810147234409</v>
      </c>
      <c r="S9" s="23">
        <v>444.47336962263819</v>
      </c>
      <c r="T9" s="23">
        <v>488.77725677135027</v>
      </c>
      <c r="U9" s="23">
        <v>779.95188113589938</v>
      </c>
      <c r="V9" s="23">
        <v>899.99688058402205</v>
      </c>
      <c r="W9" s="23">
        <v>1127.2001609584595</v>
      </c>
      <c r="X9" s="23">
        <v>978.39207967215418</v>
      </c>
      <c r="Y9" s="23">
        <v>1134.9619789579065</v>
      </c>
      <c r="Z9" s="23">
        <v>1276.2110261831531</v>
      </c>
      <c r="AA9" s="23">
        <v>833.98009393062387</v>
      </c>
      <c r="AB9" s="23">
        <v>417.72149729723287</v>
      </c>
      <c r="AC9" s="23">
        <v>510.90137316400057</v>
      </c>
    </row>
    <row r="10" spans="1:29">
      <c r="A10" s="25" t="s">
        <v>85</v>
      </c>
      <c r="B10" s="23" t="s">
        <v>10</v>
      </c>
      <c r="C10" s="23"/>
      <c r="D10" s="23">
        <v>62.69305197658862</v>
      </c>
      <c r="E10" s="23">
        <v>81.218551820023535</v>
      </c>
      <c r="F10" s="23">
        <v>89.107620478261339</v>
      </c>
      <c r="G10" s="23">
        <v>112.17726070335007</v>
      </c>
      <c r="H10" s="23">
        <v>118.23471601779008</v>
      </c>
      <c r="I10" s="23">
        <v>131.5480916664215</v>
      </c>
      <c r="J10" s="23">
        <v>171.72306914775203</v>
      </c>
      <c r="K10" s="23">
        <v>188.60363867945566</v>
      </c>
      <c r="L10" s="23">
        <v>172.10440582958347</v>
      </c>
      <c r="M10" s="23">
        <v>117.94054440370365</v>
      </c>
      <c r="N10" s="23">
        <v>167.25561211714455</v>
      </c>
      <c r="O10" s="23">
        <v>207.19370499762152</v>
      </c>
      <c r="P10" s="23">
        <v>261.44734547272031</v>
      </c>
      <c r="Q10" s="23">
        <v>256.91570546910322</v>
      </c>
      <c r="R10" s="23">
        <v>257.6582639496707</v>
      </c>
      <c r="S10" s="23">
        <v>301.57049691271357</v>
      </c>
      <c r="T10" s="23">
        <v>331.1818527884023</v>
      </c>
      <c r="U10" s="23">
        <v>491.374786855938</v>
      </c>
      <c r="V10" s="23">
        <v>578.4207814712106</v>
      </c>
      <c r="W10" s="23">
        <v>717.65607200451723</v>
      </c>
      <c r="X10" s="23">
        <v>798.97157818534208</v>
      </c>
      <c r="Y10" s="23">
        <v>711.67388668932517</v>
      </c>
      <c r="Z10" s="23">
        <v>608.23939871121956</v>
      </c>
      <c r="AA10" s="23">
        <v>578.0023003715886</v>
      </c>
      <c r="AB10" s="23">
        <v>332.22852153222766</v>
      </c>
      <c r="AC10" s="23">
        <v>1007.14951852568</v>
      </c>
    </row>
    <row r="11" spans="1:29">
      <c r="A11" s="25" t="s">
        <v>86</v>
      </c>
      <c r="B11" s="25" t="s">
        <v>11</v>
      </c>
      <c r="C11" s="23"/>
      <c r="D11" s="23">
        <v>43.622613025380225</v>
      </c>
      <c r="E11" s="23">
        <v>56.532120172410252</v>
      </c>
      <c r="F11" s="23">
        <v>61.972746771098656</v>
      </c>
      <c r="G11" s="23">
        <v>78.048099937777664</v>
      </c>
      <c r="H11" s="23">
        <v>82.288239434871386</v>
      </c>
      <c r="I11" s="23">
        <v>91.584485905023243</v>
      </c>
      <c r="J11" s="23">
        <v>119.46119438663875</v>
      </c>
      <c r="K11" s="23">
        <v>131.10748967049241</v>
      </c>
      <c r="L11" s="23">
        <v>119.33271022653858</v>
      </c>
      <c r="M11" s="23">
        <v>82.402182813786524</v>
      </c>
      <c r="N11" s="23">
        <v>116.77490742880894</v>
      </c>
      <c r="O11" s="23">
        <v>143.045815211404</v>
      </c>
      <c r="P11" s="23">
        <v>182.55115982429444</v>
      </c>
      <c r="Q11" s="23">
        <v>179.30879363189555</v>
      </c>
      <c r="R11" s="23">
        <v>182.63429631893044</v>
      </c>
      <c r="S11" s="23">
        <v>202.65648220044531</v>
      </c>
      <c r="T11" s="23">
        <v>226.37545123984597</v>
      </c>
      <c r="U11" s="23">
        <v>358.72768341946761</v>
      </c>
      <c r="V11" s="23">
        <v>409.31625455829862</v>
      </c>
      <c r="W11" s="23">
        <v>513.23008129403547</v>
      </c>
      <c r="X11" s="23">
        <v>443.65223996964482</v>
      </c>
      <c r="Y11" s="23">
        <v>553.16713426320496</v>
      </c>
      <c r="Z11" s="23">
        <v>567.04815163268245</v>
      </c>
      <c r="AA11" s="23">
        <v>360.52625620917473</v>
      </c>
      <c r="AB11" s="23">
        <v>190.36148875491418</v>
      </c>
      <c r="AC11" s="23">
        <v>225.55840263701418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1200.0247511388789</v>
      </c>
      <c r="E13" s="23">
        <v>1554.7609041446306</v>
      </c>
      <c r="F13" s="23">
        <v>1705.0899918720866</v>
      </c>
      <c r="G13" s="23">
        <v>2146.7342074557137</v>
      </c>
      <c r="H13" s="23">
        <v>2263.1734039599414</v>
      </c>
      <c r="I13" s="23">
        <v>2518.5505254938644</v>
      </c>
      <c r="J13" s="23">
        <v>3285.9456619207072</v>
      </c>
      <c r="K13" s="23">
        <v>3608.2755237424981</v>
      </c>
      <c r="L13" s="23">
        <v>3287.9879210830754</v>
      </c>
      <c r="M13" s="23">
        <v>2264.2808873787003</v>
      </c>
      <c r="N13" s="23">
        <v>3204.257715626461</v>
      </c>
      <c r="O13" s="23">
        <v>3950.2901190814246</v>
      </c>
      <c r="P13" s="23">
        <v>5007.5668689917666</v>
      </c>
      <c r="Q13" s="23">
        <v>4927.8657065472144</v>
      </c>
      <c r="R13" s="23">
        <v>5008.6004286787693</v>
      </c>
      <c r="S13" s="23">
        <v>5682.5984321702581</v>
      </c>
      <c r="T13" s="23">
        <v>6230.6775423144627</v>
      </c>
      <c r="U13" s="23">
        <v>9601.6440416704172</v>
      </c>
      <c r="V13" s="23">
        <v>11309.981712485587</v>
      </c>
      <c r="W13" s="23">
        <v>14267.338743888033</v>
      </c>
      <c r="X13" s="23">
        <v>13392.701042473276</v>
      </c>
      <c r="Y13" s="23">
        <v>13815.334206684189</v>
      </c>
      <c r="Z13" s="23">
        <v>14068.790288850343</v>
      </c>
      <c r="AA13" s="23">
        <v>11521.747054025122</v>
      </c>
      <c r="AB13" s="23">
        <v>5902.1161399742341</v>
      </c>
      <c r="AC13" s="23">
        <v>10374.033681186384</v>
      </c>
    </row>
    <row r="14" spans="1:29">
      <c r="A14" s="23" t="s">
        <v>123</v>
      </c>
      <c r="B14" s="23" t="s">
        <v>122</v>
      </c>
      <c r="C14" s="23"/>
      <c r="D14" s="23">
        <v>1.8214821758684944E-2</v>
      </c>
      <c r="E14" s="23">
        <v>2.3598650161900946E-2</v>
      </c>
      <c r="F14" s="23">
        <v>2.5881389622892326E-2</v>
      </c>
      <c r="G14" s="23">
        <v>3.2585066301491689E-2</v>
      </c>
      <c r="H14" s="23">
        <v>3.4348506773959127E-2</v>
      </c>
      <c r="I14" s="23">
        <v>3.8233245160881869E-2</v>
      </c>
      <c r="J14" s="23">
        <v>4.9877059886387083E-2</v>
      </c>
      <c r="K14" s="23">
        <v>5.4744283635544067E-2</v>
      </c>
      <c r="L14" s="23">
        <v>4.9846438197449584E-2</v>
      </c>
      <c r="M14" s="23">
        <v>3.4372087960446482E-2</v>
      </c>
      <c r="N14" s="23">
        <v>4.8743803672986794E-2</v>
      </c>
      <c r="O14" s="23">
        <v>5.9787557524344302E-2</v>
      </c>
      <c r="P14" s="23">
        <v>7.6185573528093326E-2</v>
      </c>
      <c r="Q14" s="23">
        <v>7.4917056698853415E-2</v>
      </c>
      <c r="R14" s="23">
        <v>7.5813507488121559E-2</v>
      </c>
      <c r="S14" s="23">
        <v>8.4451491605758502E-2</v>
      </c>
      <c r="T14" s="23">
        <v>9.5572921002692782E-2</v>
      </c>
      <c r="U14" s="23">
        <v>0.14900968046592103</v>
      </c>
      <c r="V14" s="23">
        <v>0.17068188784037105</v>
      </c>
      <c r="W14" s="23">
        <v>0.20826213848673147</v>
      </c>
      <c r="X14" s="23">
        <v>0.19068682844978083</v>
      </c>
      <c r="Y14" s="23">
        <v>0.24079927979193005</v>
      </c>
      <c r="Z14" s="23">
        <v>0.22245063005688068</v>
      </c>
      <c r="AA14" s="23">
        <v>0.14846271729761829</v>
      </c>
      <c r="AB14" s="23">
        <v>7.236923579430822E-2</v>
      </c>
      <c r="AC14" s="23">
        <v>0.13280916601862205</v>
      </c>
    </row>
    <row r="15" spans="1:29">
      <c r="A15" s="23" t="s">
        <v>125</v>
      </c>
      <c r="B15" s="23" t="s">
        <v>124</v>
      </c>
      <c r="C15" s="23"/>
      <c r="D15" s="23">
        <v>3.1354815575483523E-2</v>
      </c>
      <c r="E15" s="23">
        <v>4.0693044881122527E-2</v>
      </c>
      <c r="F15" s="23">
        <v>4.4524366994487252E-2</v>
      </c>
      <c r="G15" s="23">
        <v>5.6161207177855589E-2</v>
      </c>
      <c r="H15" s="23">
        <v>5.9274995839623257E-2</v>
      </c>
      <c r="I15" s="23">
        <v>6.5941410834955125E-2</v>
      </c>
      <c r="J15" s="23">
        <v>8.5940475098533642E-2</v>
      </c>
      <c r="K15" s="23">
        <v>9.404971003794485E-2</v>
      </c>
      <c r="L15" s="23">
        <v>8.5169434242651415E-2</v>
      </c>
      <c r="M15" s="23">
        <v>5.9355141319210443E-2</v>
      </c>
      <c r="N15" s="23">
        <v>8.5155017548001477E-2</v>
      </c>
      <c r="O15" s="23">
        <v>0.10099918285565208</v>
      </c>
      <c r="P15" s="23">
        <v>0.13319486117903026</v>
      </c>
      <c r="Q15" s="23">
        <v>0.13039086879088005</v>
      </c>
      <c r="R15" s="23">
        <v>0.12955581730480117</v>
      </c>
      <c r="S15" s="23">
        <v>0.13334672101415954</v>
      </c>
      <c r="T15" s="23">
        <v>0.16497440860683166</v>
      </c>
      <c r="U15" s="23">
        <v>0.29366281516136739</v>
      </c>
      <c r="V15" s="23">
        <v>0.28627175653909048</v>
      </c>
      <c r="W15" s="23">
        <v>0.30093889828031062</v>
      </c>
      <c r="X15" s="23">
        <v>0.2259922340987969</v>
      </c>
      <c r="Y15" s="23">
        <v>0.58898212945872419</v>
      </c>
      <c r="Z15" s="23">
        <v>0.58721618460134783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702.62144822599089</v>
      </c>
      <c r="E16" s="23">
        <v>910.20381759403062</v>
      </c>
      <c r="F16" s="23">
        <v>998.36901494845438</v>
      </c>
      <c r="G16" s="23">
        <v>1256.7692721436986</v>
      </c>
      <c r="H16" s="23">
        <v>1324.9205017808631</v>
      </c>
      <c r="I16" s="23">
        <v>1474.3968188472966</v>
      </c>
      <c r="J16" s="23">
        <v>1923.7132968731125</v>
      </c>
      <c r="K16" s="23">
        <v>2113.0020382616526</v>
      </c>
      <c r="L16" s="23">
        <v>1926.1943569394057</v>
      </c>
      <c r="M16" s="23">
        <v>1325.6507213679724</v>
      </c>
      <c r="N16" s="23">
        <v>1873.6855846493609</v>
      </c>
      <c r="O16" s="23">
        <v>2316.2799026454259</v>
      </c>
      <c r="P16" s="23">
        <v>2927.5542786743117</v>
      </c>
      <c r="Q16" s="23">
        <v>2884.5843690346069</v>
      </c>
      <c r="R16" s="23">
        <v>2936.1274386522509</v>
      </c>
      <c r="S16" s="23">
        <v>3346.4620129504142</v>
      </c>
      <c r="T16" s="23">
        <v>3644.6487868309423</v>
      </c>
      <c r="U16" s="23">
        <v>5553.9611797566504</v>
      </c>
      <c r="V16" s="23">
        <v>6663.3885516767996</v>
      </c>
      <c r="W16" s="23">
        <v>8450.7986553693718</v>
      </c>
      <c r="X16" s="23">
        <v>7977.6227683102552</v>
      </c>
      <c r="Y16" s="23">
        <v>7773.3600577643929</v>
      </c>
      <c r="Z16" s="23">
        <v>7922.2098945370344</v>
      </c>
      <c r="AA16" s="23">
        <v>7318.6534681156227</v>
      </c>
      <c r="AB16" s="23">
        <v>3590.2615459309181</v>
      </c>
      <c r="AC16" s="23">
        <v>6318.5752065744746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17.567520993489296</v>
      </c>
      <c r="E18" s="23">
        <v>22.771309838930897</v>
      </c>
      <c r="F18" s="23">
        <v>24.956586857110672</v>
      </c>
      <c r="G18" s="23">
        <v>31.436451788763822</v>
      </c>
      <c r="H18" s="23">
        <v>33.15422245533901</v>
      </c>
      <c r="I18" s="23">
        <v>36.890812782189073</v>
      </c>
      <c r="J18" s="23">
        <v>48.114490126590212</v>
      </c>
      <c r="K18" s="23">
        <v>52.785651727331256</v>
      </c>
      <c r="L18" s="23">
        <v>48.013522376464117</v>
      </c>
      <c r="M18" s="23">
        <v>33.18483345976334</v>
      </c>
      <c r="N18" s="23">
        <v>47.128610177285942</v>
      </c>
      <c r="O18" s="23">
        <v>57.475095826330389</v>
      </c>
      <c r="P18" s="23">
        <v>73.660277909684311</v>
      </c>
      <c r="Q18" s="23">
        <v>72.43841924637843</v>
      </c>
      <c r="R18" s="23">
        <v>73.184214144719377</v>
      </c>
      <c r="S18" s="23">
        <v>79.629830289024625</v>
      </c>
      <c r="T18" s="23">
        <v>92.674871873762186</v>
      </c>
      <c r="U18" s="23">
        <v>147.29476607642863</v>
      </c>
      <c r="V18" s="23">
        <v>164.80400173375287</v>
      </c>
      <c r="W18" s="23">
        <v>194.90244794572538</v>
      </c>
      <c r="X18" s="23">
        <v>167.12522987285561</v>
      </c>
      <c r="Y18" s="23">
        <v>259.51731415792585</v>
      </c>
      <c r="Z18" s="23">
        <v>231.26290123425156</v>
      </c>
      <c r="AA18" s="23">
        <v>121.95361047941068</v>
      </c>
      <c r="AB18" s="23">
        <v>52.148666305978274</v>
      </c>
      <c r="AC18" s="23">
        <v>80.410943953675414</v>
      </c>
    </row>
    <row r="19" spans="1:29">
      <c r="A19" s="23" t="s">
        <v>25</v>
      </c>
      <c r="B19" s="23" t="s">
        <v>8</v>
      </c>
      <c r="C19" s="23"/>
      <c r="D19" s="23">
        <v>6.6969539576272643</v>
      </c>
      <c r="E19" s="23">
        <v>8.6743273681133211</v>
      </c>
      <c r="F19" s="23">
        <v>9.5228532610106118</v>
      </c>
      <c r="G19" s="23">
        <v>11.988732428451815</v>
      </c>
      <c r="H19" s="23">
        <v>12.616827920447227</v>
      </c>
      <c r="I19" s="23">
        <v>14.048641728723519</v>
      </c>
      <c r="J19" s="23">
        <v>18.358499682208496</v>
      </c>
      <c r="K19" s="23">
        <v>20.163107635781298</v>
      </c>
      <c r="L19" s="23">
        <v>18.442240992461233</v>
      </c>
      <c r="M19" s="23">
        <v>12.545129415929171</v>
      </c>
      <c r="N19" s="23">
        <v>17.834627247298535</v>
      </c>
      <c r="O19" s="23">
        <v>22.266732259010421</v>
      </c>
      <c r="P19" s="23">
        <v>27.9510742183964</v>
      </c>
      <c r="Q19" s="23">
        <v>27.037496381722423</v>
      </c>
      <c r="R19" s="23">
        <v>27.202544377372348</v>
      </c>
      <c r="S19" s="23">
        <v>29.069532044752194</v>
      </c>
      <c r="T19" s="23">
        <v>40.583999076899346</v>
      </c>
      <c r="U19" s="23">
        <v>50.569852726918789</v>
      </c>
      <c r="V19" s="23">
        <v>57.123488530260452</v>
      </c>
      <c r="W19" s="23">
        <v>69.818427812429931</v>
      </c>
      <c r="X19" s="23">
        <v>70.325750669951233</v>
      </c>
      <c r="Y19" s="23">
        <v>150.02014979429768</v>
      </c>
      <c r="Z19" s="23">
        <v>0.89435136287010675</v>
      </c>
      <c r="AA19" s="23">
        <v>46.424325890131328</v>
      </c>
      <c r="AB19" s="23">
        <v>27.282712723811905</v>
      </c>
      <c r="AC19" s="23">
        <v>69.308036324306769</v>
      </c>
    </row>
    <row r="20" spans="1:29">
      <c r="A20" s="23" t="s">
        <v>133</v>
      </c>
      <c r="B20" s="23" t="s">
        <v>132</v>
      </c>
      <c r="C20" s="23"/>
      <c r="D20" s="23">
        <v>124.40510722098564</v>
      </c>
      <c r="E20" s="23">
        <v>161.22447346822435</v>
      </c>
      <c r="F20" s="23">
        <v>176.75169358679079</v>
      </c>
      <c r="G20" s="23">
        <v>222.6163068706303</v>
      </c>
      <c r="H20" s="23">
        <v>234.64070206440283</v>
      </c>
      <c r="I20" s="23">
        <v>261.18903713259311</v>
      </c>
      <c r="J20" s="23">
        <v>340.76009431125487</v>
      </c>
      <c r="K20" s="23">
        <v>373.93626817069617</v>
      </c>
      <c r="L20" s="23">
        <v>340.4628382731596</v>
      </c>
      <c r="M20" s="23">
        <v>234.79241480870417</v>
      </c>
      <c r="N20" s="23">
        <v>333.09449295295997</v>
      </c>
      <c r="O20" s="23">
        <v>408.20961080989588</v>
      </c>
      <c r="P20" s="23">
        <v>521.03209816983417</v>
      </c>
      <c r="Q20" s="23">
        <v>509.92330191723187</v>
      </c>
      <c r="R20" s="23">
        <v>519.15825928278139</v>
      </c>
      <c r="S20" s="23">
        <v>583.08279097687875</v>
      </c>
      <c r="T20" s="23">
        <v>645.54246847494244</v>
      </c>
      <c r="U20" s="23">
        <v>1020.9127857933064</v>
      </c>
      <c r="V20" s="23">
        <v>1146.4657478631752</v>
      </c>
      <c r="W20" s="23">
        <v>1473.9852149290659</v>
      </c>
      <c r="X20" s="23">
        <v>1331.6040098050278</v>
      </c>
      <c r="Y20" s="23">
        <v>1524.1266582256289</v>
      </c>
      <c r="Z20" s="23">
        <v>1579.1748856162426</v>
      </c>
      <c r="AA20" s="23">
        <v>961.7752810978659</v>
      </c>
      <c r="AB20" s="23">
        <v>632.7339457320054</v>
      </c>
      <c r="AC20" s="23">
        <v>870.28331558568379</v>
      </c>
    </row>
    <row r="21" spans="1:29">
      <c r="A21" s="23" t="s">
        <v>135</v>
      </c>
      <c r="B21" s="23" t="s">
        <v>134</v>
      </c>
      <c r="C21" s="23"/>
      <c r="D21" s="23">
        <v>24.706032376417447</v>
      </c>
      <c r="E21" s="23">
        <v>32.016913663492311</v>
      </c>
      <c r="F21" s="23">
        <v>35.10089360324627</v>
      </c>
      <c r="G21" s="23">
        <v>44.202913938641693</v>
      </c>
      <c r="H21" s="23">
        <v>46.613852115779579</v>
      </c>
      <c r="I21" s="23">
        <v>51.866188255635443</v>
      </c>
      <c r="J21" s="23">
        <v>67.656026078573433</v>
      </c>
      <c r="K21" s="23">
        <v>74.260404274572494</v>
      </c>
      <c r="L21" s="23">
        <v>67.605727104045371</v>
      </c>
      <c r="M21" s="23">
        <v>46.644218869544659</v>
      </c>
      <c r="N21" s="23">
        <v>66.125601613139708</v>
      </c>
      <c r="O21" s="23">
        <v>81.076095576125297</v>
      </c>
      <c r="P21" s="23">
        <v>103.32706495840057</v>
      </c>
      <c r="Q21" s="23">
        <v>101.75957066284204</v>
      </c>
      <c r="R21" s="23">
        <v>102.95268876144051</v>
      </c>
      <c r="S21" s="23">
        <v>113.92039345767532</v>
      </c>
      <c r="T21" s="23">
        <v>129.8728772754765</v>
      </c>
      <c r="U21" s="23">
        <v>202.50082183124206</v>
      </c>
      <c r="V21" s="23">
        <v>233.18629727797659</v>
      </c>
      <c r="W21" s="23">
        <v>280.61937155136599</v>
      </c>
      <c r="X21" s="23">
        <v>251.94781325555715</v>
      </c>
      <c r="Y21" s="23">
        <v>335.40434703516786</v>
      </c>
      <c r="Z21" s="23">
        <v>303.91725708099358</v>
      </c>
      <c r="AA21" s="23">
        <v>204.84206058748606</v>
      </c>
      <c r="AB21" s="23">
        <v>88.626013979640703</v>
      </c>
      <c r="AC21" s="23">
        <v>159.62516322040685</v>
      </c>
    </row>
    <row r="22" spans="1:29">
      <c r="A22" s="23" t="s">
        <v>137</v>
      </c>
      <c r="B22" s="23" t="s">
        <v>136</v>
      </c>
      <c r="C22" s="23"/>
      <c r="D22" s="23">
        <v>113.9252605677552</v>
      </c>
      <c r="E22" s="23">
        <v>147.62819268682225</v>
      </c>
      <c r="F22" s="23">
        <v>161.86259945608896</v>
      </c>
      <c r="G22" s="23">
        <v>203.82074743335153</v>
      </c>
      <c r="H22" s="23">
        <v>214.93140906062314</v>
      </c>
      <c r="I22" s="23">
        <v>239.14830382476595</v>
      </c>
      <c r="J22" s="23">
        <v>311.96642034098687</v>
      </c>
      <c r="K22" s="23">
        <v>342.46405050678374</v>
      </c>
      <c r="L22" s="23">
        <v>311.84929241695363</v>
      </c>
      <c r="M22" s="23">
        <v>215.05395432276796</v>
      </c>
      <c r="N22" s="23">
        <v>304.73006290527024</v>
      </c>
      <c r="O22" s="23">
        <v>374.16974397733321</v>
      </c>
      <c r="P22" s="23">
        <v>476.13982130164146</v>
      </c>
      <c r="Q22" s="23">
        <v>469.08017856853905</v>
      </c>
      <c r="R22" s="23">
        <v>474.76026201110972</v>
      </c>
      <c r="S22" s="23">
        <v>538.04147258398893</v>
      </c>
      <c r="T22" s="23">
        <v>587.03960459691802</v>
      </c>
      <c r="U22" s="23">
        <v>927.97338133371909</v>
      </c>
      <c r="V22" s="23">
        <v>1076.8235321961658</v>
      </c>
      <c r="W22" s="23">
        <v>1328.0188924394779</v>
      </c>
      <c r="X22" s="23">
        <v>1256.1118586763525</v>
      </c>
      <c r="Y22" s="23">
        <v>1309.5366259440518</v>
      </c>
      <c r="Z22" s="23">
        <v>1476.2228105775428</v>
      </c>
      <c r="AA22" s="23">
        <v>1006.214245310759</v>
      </c>
      <c r="AB22" s="23">
        <v>503.30250132983366</v>
      </c>
      <c r="AC22" s="23">
        <v>1002.4396287292642</v>
      </c>
    </row>
    <row r="23" spans="1:29">
      <c r="A23" s="23" t="s">
        <v>139</v>
      </c>
      <c r="B23" s="23" t="s">
        <v>138</v>
      </c>
      <c r="C23" s="23"/>
      <c r="D23" s="23">
        <v>86.09883503970579</v>
      </c>
      <c r="E23" s="23">
        <v>111.57330582009982</v>
      </c>
      <c r="F23" s="23">
        <v>122.31050680809179</v>
      </c>
      <c r="G23" s="23">
        <v>154.02623421299774</v>
      </c>
      <c r="H23" s="23">
        <v>162.41143982519066</v>
      </c>
      <c r="I23" s="23">
        <v>180.75503928152449</v>
      </c>
      <c r="J23" s="23">
        <v>235.74767012209276</v>
      </c>
      <c r="K23" s="23">
        <v>258.76223251197757</v>
      </c>
      <c r="L23" s="23">
        <v>235.49677810062784</v>
      </c>
      <c r="M23" s="23">
        <v>162.73519176842515</v>
      </c>
      <c r="N23" s="23">
        <v>230.3720801774077</v>
      </c>
      <c r="O23" s="23">
        <v>282.30595330353009</v>
      </c>
      <c r="P23" s="23">
        <v>360.03255497356315</v>
      </c>
      <c r="Q23" s="23">
        <v>354.24050137340691</v>
      </c>
      <c r="R23" s="23">
        <v>361.67011562326877</v>
      </c>
      <c r="S23" s="23">
        <v>404.2935718429103</v>
      </c>
      <c r="T23" s="23">
        <v>439.99523562242422</v>
      </c>
      <c r="U23" s="23">
        <v>706.8493995560134</v>
      </c>
      <c r="V23" s="23">
        <v>816.1250543595213</v>
      </c>
      <c r="W23" s="23">
        <v>1033.5895440326517</v>
      </c>
      <c r="X23" s="23">
        <v>888.76493553309342</v>
      </c>
      <c r="Y23" s="23">
        <v>987.85411517714351</v>
      </c>
      <c r="Z23" s="23">
        <v>1184.0242522161634</v>
      </c>
      <c r="AA23" s="23">
        <v>767.49995356843101</v>
      </c>
      <c r="AB23" s="23">
        <v>398.3977950946375</v>
      </c>
      <c r="AC23" s="23">
        <v>436.03757961075803</v>
      </c>
    </row>
    <row r="24" spans="1:29">
      <c r="A24" s="23" t="s">
        <v>141</v>
      </c>
      <c r="B24" s="23" t="s">
        <v>140</v>
      </c>
      <c r="C24" s="23"/>
      <c r="D24" s="23">
        <v>17.49240610191206</v>
      </c>
      <c r="E24" s="23">
        <v>22.669970394698236</v>
      </c>
      <c r="F24" s="23">
        <v>24.851561132641521</v>
      </c>
      <c r="G24" s="23">
        <v>31.30048965312637</v>
      </c>
      <c r="H24" s="23">
        <v>32.99449049249727</v>
      </c>
      <c r="I24" s="23">
        <v>36.726640156547177</v>
      </c>
      <c r="J24" s="23">
        <v>47.910646235768155</v>
      </c>
      <c r="K24" s="23">
        <v>52.5740443143251</v>
      </c>
      <c r="L24" s="23">
        <v>47.85610117134263</v>
      </c>
      <c r="M24" s="23">
        <v>33.028783127558796</v>
      </c>
      <c r="N24" s="23">
        <v>46.845191157000535</v>
      </c>
      <c r="O24" s="23">
        <v>57.35922037728313</v>
      </c>
      <c r="P24" s="23">
        <v>73.264753597853883</v>
      </c>
      <c r="Q24" s="23">
        <v>71.769323983024094</v>
      </c>
      <c r="R24" s="23">
        <v>73.123890635981894</v>
      </c>
      <c r="S24" s="23">
        <v>79.330794912116062</v>
      </c>
      <c r="T24" s="23">
        <v>93.192711442613373</v>
      </c>
      <c r="U24" s="23">
        <v>144.0841145298732</v>
      </c>
      <c r="V24" s="23">
        <v>162.09849262462797</v>
      </c>
      <c r="W24" s="23">
        <v>201.21307256640486</v>
      </c>
      <c r="X24" s="23">
        <v>166.0644639036297</v>
      </c>
      <c r="Y24" s="23">
        <v>262.39852289043426</v>
      </c>
      <c r="Z24" s="23">
        <v>204.4027414225437</v>
      </c>
      <c r="AA24" s="23">
        <v>131.43598492522102</v>
      </c>
      <c r="AB24" s="23">
        <v>67.770995159480037</v>
      </c>
      <c r="AC24" s="23">
        <v>57.948312629384581</v>
      </c>
    </row>
    <row r="25" spans="1:29">
      <c r="A25" s="23" t="s">
        <v>143</v>
      </c>
      <c r="B25" s="23" t="s">
        <v>142</v>
      </c>
      <c r="C25" s="23"/>
      <c r="D25" s="23">
        <v>3.2621529671642273</v>
      </c>
      <c r="E25" s="23">
        <v>4.2271077346885102</v>
      </c>
      <c r="F25" s="23">
        <v>4.6360296494560025</v>
      </c>
      <c r="G25" s="23">
        <v>5.8387986603811095</v>
      </c>
      <c r="H25" s="23">
        <v>6.1497751583666664</v>
      </c>
      <c r="I25" s="23">
        <v>6.8476142466655787</v>
      </c>
      <c r="J25" s="23">
        <v>8.9389317678142497</v>
      </c>
      <c r="K25" s="23">
        <v>9.8101937164280777</v>
      </c>
      <c r="L25" s="23">
        <v>8.9445625845250714</v>
      </c>
      <c r="M25" s="23">
        <v>6.1414377396004118</v>
      </c>
      <c r="N25" s="23">
        <v>8.7236245575218128</v>
      </c>
      <c r="O25" s="23">
        <v>10.74485658384415</v>
      </c>
      <c r="P25" s="23">
        <v>13.661131225492039</v>
      </c>
      <c r="Q25" s="23">
        <v>13.278496774764912</v>
      </c>
      <c r="R25" s="23">
        <v>13.505013876097401</v>
      </c>
      <c r="S25" s="23">
        <v>15.523677007929768</v>
      </c>
      <c r="T25" s="23">
        <v>17.180083406775307</v>
      </c>
      <c r="U25" s="23">
        <v>26.182682167803769</v>
      </c>
      <c r="V25" s="23">
        <v>28.979212041156053</v>
      </c>
      <c r="W25" s="23">
        <v>39.07762517932229</v>
      </c>
      <c r="X25" s="23">
        <v>38.82606678457676</v>
      </c>
      <c r="Y25" s="23">
        <v>39.084676466381381</v>
      </c>
      <c r="Z25" s="23">
        <v>34.334882339952784</v>
      </c>
      <c r="AA25" s="23">
        <v>23.970403479598769</v>
      </c>
      <c r="AB25" s="23">
        <v>21.281846894755756</v>
      </c>
      <c r="AC25" s="23">
        <v>36.717922069233772</v>
      </c>
    </row>
    <row r="26" spans="1:29">
      <c r="A26" s="23" t="s">
        <v>145</v>
      </c>
      <c r="B26" s="23" t="s">
        <v>144</v>
      </c>
      <c r="C26" s="23"/>
      <c r="D26" s="23">
        <v>40.005793554847195</v>
      </c>
      <c r="E26" s="23">
        <v>50.087132971229089</v>
      </c>
      <c r="F26" s="23">
        <v>53.509175982087548</v>
      </c>
      <c r="G26" s="23">
        <v>67.635303002972989</v>
      </c>
      <c r="H26" s="23">
        <v>71.453430164529678</v>
      </c>
      <c r="I26" s="23">
        <v>77.939144756094549</v>
      </c>
      <c r="J26" s="23">
        <v>102.75498715789256</v>
      </c>
      <c r="K26" s="23">
        <v>116.64382509483873</v>
      </c>
      <c r="L26" s="23">
        <v>97.773750952750177</v>
      </c>
      <c r="M26" s="23">
        <v>65.740287204597109</v>
      </c>
      <c r="N26" s="23">
        <v>93.888816860917998</v>
      </c>
      <c r="O26" s="23">
        <v>115.0527028289721</v>
      </c>
      <c r="P26" s="23">
        <v>141.0880431407528</v>
      </c>
      <c r="Q26" s="23">
        <v>134.04534202184729</v>
      </c>
      <c r="R26" s="23">
        <v>132.60453312949392</v>
      </c>
      <c r="S26" s="23">
        <v>154.41401705114191</v>
      </c>
      <c r="T26" s="23">
        <v>158.15886813260664</v>
      </c>
      <c r="U26" s="23">
        <v>222.70087190666518</v>
      </c>
      <c r="V26" s="23">
        <v>263.57792132484815</v>
      </c>
      <c r="W26" s="23">
        <v>315.87033255306255</v>
      </c>
      <c r="X26" s="23">
        <v>373.43411882587651</v>
      </c>
      <c r="Y26" s="23">
        <v>273.37803960951447</v>
      </c>
      <c r="Z26" s="23">
        <v>242.09221089680995</v>
      </c>
      <c r="AA26" s="23">
        <v>279.68147719986069</v>
      </c>
      <c r="AB26" s="23">
        <v>170.51792799234471</v>
      </c>
      <c r="AC26" s="23">
        <v>617.97898675682325</v>
      </c>
    </row>
    <row r="27" spans="1:29">
      <c r="A27" s="23" t="s">
        <v>147</v>
      </c>
      <c r="B27" s="23" t="s">
        <v>146</v>
      </c>
      <c r="C27" s="23"/>
      <c r="D27" s="23">
        <v>12.333824174939988</v>
      </c>
      <c r="E27" s="23">
        <v>17.708948650122604</v>
      </c>
      <c r="F27" s="23">
        <v>20.894301863264982</v>
      </c>
      <c r="G27" s="23">
        <v>26.013498721388434</v>
      </c>
      <c r="H27" s="23">
        <v>27.252814949260642</v>
      </c>
      <c r="I27" s="23">
        <v>31.859250068380209</v>
      </c>
      <c r="J27" s="23">
        <v>40.608312996323228</v>
      </c>
      <c r="K27" s="23">
        <v>40.865964616000809</v>
      </c>
      <c r="L27" s="23">
        <v>46.083066000226708</v>
      </c>
      <c r="M27" s="23">
        <v>32.597026377479963</v>
      </c>
      <c r="N27" s="23">
        <v>45.546612667844506</v>
      </c>
      <c r="O27" s="23">
        <v>58.411509314140652</v>
      </c>
      <c r="P27" s="23">
        <v>76.808981290867408</v>
      </c>
      <c r="Q27" s="23">
        <v>80.446282276826892</v>
      </c>
      <c r="R27" s="23">
        <v>81.171760463287796</v>
      </c>
      <c r="S27" s="23">
        <v>102.33422494502877</v>
      </c>
      <c r="T27" s="23">
        <v>117.595094881546</v>
      </c>
      <c r="U27" s="23">
        <v>179.9289190169475</v>
      </c>
      <c r="V27" s="23">
        <v>219.72836923712734</v>
      </c>
      <c r="W27" s="23">
        <v>280.55816192469325</v>
      </c>
      <c r="X27" s="23">
        <v>353.20074208680222</v>
      </c>
      <c r="Y27" s="23">
        <v>254.88329023970218</v>
      </c>
      <c r="Z27" s="23">
        <v>228.3198516892615</v>
      </c>
      <c r="AA27" s="23">
        <v>238.80822018944423</v>
      </c>
      <c r="AB27" s="23">
        <v>127.77630470693435</v>
      </c>
      <c r="AC27" s="23">
        <v>461.5959846912441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44.083016300963592</v>
      </c>
      <c r="E29" s="23">
        <v>57.131436031309782</v>
      </c>
      <c r="F29" s="23">
        <v>62.62465821586698</v>
      </c>
      <c r="G29" s="23">
        <v>78.869802418119747</v>
      </c>
      <c r="H29" s="23">
        <v>83.175859746730751</v>
      </c>
      <c r="I29" s="23">
        <v>92.554942083439158</v>
      </c>
      <c r="J29" s="23">
        <v>120.71332398382695</v>
      </c>
      <c r="K29" s="23">
        <v>132.47837713206789</v>
      </c>
      <c r="L29" s="23">
        <v>120.54661363493899</v>
      </c>
      <c r="M29" s="23">
        <v>83.295843882706919</v>
      </c>
      <c r="N29" s="23">
        <v>118.06225198489938</v>
      </c>
      <c r="O29" s="23">
        <v>144.44454647806919</v>
      </c>
      <c r="P29" s="23">
        <v>184.48755077415859</v>
      </c>
      <c r="Q29" s="23">
        <v>181.65987247569157</v>
      </c>
      <c r="R29" s="23">
        <v>184.40610221546484</v>
      </c>
      <c r="S29" s="23">
        <v>203.94612778919952</v>
      </c>
      <c r="T29" s="23">
        <v>228.60936559594361</v>
      </c>
      <c r="U29" s="23">
        <v>364.56104725324735</v>
      </c>
      <c r="V29" s="23">
        <v>417.40714405609253</v>
      </c>
      <c r="W29" s="23">
        <v>509.42872027265037</v>
      </c>
      <c r="X29" s="23">
        <v>441.66087653055922</v>
      </c>
      <c r="Y29" s="23">
        <v>568.83221946908282</v>
      </c>
      <c r="Z29" s="23">
        <v>591.12532639911365</v>
      </c>
      <c r="AA29" s="23">
        <v>362.4263527930305</v>
      </c>
      <c r="AB29" s="23">
        <v>166.30478113718749</v>
      </c>
      <c r="AC29" s="23">
        <v>228.90196338152964</v>
      </c>
    </row>
    <row r="30" spans="1:29">
      <c r="A30" s="23" t="s">
        <v>153</v>
      </c>
      <c r="B30" s="23" t="s">
        <v>152</v>
      </c>
      <c r="C30" s="23"/>
      <c r="D30" s="23">
        <v>1.573524241796449</v>
      </c>
      <c r="E30" s="23">
        <v>2.0374274078325425</v>
      </c>
      <c r="F30" s="23">
        <v>2.2376707326778194</v>
      </c>
      <c r="G30" s="23">
        <v>2.8200541710543363</v>
      </c>
      <c r="H30" s="23">
        <v>2.9456501694132737</v>
      </c>
      <c r="I30" s="23">
        <v>3.3020062184778687</v>
      </c>
      <c r="J30" s="23">
        <v>4.3234618906232614</v>
      </c>
      <c r="K30" s="23">
        <v>4.7406279822812234</v>
      </c>
      <c r="L30" s="23">
        <v>4.3469220517739684</v>
      </c>
      <c r="M30" s="23">
        <v>2.9446762472682164</v>
      </c>
      <c r="N30" s="23">
        <v>4.1759602086225476</v>
      </c>
      <c r="O30" s="23">
        <v>5.25182428269909</v>
      </c>
      <c r="P30" s="23">
        <v>6.6368122432605965</v>
      </c>
      <c r="Q30" s="23">
        <v>5.8776516659806513</v>
      </c>
      <c r="R30" s="23">
        <v>6.7697614915482109</v>
      </c>
      <c r="S30" s="23">
        <v>8.4082456055164894</v>
      </c>
      <c r="T30" s="23">
        <v>8.0618691257393493</v>
      </c>
      <c r="U30" s="23">
        <v>11.293953634312919</v>
      </c>
      <c r="V30" s="23">
        <v>9.2872118435847195</v>
      </c>
      <c r="W30" s="23">
        <v>30.178366185690582</v>
      </c>
      <c r="X30" s="23">
        <v>24.186975382882981</v>
      </c>
      <c r="Y30" s="23">
        <v>5.9855903284003737</v>
      </c>
      <c r="Z30" s="23">
        <v>4.9319970494001675</v>
      </c>
      <c r="AA30" s="23">
        <v>8.0053713457977036</v>
      </c>
      <c r="AB30" s="23">
        <v>41.209756889329448</v>
      </c>
      <c r="AC30" s="23">
        <v>5.9036945210729446</v>
      </c>
    </row>
    <row r="31" spans="1:29">
      <c r="A31" s="23" t="s">
        <v>155</v>
      </c>
      <c r="B31" s="23" t="s">
        <v>154</v>
      </c>
      <c r="C31" s="23"/>
      <c r="D31" s="23">
        <v>3.0774992944274109</v>
      </c>
      <c r="E31" s="23">
        <v>3.9876502336050117</v>
      </c>
      <c r="F31" s="23">
        <v>4.3725643131524157</v>
      </c>
      <c r="G31" s="23">
        <v>5.5055559116329489</v>
      </c>
      <c r="H31" s="23">
        <v>5.8056757051540293</v>
      </c>
      <c r="I31" s="23">
        <v>6.4596111812226349</v>
      </c>
      <c r="J31" s="23">
        <v>8.4267979813720792</v>
      </c>
      <c r="K31" s="23">
        <v>9.2520198444196229</v>
      </c>
      <c r="L31" s="23">
        <v>8.4270486739130082</v>
      </c>
      <c r="M31" s="23">
        <v>5.8084432629638716</v>
      </c>
      <c r="N31" s="23">
        <v>8.226059576408181</v>
      </c>
      <c r="O31" s="23">
        <v>10.116646291936723</v>
      </c>
      <c r="P31" s="23">
        <v>12.851550420112288</v>
      </c>
      <c r="Q31" s="23">
        <v>12.67070747974361</v>
      </c>
      <c r="R31" s="23">
        <v>12.823841542785125</v>
      </c>
      <c r="S31" s="23">
        <v>14.341938783699288</v>
      </c>
      <c r="T31" s="23">
        <v>16.128217509209545</v>
      </c>
      <c r="U31" s="23">
        <v>24.896949107264831</v>
      </c>
      <c r="V31" s="23">
        <v>29.175287783189837</v>
      </c>
      <c r="W31" s="23">
        <v>35.387940214746592</v>
      </c>
      <c r="X31" s="23">
        <v>32.710319168195369</v>
      </c>
      <c r="Y31" s="23">
        <v>39.397455818900973</v>
      </c>
      <c r="Z31" s="23">
        <v>36.543513777688645</v>
      </c>
      <c r="AA31" s="23">
        <v>27.961143429324071</v>
      </c>
      <c r="AB31" s="23">
        <v>12.071970751223517</v>
      </c>
      <c r="AC31" s="23">
        <v>23.762863302831239</v>
      </c>
    </row>
    <row r="32" spans="1:29">
      <c r="A32" s="23" t="s">
        <v>157</v>
      </c>
      <c r="B32" s="23" t="s">
        <v>156</v>
      </c>
      <c r="C32" s="23"/>
      <c r="D32" s="23">
        <v>2.125806483521969</v>
      </c>
      <c r="E32" s="23">
        <v>2.7545985863881604</v>
      </c>
      <c r="F32" s="23">
        <v>3.019475705528269</v>
      </c>
      <c r="G32" s="23">
        <v>3.8012998270222615</v>
      </c>
      <c r="H32" s="23">
        <v>4.0131288487294956</v>
      </c>
      <c r="I32" s="23">
        <v>4.4623002743120512</v>
      </c>
      <c r="J32" s="23">
        <v>5.8168848372813313</v>
      </c>
      <c r="K32" s="23">
        <v>6.3879239596660762</v>
      </c>
      <c r="L32" s="23">
        <v>5.8100839380459766</v>
      </c>
      <c r="M32" s="23">
        <v>4.024198294138956</v>
      </c>
      <c r="N32" s="23">
        <v>5.6842400693036206</v>
      </c>
      <c r="O32" s="23">
        <v>6.9648917864501687</v>
      </c>
      <c r="P32" s="23">
        <v>8.8614956587328653</v>
      </c>
      <c r="Q32" s="23">
        <v>8.8488847591203772</v>
      </c>
      <c r="R32" s="23">
        <v>8.9346331463769992</v>
      </c>
      <c r="S32" s="23">
        <v>9.5820037173664403</v>
      </c>
      <c r="T32" s="23">
        <v>11.132941139058993</v>
      </c>
      <c r="U32" s="23">
        <v>17.49064448439924</v>
      </c>
      <c r="V32" s="23">
        <v>21.354446292930639</v>
      </c>
      <c r="W32" s="23">
        <v>23.382769874608606</v>
      </c>
      <c r="X32" s="23">
        <v>18.698434605109149</v>
      </c>
      <c r="Y32" s="23">
        <v>30.725362353909752</v>
      </c>
      <c r="Z32" s="23">
        <v>28.523745835822833</v>
      </c>
      <c r="AA32" s="23">
        <v>21.946692895844489</v>
      </c>
      <c r="AB32" s="23">
        <v>2.3570061103616102</v>
      </c>
      <c r="AC32" s="23">
        <v>4.4112706696828745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22" width="10.69140625" customWidth="1"/>
    <col min="23" max="23" width="13.69140625" customWidth="1"/>
    <col min="24" max="30" width="10.69140625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949185.1714096358</v>
      </c>
      <c r="E2" s="23">
        <v>1233536.5281319306</v>
      </c>
      <c r="F2" s="23">
        <v>1433258.8519519027</v>
      </c>
      <c r="G2" s="23">
        <v>1501806.8475938286</v>
      </c>
      <c r="H2" s="23">
        <v>1607964.2119460674</v>
      </c>
      <c r="I2" s="23">
        <v>1540952.1735450523</v>
      </c>
      <c r="J2" s="23">
        <v>1847330.7707307199</v>
      </c>
      <c r="K2" s="23">
        <v>2359424.0689168023</v>
      </c>
      <c r="L2" s="23">
        <v>2341240.5188715984</v>
      </c>
      <c r="M2" s="23">
        <v>2257821.1740354532</v>
      </c>
      <c r="N2" s="23">
        <v>2343522.9559293254</v>
      </c>
      <c r="O2" s="23">
        <v>2487107.4913020236</v>
      </c>
      <c r="P2" s="23">
        <v>2649607.9940765235</v>
      </c>
      <c r="Q2" s="23">
        <v>2704544.1973405778</v>
      </c>
      <c r="R2" s="23">
        <v>2856921.761519115</v>
      </c>
      <c r="S2" s="23">
        <v>3105249.4027302158</v>
      </c>
      <c r="T2" s="23">
        <v>3726101.3886851333</v>
      </c>
      <c r="U2" s="23">
        <v>4124671.0673364885</v>
      </c>
      <c r="V2" s="23">
        <v>3648095.2018976668</v>
      </c>
      <c r="W2" s="23">
        <v>3852733.378822315</v>
      </c>
      <c r="X2" s="23">
        <v>4027414.7317408477</v>
      </c>
      <c r="Y2" s="23">
        <v>4483642.2675905954</v>
      </c>
      <c r="Z2" s="23">
        <v>4506995.2545814468</v>
      </c>
      <c r="AA2" s="23">
        <v>4660700.144532199</v>
      </c>
      <c r="AB2" s="23">
        <v>4882634.4799706284</v>
      </c>
      <c r="AC2" s="23">
        <v>5165644.2104082163</v>
      </c>
    </row>
    <row r="3" spans="1:29">
      <c r="A3" s="25" t="s">
        <v>82</v>
      </c>
      <c r="B3" s="23" t="s">
        <v>4</v>
      </c>
      <c r="C3" s="23"/>
      <c r="D3" s="23">
        <v>45853.890222447691</v>
      </c>
      <c r="E3" s="23">
        <v>49699.821102582311</v>
      </c>
      <c r="F3" s="23">
        <v>53890.125442514058</v>
      </c>
      <c r="G3" s="23">
        <v>54150.649363390854</v>
      </c>
      <c r="H3" s="23">
        <v>61481.607318141469</v>
      </c>
      <c r="I3" s="23">
        <v>59565.536942935782</v>
      </c>
      <c r="J3" s="23">
        <v>66685.814035905481</v>
      </c>
      <c r="K3" s="23">
        <v>80167.136844738459</v>
      </c>
      <c r="L3" s="23">
        <v>83084.527492438938</v>
      </c>
      <c r="M3" s="23">
        <v>89571.313615475461</v>
      </c>
      <c r="N3" s="23">
        <v>79053.738512214462</v>
      </c>
      <c r="O3" s="23">
        <v>91245.89205355673</v>
      </c>
      <c r="P3" s="23">
        <v>88926.210858037011</v>
      </c>
      <c r="Q3" s="23">
        <v>78835.401477491265</v>
      </c>
      <c r="R3" s="23">
        <v>86397.616259796036</v>
      </c>
      <c r="S3" s="23">
        <v>88972.747152746932</v>
      </c>
      <c r="T3" s="23">
        <v>109759.74560797973</v>
      </c>
      <c r="U3" s="23">
        <v>94030.426883405511</v>
      </c>
      <c r="V3" s="23">
        <v>91965.600642336402</v>
      </c>
      <c r="W3" s="23">
        <v>93974.370448136135</v>
      </c>
      <c r="X3" s="23">
        <v>90927.18287777256</v>
      </c>
      <c r="Y3" s="23">
        <v>134368.38096246164</v>
      </c>
      <c r="Z3" s="23">
        <v>130787.77315108931</v>
      </c>
      <c r="AA3" s="23">
        <v>152030.09742729441</v>
      </c>
      <c r="AB3" s="23">
        <v>74954.999112495643</v>
      </c>
      <c r="AC3" s="23">
        <v>118609.1724914488</v>
      </c>
    </row>
    <row r="4" spans="1:29">
      <c r="A4" s="24" t="s">
        <v>83</v>
      </c>
      <c r="B4" s="23" t="s">
        <v>5</v>
      </c>
      <c r="C4" s="23"/>
      <c r="D4" s="23">
        <v>1740.456121609456</v>
      </c>
      <c r="E4" s="23">
        <v>2306.3861294663052</v>
      </c>
      <c r="F4" s="23">
        <v>2570.9810235908544</v>
      </c>
      <c r="G4" s="23">
        <v>2770.6209162846626</v>
      </c>
      <c r="H4" s="23">
        <v>2733.046837400489</v>
      </c>
      <c r="I4" s="23">
        <v>2982.8577189116877</v>
      </c>
      <c r="J4" s="23">
        <v>3284.5507212938978</v>
      </c>
      <c r="K4" s="23">
        <v>8475.5511273787488</v>
      </c>
      <c r="L4" s="23">
        <v>3733.4816288659495</v>
      </c>
      <c r="M4" s="23">
        <v>6828.4494626109063</v>
      </c>
      <c r="N4" s="23">
        <v>2496.7823752419672</v>
      </c>
      <c r="O4" s="23">
        <v>2904.6410314526265</v>
      </c>
      <c r="P4" s="23">
        <v>20582.250707063493</v>
      </c>
      <c r="Q4" s="23">
        <v>7863.0546554822413</v>
      </c>
      <c r="R4" s="23">
        <v>3267.6981660273464</v>
      </c>
      <c r="S4" s="23">
        <v>3831.6289737382413</v>
      </c>
      <c r="T4" s="23">
        <v>2710.6510539943438</v>
      </c>
      <c r="U4" s="23">
        <v>1943.3865423175014</v>
      </c>
      <c r="V4" s="23">
        <v>4086.6850088418446</v>
      </c>
      <c r="W4" s="23">
        <v>3015.2436668355172</v>
      </c>
      <c r="X4" s="23">
        <v>5897.9678807428445</v>
      </c>
      <c r="Y4" s="23">
        <v>4992.9235844369696</v>
      </c>
      <c r="Z4" s="23">
        <v>1199.356876383034</v>
      </c>
      <c r="AA4" s="23">
        <v>3512.4377819653391</v>
      </c>
      <c r="AB4" s="23">
        <v>2408.4575845231425</v>
      </c>
      <c r="AC4" s="23">
        <v>5278.068850066461</v>
      </c>
    </row>
    <row r="5" spans="1:29">
      <c r="A5" s="23" t="s">
        <v>80</v>
      </c>
      <c r="B5" s="23" t="s">
        <v>6</v>
      </c>
      <c r="C5" s="23"/>
      <c r="D5" s="23">
        <v>249847.61446032944</v>
      </c>
      <c r="E5" s="23">
        <v>327166.21984538401</v>
      </c>
      <c r="F5" s="23">
        <v>366231.47308291134</v>
      </c>
      <c r="G5" s="23">
        <v>394294.79346046987</v>
      </c>
      <c r="H5" s="23">
        <v>394917.27041282336</v>
      </c>
      <c r="I5" s="23">
        <v>396248.06716938625</v>
      </c>
      <c r="J5" s="23">
        <v>487950.89944545826</v>
      </c>
      <c r="K5" s="23">
        <v>616773.60864622984</v>
      </c>
      <c r="L5" s="23">
        <v>577529.78307218698</v>
      </c>
      <c r="M5" s="23">
        <v>566835.33576106874</v>
      </c>
      <c r="N5" s="23">
        <v>578777.98548313882</v>
      </c>
      <c r="O5" s="23">
        <v>601137.80691656133</v>
      </c>
      <c r="P5" s="23">
        <v>641061.56739192118</v>
      </c>
      <c r="Q5" s="23">
        <v>640325.18755064125</v>
      </c>
      <c r="R5" s="23">
        <v>738212.18771190138</v>
      </c>
      <c r="S5" s="23">
        <v>880184.41915128229</v>
      </c>
      <c r="T5" s="23">
        <v>904693.32578532735</v>
      </c>
      <c r="U5" s="23">
        <v>1006988.8586570728</v>
      </c>
      <c r="V5" s="23">
        <v>756383.82161540363</v>
      </c>
      <c r="W5" s="23">
        <v>827604.55391145148</v>
      </c>
      <c r="X5" s="23">
        <v>833832.82802817447</v>
      </c>
      <c r="Y5" s="23">
        <v>772159.50326027325</v>
      </c>
      <c r="Z5" s="23">
        <v>767168.19600530644</v>
      </c>
      <c r="AA5" s="23">
        <v>796587.1379283797</v>
      </c>
      <c r="AB5" s="23">
        <v>1022232.1273782458</v>
      </c>
      <c r="AC5" s="23">
        <v>868709.90174255124</v>
      </c>
    </row>
    <row r="6" spans="1:29">
      <c r="A6" s="24" t="s">
        <v>24</v>
      </c>
      <c r="B6" s="23" t="s">
        <v>7</v>
      </c>
      <c r="C6" s="23"/>
      <c r="D6" s="23">
        <v>96004.541422879614</v>
      </c>
      <c r="E6" s="23">
        <v>132054.62909240089</v>
      </c>
      <c r="F6" s="23">
        <v>150696.46929982846</v>
      </c>
      <c r="G6" s="23">
        <v>165650.04126394982</v>
      </c>
      <c r="H6" s="23">
        <v>196584.90535380537</v>
      </c>
      <c r="I6" s="23">
        <v>131440.26324985386</v>
      </c>
      <c r="J6" s="23">
        <v>145181.58704326989</v>
      </c>
      <c r="K6" s="23">
        <v>219560.01024752617</v>
      </c>
      <c r="L6" s="23">
        <v>198443.52220817382</v>
      </c>
      <c r="M6" s="23">
        <v>183190.25038767621</v>
      </c>
      <c r="N6" s="23">
        <v>158440.0768442667</v>
      </c>
      <c r="O6" s="23">
        <v>157491.13250667191</v>
      </c>
      <c r="P6" s="23">
        <v>213849.79112395164</v>
      </c>
      <c r="Q6" s="23">
        <v>258886.59576080894</v>
      </c>
      <c r="R6" s="23">
        <v>223322.73227318033</v>
      </c>
      <c r="S6" s="23">
        <v>235940.08577536675</v>
      </c>
      <c r="T6" s="23">
        <v>227228.39021993114</v>
      </c>
      <c r="U6" s="23">
        <v>347341.07422265864</v>
      </c>
      <c r="V6" s="23">
        <v>363407.89362459705</v>
      </c>
      <c r="W6" s="23">
        <v>477291.69469515211</v>
      </c>
      <c r="X6" s="23">
        <v>542934.52031562186</v>
      </c>
      <c r="Y6" s="23">
        <v>642369.41648862895</v>
      </c>
      <c r="Z6" s="23">
        <v>539372.799757228</v>
      </c>
      <c r="AA6" s="23">
        <v>511796.85892964643</v>
      </c>
      <c r="AB6" s="23">
        <v>488340.99966031074</v>
      </c>
      <c r="AC6" s="23">
        <v>480238.99747250183</v>
      </c>
    </row>
    <row r="7" spans="1:29">
      <c r="A7" s="26" t="s">
        <v>25</v>
      </c>
      <c r="B7" s="23" t="s">
        <v>8</v>
      </c>
      <c r="C7" s="23"/>
      <c r="D7" s="23">
        <v>37459.389156645811</v>
      </c>
      <c r="E7" s="23">
        <v>49954.369387167506</v>
      </c>
      <c r="F7" s="23">
        <v>44173.726771330257</v>
      </c>
      <c r="G7" s="23">
        <v>45570.955291594262</v>
      </c>
      <c r="H7" s="23">
        <v>46269.426121529337</v>
      </c>
      <c r="I7" s="23">
        <v>69647.75312468913</v>
      </c>
      <c r="J7" s="23">
        <v>96721.564303725769</v>
      </c>
      <c r="K7" s="23">
        <v>94322.246777351102</v>
      </c>
      <c r="L7" s="23">
        <v>81285.851891670842</v>
      </c>
      <c r="M7" s="23">
        <v>88924.710809673459</v>
      </c>
      <c r="N7" s="23">
        <v>73638.844109546306</v>
      </c>
      <c r="O7" s="23">
        <v>73967.121825544775</v>
      </c>
      <c r="P7" s="23">
        <v>99761.129346699221</v>
      </c>
      <c r="Q7" s="23">
        <v>92458.732808876492</v>
      </c>
      <c r="R7" s="23">
        <v>89920.207860237555</v>
      </c>
      <c r="S7" s="23">
        <v>87462.80570246662</v>
      </c>
      <c r="T7" s="23">
        <v>132336.26816952307</v>
      </c>
      <c r="U7" s="23">
        <v>115783.08672357189</v>
      </c>
      <c r="V7" s="23">
        <v>117994.5954042332</v>
      </c>
      <c r="W7" s="23">
        <v>117187.57741678083</v>
      </c>
      <c r="X7" s="23">
        <v>125109.30547847037</v>
      </c>
      <c r="Y7" s="23">
        <v>185061.80326444181</v>
      </c>
      <c r="Z7" s="23">
        <v>232518.94760230667</v>
      </c>
      <c r="AA7" s="23">
        <v>168930.5360943831</v>
      </c>
      <c r="AB7" s="23">
        <v>218954.15621483576</v>
      </c>
      <c r="AC7" s="23">
        <v>248051.13310140496</v>
      </c>
    </row>
    <row r="8" spans="1:29">
      <c r="A8" s="25" t="s">
        <v>84</v>
      </c>
      <c r="B8" s="23" t="s">
        <v>30</v>
      </c>
      <c r="C8" s="23"/>
      <c r="D8" s="23">
        <v>75054.804493733114</v>
      </c>
      <c r="E8" s="23">
        <v>97635.384145756325</v>
      </c>
      <c r="F8" s="23">
        <v>114402.25626277634</v>
      </c>
      <c r="G8" s="23">
        <v>125795.58194987573</v>
      </c>
      <c r="H8" s="23">
        <v>113194.90068810989</v>
      </c>
      <c r="I8" s="23">
        <v>104162.96499424861</v>
      </c>
      <c r="J8" s="23">
        <v>119265.06592520484</v>
      </c>
      <c r="K8" s="23">
        <v>137893.26617880593</v>
      </c>
      <c r="L8" s="23">
        <v>146398.65893379867</v>
      </c>
      <c r="M8" s="23">
        <v>157920.55054084901</v>
      </c>
      <c r="N8" s="23">
        <v>169512.25954284053</v>
      </c>
      <c r="O8" s="23">
        <v>153523.39538833595</v>
      </c>
      <c r="P8" s="23">
        <v>181951.29149289866</v>
      </c>
      <c r="Q8" s="23">
        <v>194162.17335446636</v>
      </c>
      <c r="R8" s="23">
        <v>219107.49682684685</v>
      </c>
      <c r="S8" s="23">
        <v>270005.63281898265</v>
      </c>
      <c r="T8" s="23">
        <v>389915.01034944569</v>
      </c>
      <c r="U8" s="23">
        <v>443418.87006917276</v>
      </c>
      <c r="V8" s="23">
        <v>256596.81513700131</v>
      </c>
      <c r="W8" s="23">
        <v>274051.33194909571</v>
      </c>
      <c r="X8" s="23">
        <v>355609.18886473548</v>
      </c>
      <c r="Y8" s="23">
        <v>412496.89018465526</v>
      </c>
      <c r="Z8" s="23">
        <v>399700.49577403575</v>
      </c>
      <c r="AA8" s="23">
        <v>477123.57425729017</v>
      </c>
      <c r="AB8" s="23">
        <v>289293.61738571635</v>
      </c>
      <c r="AC8" s="23">
        <v>238864.54958418212</v>
      </c>
    </row>
    <row r="9" spans="1:29">
      <c r="A9" s="26" t="s">
        <v>81</v>
      </c>
      <c r="B9" s="23" t="s">
        <v>9</v>
      </c>
      <c r="C9" s="23"/>
      <c r="D9" s="23">
        <v>189628.22744845456</v>
      </c>
      <c r="E9" s="23">
        <v>246909.07560125919</v>
      </c>
      <c r="F9" s="23">
        <v>291545.25819766126</v>
      </c>
      <c r="G9" s="23">
        <v>296352.65264353238</v>
      </c>
      <c r="H9" s="23">
        <v>281652.24958661268</v>
      </c>
      <c r="I9" s="23">
        <v>272925.9473673274</v>
      </c>
      <c r="J9" s="23">
        <v>336498.29768848716</v>
      </c>
      <c r="K9" s="23">
        <v>430773.9057823472</v>
      </c>
      <c r="L9" s="23">
        <v>430510.15989091719</v>
      </c>
      <c r="M9" s="23">
        <v>392336.52463954029</v>
      </c>
      <c r="N9" s="23">
        <v>390669.95777309808</v>
      </c>
      <c r="O9" s="23">
        <v>444724.5831409542</v>
      </c>
      <c r="P9" s="23">
        <v>418797.42171701591</v>
      </c>
      <c r="Q9" s="23">
        <v>390074.16744264611</v>
      </c>
      <c r="R9" s="23">
        <v>427014.26974560734</v>
      </c>
      <c r="S9" s="23">
        <v>282011.92645021953</v>
      </c>
      <c r="T9" s="23">
        <v>401000.96385634097</v>
      </c>
      <c r="U9" s="23">
        <v>436283.57030456228</v>
      </c>
      <c r="V9" s="23">
        <v>385752.16928624915</v>
      </c>
      <c r="W9" s="23">
        <v>415554.64927871828</v>
      </c>
      <c r="X9" s="23">
        <v>434856.47895419906</v>
      </c>
      <c r="Y9" s="23">
        <v>348266.60048647923</v>
      </c>
      <c r="Z9" s="23">
        <v>214591.0303795636</v>
      </c>
      <c r="AA9" s="23">
        <v>189321.25519000919</v>
      </c>
      <c r="AB9" s="23">
        <v>492515.76105857769</v>
      </c>
      <c r="AC9" s="23">
        <v>576147.52998093166</v>
      </c>
    </row>
    <row r="10" spans="1:29">
      <c r="A10" s="25" t="s">
        <v>85</v>
      </c>
      <c r="B10" s="23" t="s">
        <v>10</v>
      </c>
      <c r="C10" s="23"/>
      <c r="D10" s="23">
        <v>176456.9334431437</v>
      </c>
      <c r="E10" s="23">
        <v>226292.52717794143</v>
      </c>
      <c r="F10" s="23">
        <v>270891.13668346242</v>
      </c>
      <c r="G10" s="23">
        <v>301691.09103625722</v>
      </c>
      <c r="H10" s="23">
        <v>334858.29199356283</v>
      </c>
      <c r="I10" s="23">
        <v>327572.7761144283</v>
      </c>
      <c r="J10" s="23">
        <v>384524.71767634008</v>
      </c>
      <c r="K10" s="23">
        <v>504454.02671464905</v>
      </c>
      <c r="L10" s="23">
        <v>554390.45002244192</v>
      </c>
      <c r="M10" s="23">
        <v>479569.61411440122</v>
      </c>
      <c r="N10" s="23">
        <v>602644.62105580571</v>
      </c>
      <c r="O10" s="23">
        <v>628924.78657609771</v>
      </c>
      <c r="P10" s="23">
        <v>604151.23855705175</v>
      </c>
      <c r="Q10" s="23">
        <v>725099.55707027414</v>
      </c>
      <c r="R10" s="23">
        <v>763187.65697245137</v>
      </c>
      <c r="S10" s="23">
        <v>891986.75437630445</v>
      </c>
      <c r="T10" s="23">
        <v>1179146.3439735083</v>
      </c>
      <c r="U10" s="23">
        <v>1215775.5516862662</v>
      </c>
      <c r="V10" s="23">
        <v>1056439.8630923058</v>
      </c>
      <c r="W10" s="23">
        <v>1117783.0458316803</v>
      </c>
      <c r="X10" s="23">
        <v>1091260.3852177828</v>
      </c>
      <c r="Y10" s="23">
        <v>1360304.121580811</v>
      </c>
      <c r="Z10" s="23">
        <v>1556947.7764465779</v>
      </c>
      <c r="AA10" s="23">
        <v>1745160.8179162638</v>
      </c>
      <c r="AB10" s="23">
        <v>1644855.7371028345</v>
      </c>
      <c r="AC10" s="23">
        <v>1804222.979868501</v>
      </c>
    </row>
    <row r="11" spans="1:29">
      <c r="A11" s="25" t="s">
        <v>86</v>
      </c>
      <c r="B11" s="25" t="s">
        <v>11</v>
      </c>
      <c r="C11" s="23"/>
      <c r="D11" s="23">
        <v>98459.788028581504</v>
      </c>
      <c r="E11" s="23">
        <v>129623.06614429496</v>
      </c>
      <c r="F11" s="23">
        <v>164109.06171537741</v>
      </c>
      <c r="G11" s="23">
        <v>151542.33425430459</v>
      </c>
      <c r="H11" s="23">
        <v>187312.3246932654</v>
      </c>
      <c r="I11" s="23">
        <v>182624.37312648856</v>
      </c>
      <c r="J11" s="23">
        <v>216905.25137113742</v>
      </c>
      <c r="K11" s="23">
        <v>276376.62782175053</v>
      </c>
      <c r="L11" s="23">
        <v>273009.52283807553</v>
      </c>
      <c r="M11" s="23">
        <v>289579.05986722693</v>
      </c>
      <c r="N11" s="23">
        <v>286181.50390284992</v>
      </c>
      <c r="O11" s="23">
        <v>322537.45467902644</v>
      </c>
      <c r="P11" s="23">
        <v>364794.98981958011</v>
      </c>
      <c r="Q11" s="23">
        <v>316027.85355815775</v>
      </c>
      <c r="R11" s="23">
        <v>309504.48287597077</v>
      </c>
      <c r="S11" s="23">
        <v>372524.28143381083</v>
      </c>
      <c r="T11" s="23">
        <v>396487.35366108431</v>
      </c>
      <c r="U11" s="23">
        <v>480023.0850451049</v>
      </c>
      <c r="V11" s="23">
        <v>616212.70366753289</v>
      </c>
      <c r="W11" s="23">
        <v>526270.91162446421</v>
      </c>
      <c r="X11" s="23">
        <v>535517.12134821666</v>
      </c>
      <c r="Y11" s="23">
        <v>610656.95677302079</v>
      </c>
      <c r="Z11" s="23">
        <v>665126.72164810193</v>
      </c>
      <c r="AA11" s="23">
        <v>612481.41239825008</v>
      </c>
      <c r="AB11" s="23">
        <v>640120.79584777635</v>
      </c>
      <c r="AC11" s="23">
        <v>856543.04394674033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1287811.9033903216</v>
      </c>
      <c r="E13" s="23">
        <v>1657639.4345006873</v>
      </c>
      <c r="F13" s="23">
        <v>1903120.1626196504</v>
      </c>
      <c r="G13" s="23">
        <v>1973196.1463265526</v>
      </c>
      <c r="H13" s="23">
        <v>2085097.0048950054</v>
      </c>
      <c r="I13" s="23">
        <v>1967535.9051736828</v>
      </c>
      <c r="J13" s="23">
        <v>2328491.2033603052</v>
      </c>
      <c r="K13" s="23">
        <v>2940054.950285444</v>
      </c>
      <c r="L13" s="23">
        <v>2884097.046066693</v>
      </c>
      <c r="M13" s="23">
        <v>2753590.585724052</v>
      </c>
      <c r="N13" s="23">
        <v>2831665.7334053176</v>
      </c>
      <c r="O13" s="23">
        <v>2973782.5204704879</v>
      </c>
      <c r="P13" s="23">
        <v>3135357.1674404456</v>
      </c>
      <c r="Q13" s="23">
        <v>3167834.4144679443</v>
      </c>
      <c r="R13" s="23">
        <v>3313168.5248174937</v>
      </c>
      <c r="S13" s="23">
        <v>3567472.4569484405</v>
      </c>
      <c r="T13" s="23">
        <v>4244759.6047825804</v>
      </c>
      <c r="U13" s="23">
        <v>4655974.9570243796</v>
      </c>
      <c r="V13" s="23">
        <v>4068429.6069121482</v>
      </c>
      <c r="W13" s="23">
        <v>4242387.5998550626</v>
      </c>
      <c r="X13" s="23">
        <v>4379942.4596031317</v>
      </c>
      <c r="Y13" s="23">
        <v>4814074.268479703</v>
      </c>
      <c r="Z13" s="23">
        <v>4797960.9800377432</v>
      </c>
      <c r="AA13" s="23">
        <v>4954575.2773738196</v>
      </c>
      <c r="AB13" s="23">
        <v>5101500.0589350471</v>
      </c>
      <c r="AC13" s="23">
        <v>5313068.5355428727</v>
      </c>
    </row>
    <row r="14" spans="1:29">
      <c r="A14" s="23" t="s">
        <v>123</v>
      </c>
      <c r="B14" s="23" t="s">
        <v>122</v>
      </c>
      <c r="C14" s="23"/>
      <c r="D14" s="23">
        <v>69062.281441785482</v>
      </c>
      <c r="E14" s="23">
        <v>74035.064704275457</v>
      </c>
      <c r="F14" s="23">
        <v>79186.506664169065</v>
      </c>
      <c r="G14" s="23">
        <v>78468.989800750598</v>
      </c>
      <c r="H14" s="23">
        <v>87882.704276060409</v>
      </c>
      <c r="I14" s="23">
        <v>83815.068107312691</v>
      </c>
      <c r="J14" s="23">
        <v>92261.995113938465</v>
      </c>
      <c r="K14" s="23">
        <v>109300.12414288655</v>
      </c>
      <c r="L14" s="23">
        <v>111669.36869537145</v>
      </c>
      <c r="M14" s="23">
        <v>119154.90646930496</v>
      </c>
      <c r="N14" s="23">
        <v>103619.3667869537</v>
      </c>
      <c r="O14" s="23">
        <v>118051.46976649064</v>
      </c>
      <c r="P14" s="23">
        <v>113474.67677188813</v>
      </c>
      <c r="Q14" s="23">
        <v>99114.741194819129</v>
      </c>
      <c r="R14" s="23">
        <v>107113.82237817605</v>
      </c>
      <c r="S14" s="23">
        <v>108908.60972104709</v>
      </c>
      <c r="T14" s="23">
        <v>132758.00813127114</v>
      </c>
      <c r="U14" s="23">
        <v>111647.27942718944</v>
      </c>
      <c r="V14" s="23">
        <v>106835.00051870495</v>
      </c>
      <c r="W14" s="23">
        <v>106821.71040064808</v>
      </c>
      <c r="X14" s="23">
        <v>101237.46127486788</v>
      </c>
      <c r="Y14" s="23">
        <v>145333.78895353869</v>
      </c>
      <c r="Z14" s="23">
        <v>140012.77322597738</v>
      </c>
      <c r="AA14" s="23">
        <v>161781.5992718513</v>
      </c>
      <c r="AB14" s="23">
        <v>79131.961356924221</v>
      </c>
      <c r="AC14" s="23">
        <v>124735.33090503658</v>
      </c>
    </row>
    <row r="15" spans="1:29">
      <c r="A15" s="23" t="s">
        <v>125</v>
      </c>
      <c r="B15" s="23" t="s">
        <v>124</v>
      </c>
      <c r="C15" s="23"/>
      <c r="D15" s="23">
        <v>1989.1191473007675</v>
      </c>
      <c r="E15" s="23">
        <v>2636.1497276344571</v>
      </c>
      <c r="F15" s="23">
        <v>2939.3954712324817</v>
      </c>
      <c r="G15" s="23">
        <v>3168.1560983664644</v>
      </c>
      <c r="H15" s="23">
        <v>3125.2145646978129</v>
      </c>
      <c r="I15" s="23">
        <v>3410.6655129718679</v>
      </c>
      <c r="J15" s="23">
        <v>3755.2548615920882</v>
      </c>
      <c r="K15" s="23">
        <v>9688.3504608881922</v>
      </c>
      <c r="L15" s="23">
        <v>4267.6945885110017</v>
      </c>
      <c r="M15" s="23">
        <v>7805.3437345912798</v>
      </c>
      <c r="N15" s="23">
        <v>2856.1771423441346</v>
      </c>
      <c r="O15" s="23">
        <v>3320.6869764246453</v>
      </c>
      <c r="P15" s="23">
        <v>23531.258372485223</v>
      </c>
      <c r="Q15" s="23">
        <v>9003.9672086116534</v>
      </c>
      <c r="R15" s="23">
        <v>3748.0288811756918</v>
      </c>
      <c r="S15" s="23">
        <v>4392.0527273745693</v>
      </c>
      <c r="T15" s="23">
        <v>3113.8515731822895</v>
      </c>
      <c r="U15" s="23">
        <v>2223.8138642804997</v>
      </c>
      <c r="V15" s="23">
        <v>4687.9617067139397</v>
      </c>
      <c r="W15" s="23">
        <v>3449.0143004341426</v>
      </c>
      <c r="X15" s="23">
        <v>6764.6687652989458</v>
      </c>
      <c r="Y15" s="23">
        <v>5715.3508373768282</v>
      </c>
      <c r="Z15" s="23">
        <v>1373.338664111629</v>
      </c>
      <c r="AA15" s="23">
        <v>4026.0846035847007</v>
      </c>
      <c r="AB15" s="23">
        <v>2759.67349450663</v>
      </c>
      <c r="AC15" s="23">
        <v>6206.2063232352484</v>
      </c>
    </row>
    <row r="16" spans="1:29">
      <c r="A16" s="23" t="s">
        <v>127</v>
      </c>
      <c r="B16" s="23" t="s">
        <v>126</v>
      </c>
      <c r="C16" s="23"/>
      <c r="D16" s="23">
        <v>295662.38478599262</v>
      </c>
      <c r="E16" s="23">
        <v>387187.22496236186</v>
      </c>
      <c r="F16" s="23">
        <v>432269.24296194088</v>
      </c>
      <c r="G16" s="23">
        <v>465022.56035380886</v>
      </c>
      <c r="H16" s="23">
        <v>463653.83333083632</v>
      </c>
      <c r="I16" s="23">
        <v>462673.82837802335</v>
      </c>
      <c r="J16" s="23">
        <v>566774.36100031342</v>
      </c>
      <c r="K16" s="23">
        <v>711912.4391400005</v>
      </c>
      <c r="L16" s="23">
        <v>662006.13257339445</v>
      </c>
      <c r="M16" s="23">
        <v>646033.89968656341</v>
      </c>
      <c r="N16" s="23">
        <v>657150.60962274624</v>
      </c>
      <c r="O16" s="23">
        <v>679553.72134272964</v>
      </c>
      <c r="P16" s="23">
        <v>722179.68563667324</v>
      </c>
      <c r="Q16" s="23">
        <v>719009.7664498291</v>
      </c>
      <c r="R16" s="23">
        <v>825167.14334935136</v>
      </c>
      <c r="S16" s="23">
        <v>981004.04031977057</v>
      </c>
      <c r="T16" s="23">
        <v>1005427.5200129136</v>
      </c>
      <c r="U16" s="23">
        <v>1115727.8634033848</v>
      </c>
      <c r="V16" s="23">
        <v>833342.57426453207</v>
      </c>
      <c r="W16" s="23">
        <v>906086.03308523283</v>
      </c>
      <c r="X16" s="23">
        <v>905754.04548681295</v>
      </c>
      <c r="Y16" s="23">
        <v>829922.94925293932</v>
      </c>
      <c r="Z16" s="23">
        <v>827652.37219176313</v>
      </c>
      <c r="AA16" s="23">
        <v>858966.76847451204</v>
      </c>
      <c r="AB16" s="23">
        <v>1097896.8780247851</v>
      </c>
      <c r="AC16" s="23">
        <v>941936.13421233662</v>
      </c>
    </row>
    <row r="17" spans="1:29">
      <c r="A17" s="23" t="s">
        <v>129</v>
      </c>
      <c r="B17" s="23" t="s">
        <v>128</v>
      </c>
      <c r="C17" s="23"/>
      <c r="D17" s="23">
        <v>102108.9586746713</v>
      </c>
      <c r="E17" s="23">
        <v>144405.80501784655</v>
      </c>
      <c r="F17" s="23">
        <v>163362.44403741881</v>
      </c>
      <c r="G17" s="23">
        <v>182199.19735503409</v>
      </c>
      <c r="H17" s="23">
        <v>220024.26315817266</v>
      </c>
      <c r="I17" s="23">
        <v>131347.56539944722</v>
      </c>
      <c r="J17" s="23">
        <v>143728.95881929615</v>
      </c>
      <c r="K17" s="23">
        <v>229297.98442407561</v>
      </c>
      <c r="L17" s="23">
        <v>205395.11034269491</v>
      </c>
      <c r="M17" s="23">
        <v>191048.83979562673</v>
      </c>
      <c r="N17" s="23">
        <v>157571.52184064238</v>
      </c>
      <c r="O17" s="23">
        <v>163191.80412223068</v>
      </c>
      <c r="P17" s="23">
        <v>219358.52577557167</v>
      </c>
      <c r="Q17" s="23">
        <v>271048.80381329003</v>
      </c>
      <c r="R17" s="23">
        <v>233197.69530568601</v>
      </c>
      <c r="S17" s="23">
        <v>247010.50024704332</v>
      </c>
      <c r="T17" s="23">
        <v>236165.39268473734</v>
      </c>
      <c r="U17" s="23">
        <v>349107.26032559149</v>
      </c>
      <c r="V17" s="23">
        <v>372619.3377722922</v>
      </c>
      <c r="W17" s="23">
        <v>495892.88253626571</v>
      </c>
      <c r="X17" s="23">
        <v>536254.16766577796</v>
      </c>
      <c r="Y17" s="23">
        <v>669122.43841176771</v>
      </c>
      <c r="Z17" s="23">
        <v>539695.20302330516</v>
      </c>
      <c r="AA17" s="23">
        <v>498771.61730201269</v>
      </c>
      <c r="AB17" s="23">
        <v>487002.08177689661</v>
      </c>
      <c r="AC17" s="23">
        <v>490040.3053439082</v>
      </c>
    </row>
    <row r="18" spans="1:29">
      <c r="A18" s="23" t="s">
        <v>131</v>
      </c>
      <c r="B18" s="23" t="s">
        <v>130</v>
      </c>
      <c r="C18" s="23"/>
      <c r="D18" s="23">
        <v>15735.278002768106</v>
      </c>
      <c r="E18" s="23">
        <v>17700.805489659695</v>
      </c>
      <c r="F18" s="23">
        <v>20114.54922416234</v>
      </c>
      <c r="G18" s="23">
        <v>18743.265902457511</v>
      </c>
      <c r="H18" s="23">
        <v>17655.949648917569</v>
      </c>
      <c r="I18" s="23">
        <v>24965.175220026718</v>
      </c>
      <c r="J18" s="23">
        <v>27261.844874360424</v>
      </c>
      <c r="K18" s="23">
        <v>29103.028992478878</v>
      </c>
      <c r="L18" s="23">
        <v>26544.534960740129</v>
      </c>
      <c r="M18" s="23">
        <v>21583.857395978019</v>
      </c>
      <c r="N18" s="23">
        <v>26281.460415532922</v>
      </c>
      <c r="O18" s="23">
        <v>19741.788750131404</v>
      </c>
      <c r="P18" s="23">
        <v>25919.256917558025</v>
      </c>
      <c r="Q18" s="23">
        <v>19040.698154997273</v>
      </c>
      <c r="R18" s="23">
        <v>21163.987993571467</v>
      </c>
      <c r="S18" s="23">
        <v>17023.808007258849</v>
      </c>
      <c r="T18" s="23">
        <v>19188.284125314483</v>
      </c>
      <c r="U18" s="23">
        <v>36999.583895643453</v>
      </c>
      <c r="V18" s="23">
        <v>27748.539366162135</v>
      </c>
      <c r="W18" s="23">
        <v>34206.091424137805</v>
      </c>
      <c r="X18" s="23">
        <v>40736.103065540003</v>
      </c>
      <c r="Y18" s="23">
        <v>35059.561314130886</v>
      </c>
      <c r="Z18" s="23">
        <v>50844.8811108683</v>
      </c>
      <c r="AA18" s="23">
        <v>62145.81970122148</v>
      </c>
      <c r="AB18" s="23">
        <v>47591.680846379095</v>
      </c>
      <c r="AC18" s="23">
        <v>35949.742973682216</v>
      </c>
    </row>
    <row r="19" spans="1:29">
      <c r="A19" s="23" t="s">
        <v>25</v>
      </c>
      <c r="B19" s="23" t="s">
        <v>8</v>
      </c>
      <c r="C19" s="23"/>
      <c r="D19" s="23">
        <v>42885.64250757407</v>
      </c>
      <c r="E19" s="23">
        <v>56990.871859487044</v>
      </c>
      <c r="F19" s="23">
        <v>49919.424240765737</v>
      </c>
      <c r="G19" s="23">
        <v>51370.541267592103</v>
      </c>
      <c r="H19" s="23">
        <v>52414.044213736197</v>
      </c>
      <c r="I19" s="23">
        <v>79308.32336350558</v>
      </c>
      <c r="J19" s="23">
        <v>110697.65157173114</v>
      </c>
      <c r="K19" s="23">
        <v>107495.39595778589</v>
      </c>
      <c r="L19" s="23">
        <v>92986.534330411843</v>
      </c>
      <c r="M19" s="23">
        <v>101507.17526816468</v>
      </c>
      <c r="N19" s="23">
        <v>82851.919274224318</v>
      </c>
      <c r="O19" s="23">
        <v>83128.782503042297</v>
      </c>
      <c r="P19" s="23">
        <v>109747.46766051583</v>
      </c>
      <c r="Q19" s="23">
        <v>98730.544820690106</v>
      </c>
      <c r="R19" s="23">
        <v>94290.503968191508</v>
      </c>
      <c r="S19" s="23">
        <v>93822.443433901237</v>
      </c>
      <c r="T19" s="23">
        <v>140864.76095749898</v>
      </c>
      <c r="U19" s="23">
        <v>128956.17923227165</v>
      </c>
      <c r="V19" s="23">
        <v>122322.33917640978</v>
      </c>
      <c r="W19" s="23">
        <v>128081.30944082474</v>
      </c>
      <c r="X19" s="23">
        <v>127710.61925671221</v>
      </c>
      <c r="Y19" s="23">
        <v>206883.63699665313</v>
      </c>
      <c r="Z19" s="23">
        <v>259937.65440692805</v>
      </c>
      <c r="AA19" s="23">
        <v>189866.83063063573</v>
      </c>
      <c r="AB19" s="23">
        <v>246078.52645006048</v>
      </c>
      <c r="AC19" s="23">
        <v>282172.15304404299</v>
      </c>
    </row>
    <row r="20" spans="1:29">
      <c r="A20" s="23" t="s">
        <v>133</v>
      </c>
      <c r="B20" s="23" t="s">
        <v>132</v>
      </c>
      <c r="C20" s="23"/>
      <c r="D20" s="23">
        <v>50587.202877358905</v>
      </c>
      <c r="E20" s="23">
        <v>67334.947263945141</v>
      </c>
      <c r="F20" s="23">
        <v>79997.877267026008</v>
      </c>
      <c r="G20" s="23">
        <v>88656.776994876403</v>
      </c>
      <c r="H20" s="23">
        <v>81507.885462406688</v>
      </c>
      <c r="I20" s="23">
        <v>76139.38896820911</v>
      </c>
      <c r="J20" s="23">
        <v>88937.687721419134</v>
      </c>
      <c r="K20" s="23">
        <v>105293.55761367096</v>
      </c>
      <c r="L20" s="23">
        <v>109146.31696339929</v>
      </c>
      <c r="M20" s="23">
        <v>112062.17074482721</v>
      </c>
      <c r="N20" s="23">
        <v>127485.34615684625</v>
      </c>
      <c r="O20" s="23">
        <v>118397.4484576245</v>
      </c>
      <c r="P20" s="23">
        <v>145709.51101613918</v>
      </c>
      <c r="Q20" s="23">
        <v>166656.60281017493</v>
      </c>
      <c r="R20" s="23">
        <v>188794.66526373161</v>
      </c>
      <c r="S20" s="23">
        <v>233619.1564089921</v>
      </c>
      <c r="T20" s="23">
        <v>342320.49005579774</v>
      </c>
      <c r="U20" s="23">
        <v>378416.49111368065</v>
      </c>
      <c r="V20" s="23">
        <v>225906.28022655728</v>
      </c>
      <c r="W20" s="23">
        <v>236712.16677181394</v>
      </c>
      <c r="X20" s="23">
        <v>328164.38495367114</v>
      </c>
      <c r="Y20" s="23">
        <v>341457.23148877773</v>
      </c>
      <c r="Z20" s="23">
        <v>319016.92694320914</v>
      </c>
      <c r="AA20" s="23">
        <v>439358.76081203588</v>
      </c>
      <c r="AB20" s="23">
        <v>216768.83018430514</v>
      </c>
      <c r="AC20" s="23">
        <v>133353.28878566623</v>
      </c>
    </row>
    <row r="21" spans="1:29">
      <c r="A21" s="23" t="s">
        <v>135</v>
      </c>
      <c r="B21" s="23" t="s">
        <v>134</v>
      </c>
      <c r="C21" s="23"/>
      <c r="D21" s="23">
        <v>140119.1311988844</v>
      </c>
      <c r="E21" s="23">
        <v>187698.36118516113</v>
      </c>
      <c r="F21" s="23">
        <v>218747.41730635744</v>
      </c>
      <c r="G21" s="23">
        <v>211896.23272509006</v>
      </c>
      <c r="H21" s="23">
        <v>202536.72214503569</v>
      </c>
      <c r="I21" s="23">
        <v>194862.0130011029</v>
      </c>
      <c r="J21" s="23">
        <v>239706.27518920641</v>
      </c>
      <c r="K21" s="23">
        <v>322519.09566475352</v>
      </c>
      <c r="L21" s="23">
        <v>290302.73590337829</v>
      </c>
      <c r="M21" s="23">
        <v>244895.68468871622</v>
      </c>
      <c r="N21" s="23">
        <v>261908.95983437198</v>
      </c>
      <c r="O21" s="23">
        <v>317267.56773955759</v>
      </c>
      <c r="P21" s="23">
        <v>260502.46759651296</v>
      </c>
      <c r="Q21" s="23">
        <v>248881.75290955839</v>
      </c>
      <c r="R21" s="23">
        <v>245237.1773992985</v>
      </c>
      <c r="S21" s="23">
        <v>172544.90707116193</v>
      </c>
      <c r="T21" s="23">
        <v>239225.9449932414</v>
      </c>
      <c r="U21" s="23">
        <v>250371.77421388289</v>
      </c>
      <c r="V21" s="23">
        <v>233027.62826178625</v>
      </c>
      <c r="W21" s="23">
        <v>216246.6968797718</v>
      </c>
      <c r="X21" s="23">
        <v>184832.97596081014</v>
      </c>
      <c r="Y21" s="23">
        <v>111858.0895182536</v>
      </c>
      <c r="Z21" s="23">
        <v>116960.84292254239</v>
      </c>
      <c r="AA21" s="23">
        <v>103757.19076470293</v>
      </c>
      <c r="AB21" s="23">
        <v>356322.12463288283</v>
      </c>
      <c r="AC21" s="23">
        <v>465847.00297158066</v>
      </c>
    </row>
    <row r="22" spans="1:29">
      <c r="A22" s="23" t="s">
        <v>137</v>
      </c>
      <c r="B22" s="23" t="s">
        <v>136</v>
      </c>
      <c r="C22" s="23"/>
      <c r="D22" s="23">
        <v>13554.143048751615</v>
      </c>
      <c r="E22" s="23">
        <v>18065.753140982531</v>
      </c>
      <c r="F22" s="23">
        <v>22634.344279648296</v>
      </c>
      <c r="G22" s="23">
        <v>26578.647242195813</v>
      </c>
      <c r="H22" s="23">
        <v>23802.368144546646</v>
      </c>
      <c r="I22" s="23">
        <v>22751.806973260645</v>
      </c>
      <c r="J22" s="23">
        <v>25405.226465262622</v>
      </c>
      <c r="K22" s="23">
        <v>29008.418908692976</v>
      </c>
      <c r="L22" s="23">
        <v>33663.885869538703</v>
      </c>
      <c r="M22" s="23">
        <v>44270.40428630203</v>
      </c>
      <c r="N22" s="23">
        <v>44042.978338519672</v>
      </c>
      <c r="O22" s="23">
        <v>37062.508091031785</v>
      </c>
      <c r="P22" s="23">
        <v>47842.388112418375</v>
      </c>
      <c r="Q22" s="23">
        <v>54839.609154184298</v>
      </c>
      <c r="R22" s="23">
        <v>58289.245126287235</v>
      </c>
      <c r="S22" s="23">
        <v>64384.640296764745</v>
      </c>
      <c r="T22" s="23">
        <v>89391.425931956983</v>
      </c>
      <c r="U22" s="23">
        <v>93094.452682936491</v>
      </c>
      <c r="V22" s="23">
        <v>71014.39531626839</v>
      </c>
      <c r="W22" s="23">
        <v>64103.334169110094</v>
      </c>
      <c r="X22" s="23">
        <v>86692.159060570615</v>
      </c>
      <c r="Y22" s="23">
        <v>114205.08693199458</v>
      </c>
      <c r="Z22" s="23">
        <v>125494.80222008935</v>
      </c>
      <c r="AA22" s="23">
        <v>96239.996413944711</v>
      </c>
      <c r="AB22" s="23">
        <v>108961.71507092887</v>
      </c>
      <c r="AC22" s="23">
        <v>138408.98364059796</v>
      </c>
    </row>
    <row r="23" spans="1:29">
      <c r="A23" s="23" t="s">
        <v>139</v>
      </c>
      <c r="B23" s="23" t="s">
        <v>138</v>
      </c>
      <c r="C23" s="23"/>
      <c r="D23" s="23">
        <v>64718.321882440825</v>
      </c>
      <c r="E23" s="23">
        <v>80242.668529569084</v>
      </c>
      <c r="F23" s="23">
        <v>98026.004310190707</v>
      </c>
      <c r="G23" s="23">
        <v>109677.81914988828</v>
      </c>
      <c r="H23" s="23">
        <v>103757.43734511148</v>
      </c>
      <c r="I23" s="23">
        <v>102608.94445274561</v>
      </c>
      <c r="J23" s="23">
        <v>128259.50956945718</v>
      </c>
      <c r="K23" s="23">
        <v>150489.53983404473</v>
      </c>
      <c r="L23" s="23">
        <v>182209.05860644652</v>
      </c>
      <c r="M23" s="23">
        <v>186589.49035448729</v>
      </c>
      <c r="N23" s="23">
        <v>166768.44498879433</v>
      </c>
      <c r="O23" s="23">
        <v>172746.08392002809</v>
      </c>
      <c r="P23" s="23">
        <v>203391.4937015305</v>
      </c>
      <c r="Q23" s="23">
        <v>180920.93783658778</v>
      </c>
      <c r="R23" s="23">
        <v>226881.31971149441</v>
      </c>
      <c r="S23" s="23">
        <v>139144.77410399698</v>
      </c>
      <c r="T23" s="23">
        <v>205799.57239447845</v>
      </c>
      <c r="U23" s="23">
        <v>240400.99975544456</v>
      </c>
      <c r="V23" s="23">
        <v>205339.48228423801</v>
      </c>
      <c r="W23" s="23">
        <v>252986.88767044828</v>
      </c>
      <c r="X23" s="23">
        <v>328742.16197584482</v>
      </c>
      <c r="Y23" s="23">
        <v>280089.59387692186</v>
      </c>
      <c r="Z23" s="23">
        <v>125605.02297219966</v>
      </c>
      <c r="AA23" s="23">
        <v>111521.67039448999</v>
      </c>
      <c r="AB23" s="23">
        <v>204140.70308018214</v>
      </c>
      <c r="AC23" s="23">
        <v>175186.2561487887</v>
      </c>
    </row>
    <row r="24" spans="1:29">
      <c r="A24" s="23" t="s">
        <v>141</v>
      </c>
      <c r="B24" s="23" t="s">
        <v>140</v>
      </c>
      <c r="C24" s="23"/>
      <c r="D24" s="23">
        <v>42815.300334470267</v>
      </c>
      <c r="E24" s="23">
        <v>53403.758736753109</v>
      </c>
      <c r="F24" s="23">
        <v>54352.659017492188</v>
      </c>
      <c r="G24" s="23">
        <v>50483.449326102244</v>
      </c>
      <c r="H24" s="23">
        <v>56232.549530537523</v>
      </c>
      <c r="I24" s="23">
        <v>63540.202277677236</v>
      </c>
      <c r="J24" s="23">
        <v>73801.888092822643</v>
      </c>
      <c r="K24" s="23">
        <v>109451.30146866608</v>
      </c>
      <c r="L24" s="23">
        <v>162966.60977008002</v>
      </c>
      <c r="M24" s="23">
        <v>71206.72419241209</v>
      </c>
      <c r="N24" s="23">
        <v>103240.07703110293</v>
      </c>
      <c r="O24" s="23">
        <v>104959.22445261711</v>
      </c>
      <c r="P24" s="23">
        <v>65402.451718915392</v>
      </c>
      <c r="Q24" s="23">
        <v>102630.73452418896</v>
      </c>
      <c r="R24" s="23">
        <v>88953.864096627469</v>
      </c>
      <c r="S24" s="23">
        <v>108028.25795691927</v>
      </c>
      <c r="T24" s="23">
        <v>178751.30418764259</v>
      </c>
      <c r="U24" s="23">
        <v>157341.12527379114</v>
      </c>
      <c r="V24" s="23">
        <v>122064.48568937296</v>
      </c>
      <c r="W24" s="23">
        <v>262320.33037667238</v>
      </c>
      <c r="X24" s="23">
        <v>112637.15439928025</v>
      </c>
      <c r="Y24" s="23">
        <v>167127.40808577868</v>
      </c>
      <c r="Z24" s="23">
        <v>315469.18730784405</v>
      </c>
      <c r="AA24" s="23">
        <v>376335.29771558632</v>
      </c>
      <c r="AB24" s="23">
        <v>284110.48717701476</v>
      </c>
      <c r="AC24" s="23">
        <v>403140.53186803492</v>
      </c>
    </row>
    <row r="25" spans="1:29">
      <c r="A25" s="23" t="s">
        <v>143</v>
      </c>
      <c r="B25" s="23" t="s">
        <v>142</v>
      </c>
      <c r="C25" s="23"/>
      <c r="D25" s="23">
        <v>170320.7403191902</v>
      </c>
      <c r="E25" s="23">
        <v>206222.56373762796</v>
      </c>
      <c r="F25" s="23">
        <v>255602.71421282878</v>
      </c>
      <c r="G25" s="23">
        <v>298754.43706321606</v>
      </c>
      <c r="H25" s="23">
        <v>332267.57674343506</v>
      </c>
      <c r="I25" s="23">
        <v>294632.53295088455</v>
      </c>
      <c r="J25" s="23">
        <v>325050.09599002113</v>
      </c>
      <c r="K25" s="23">
        <v>397315.57018575404</v>
      </c>
      <c r="L25" s="23">
        <v>400816.73887266876</v>
      </c>
      <c r="M25" s="23">
        <v>421297.81927502324</v>
      </c>
      <c r="N25" s="23">
        <v>518555.64214122348</v>
      </c>
      <c r="O25" s="23">
        <v>500258.9018293742</v>
      </c>
      <c r="P25" s="23">
        <v>533515.42930085864</v>
      </c>
      <c r="Q25" s="23">
        <v>610314.7323819563</v>
      </c>
      <c r="R25" s="23">
        <v>627389.4642676498</v>
      </c>
      <c r="S25" s="23">
        <v>739143.7182732122</v>
      </c>
      <c r="T25" s="23">
        <v>922774.19404223002</v>
      </c>
      <c r="U25" s="23">
        <v>963387.7915344917</v>
      </c>
      <c r="V25" s="23">
        <v>817225.59235829255</v>
      </c>
      <c r="W25" s="23">
        <v>739619.84011309815</v>
      </c>
      <c r="X25" s="23">
        <v>802755.89287369256</v>
      </c>
      <c r="Y25" s="23">
        <v>900890.09484804294</v>
      </c>
      <c r="Z25" s="23">
        <v>913596.1518271371</v>
      </c>
      <c r="AA25" s="23">
        <v>1083829.2019611048</v>
      </c>
      <c r="AB25" s="23">
        <v>1093783.3553502732</v>
      </c>
      <c r="AC25" s="23">
        <v>1150231.0106173917</v>
      </c>
    </row>
    <row r="26" spans="1:29">
      <c r="A26" s="23" t="s">
        <v>145</v>
      </c>
      <c r="B26" s="23" t="s">
        <v>144</v>
      </c>
      <c r="C26" s="23"/>
      <c r="D26" s="23">
        <v>49842.860913419921</v>
      </c>
      <c r="E26" s="23">
        <v>65370.289947812002</v>
      </c>
      <c r="F26" s="23">
        <v>72680.789572001595</v>
      </c>
      <c r="G26" s="23">
        <v>74633.938906680545</v>
      </c>
      <c r="H26" s="23">
        <v>74566.475428850812</v>
      </c>
      <c r="I26" s="23">
        <v>75208.285768257279</v>
      </c>
      <c r="J26" s="23">
        <v>93018.64742703145</v>
      </c>
      <c r="K26" s="23">
        <v>123443.42239781197</v>
      </c>
      <c r="L26" s="23">
        <v>103342.52680466379</v>
      </c>
      <c r="M26" s="23">
        <v>90542.037002800556</v>
      </c>
      <c r="N26" s="23">
        <v>103172.92580929118</v>
      </c>
      <c r="O26" s="23">
        <v>121765.04138004514</v>
      </c>
      <c r="P26" s="23">
        <v>102684.55201274829</v>
      </c>
      <c r="Q26" s="23">
        <v>110133.54248133158</v>
      </c>
      <c r="R26" s="23">
        <v>127282.81485627301</v>
      </c>
      <c r="S26" s="23">
        <v>130385.74945717264</v>
      </c>
      <c r="T26" s="23">
        <v>160078.30283113162</v>
      </c>
      <c r="U26" s="23">
        <v>158397.07021919792</v>
      </c>
      <c r="V26" s="23">
        <v>143034.19936464698</v>
      </c>
      <c r="W26" s="23">
        <v>123323.62333345163</v>
      </c>
      <c r="X26" s="23">
        <v>141183.25559726873</v>
      </c>
      <c r="Y26" s="23">
        <v>202681.26805463372</v>
      </c>
      <c r="Z26" s="23">
        <v>217029.9469481202</v>
      </c>
      <c r="AA26" s="23">
        <v>217879.72158426384</v>
      </c>
      <c r="AB26" s="23">
        <v>187737.40225422787</v>
      </c>
      <c r="AC26" s="23">
        <v>156924.95018731483</v>
      </c>
    </row>
    <row r="27" spans="1:29">
      <c r="A27" s="23" t="s">
        <v>147</v>
      </c>
      <c r="B27" s="23" t="s">
        <v>146</v>
      </c>
      <c r="C27" s="23"/>
      <c r="D27" s="23">
        <v>15366.601390853411</v>
      </c>
      <c r="E27" s="23">
        <v>23112.504934039545</v>
      </c>
      <c r="F27" s="23">
        <v>28380.447448605904</v>
      </c>
      <c r="G27" s="23">
        <v>28705.273549758091</v>
      </c>
      <c r="H27" s="23">
        <v>28440.151181011337</v>
      </c>
      <c r="I27" s="23">
        <v>30742.954532070904</v>
      </c>
      <c r="J27" s="23">
        <v>36760.554924767872</v>
      </c>
      <c r="K27" s="23">
        <v>43248.191901160797</v>
      </c>
      <c r="L27" s="23">
        <v>48707.760896592263</v>
      </c>
      <c r="M27" s="23">
        <v>44894.862708246095</v>
      </c>
      <c r="N27" s="23">
        <v>50050.447398918186</v>
      </c>
      <c r="O27" s="23">
        <v>61819.319962261565</v>
      </c>
      <c r="P27" s="23">
        <v>55901.943629198438</v>
      </c>
      <c r="Q27" s="23">
        <v>66095.799473256484</v>
      </c>
      <c r="R27" s="23">
        <v>77914.155080331897</v>
      </c>
      <c r="S27" s="23">
        <v>86410.060882991529</v>
      </c>
      <c r="T27" s="23">
        <v>119022.24283826207</v>
      </c>
      <c r="U27" s="23">
        <v>127975.31224725675</v>
      </c>
      <c r="V27" s="23">
        <v>119238.63430426551</v>
      </c>
      <c r="W27" s="23">
        <v>109536.87484567451</v>
      </c>
      <c r="X27" s="23">
        <v>133533.67604430736</v>
      </c>
      <c r="Y27" s="23">
        <v>188969.34276619245</v>
      </c>
      <c r="Z27" s="23">
        <v>204683.35232992852</v>
      </c>
      <c r="AA27" s="23">
        <v>186038.30703356865</v>
      </c>
      <c r="AB27" s="23">
        <v>140679.58599873135</v>
      </c>
      <c r="AC27" s="23">
        <v>117214.22322866433</v>
      </c>
    </row>
    <row r="28" spans="1:29">
      <c r="A28" s="23" t="s">
        <v>149</v>
      </c>
      <c r="B28" s="23" t="s">
        <v>148</v>
      </c>
      <c r="C28" s="23"/>
      <c r="D28" s="23">
        <v>98497.925529574291</v>
      </c>
      <c r="E28" s="23">
        <v>117755.60035953547</v>
      </c>
      <c r="F28" s="23">
        <v>152282.67091315344</v>
      </c>
      <c r="G28" s="23">
        <v>135093.08056254522</v>
      </c>
      <c r="H28" s="23">
        <v>151137.2077996748</v>
      </c>
      <c r="I28" s="23">
        <v>148541.23567193048</v>
      </c>
      <c r="J28" s="23">
        <v>153408.13210140669</v>
      </c>
      <c r="K28" s="23">
        <v>156338.29993429096</v>
      </c>
      <c r="L28" s="23">
        <v>154398.23983634746</v>
      </c>
      <c r="M28" s="23">
        <v>198877.2654796417</v>
      </c>
      <c r="N28" s="23">
        <v>178073.89517881314</v>
      </c>
      <c r="O28" s="23">
        <v>164680.44964836369</v>
      </c>
      <c r="P28" s="23">
        <v>182250.93526298218</v>
      </c>
      <c r="Q28" s="23">
        <v>157257.7573769906</v>
      </c>
      <c r="R28" s="23">
        <v>163747.74148911764</v>
      </c>
      <c r="S28" s="23">
        <v>172572.48001726528</v>
      </c>
      <c r="T28" s="23">
        <v>233082.00420892957</v>
      </c>
      <c r="U28" s="23">
        <v>296984.15144604369</v>
      </c>
      <c r="V28" s="23">
        <v>379311.15376813296</v>
      </c>
      <c r="W28" s="23">
        <v>296812.50132369885</v>
      </c>
      <c r="X28" s="23">
        <v>336868.28382278781</v>
      </c>
      <c r="Y28" s="23">
        <v>243921.12575280387</v>
      </c>
      <c r="Z28" s="23">
        <v>254185.57778055652</v>
      </c>
      <c r="AA28" s="23">
        <v>292075.19377728779</v>
      </c>
      <c r="AB28" s="23">
        <v>263331.49806876259</v>
      </c>
      <c r="AC28" s="23">
        <v>325009.42006786767</v>
      </c>
    </row>
    <row r="29" spans="1:29">
      <c r="A29" s="23" t="s">
        <v>151</v>
      </c>
      <c r="B29" s="23" t="s">
        <v>150</v>
      </c>
      <c r="C29" s="23"/>
      <c r="D29" s="23">
        <v>31951.139633821422</v>
      </c>
      <c r="E29" s="23">
        <v>41890.735415477975</v>
      </c>
      <c r="F29" s="23">
        <v>45177.939231587319</v>
      </c>
      <c r="G29" s="23">
        <v>46404.310709935242</v>
      </c>
      <c r="H29" s="23">
        <v>49908.045447448712</v>
      </c>
      <c r="I29" s="23">
        <v>55840.537095609259</v>
      </c>
      <c r="J29" s="23">
        <v>62266.619961769415</v>
      </c>
      <c r="K29" s="23">
        <v>78281.137431389827</v>
      </c>
      <c r="L29" s="23">
        <v>77638.122825435828</v>
      </c>
      <c r="M29" s="23">
        <v>54969.212516766791</v>
      </c>
      <c r="N29" s="23">
        <v>64231.754568517172</v>
      </c>
      <c r="O29" s="23">
        <v>84527.190478773875</v>
      </c>
      <c r="P29" s="23">
        <v>54887.408796072166</v>
      </c>
      <c r="Q29" s="23">
        <v>61934.722669146853</v>
      </c>
      <c r="R29" s="23">
        <v>52143.782770717815</v>
      </c>
      <c r="S29" s="23">
        <v>62712.849670230207</v>
      </c>
      <c r="T29" s="23">
        <v>71282.695307866408</v>
      </c>
      <c r="U29" s="23">
        <v>72139.809058825544</v>
      </c>
      <c r="V29" s="23">
        <v>86346.663674176074</v>
      </c>
      <c r="W29" s="23">
        <v>93834.732107312564</v>
      </c>
      <c r="X29" s="23">
        <v>85033.502868625539</v>
      </c>
      <c r="Y29" s="23">
        <v>173688.66936433228</v>
      </c>
      <c r="Z29" s="23">
        <v>149521.20023714795</v>
      </c>
      <c r="AA29" s="23">
        <v>115271.73300172735</v>
      </c>
      <c r="AB29" s="23">
        <v>132123.66758750513</v>
      </c>
      <c r="AC29" s="23">
        <v>181569.58593329135</v>
      </c>
    </row>
    <row r="30" spans="1:29">
      <c r="A30" s="23" t="s">
        <v>153</v>
      </c>
      <c r="B30" s="23" t="s">
        <v>152</v>
      </c>
      <c r="C30" s="23"/>
      <c r="D30" s="23">
        <v>31246.323833560597</v>
      </c>
      <c r="E30" s="23">
        <v>41237.816737121779</v>
      </c>
      <c r="F30" s="23">
        <v>42393.099513347683</v>
      </c>
      <c r="G30" s="23">
        <v>37908.472766565988</v>
      </c>
      <c r="H30" s="23">
        <v>41151.023842137205</v>
      </c>
      <c r="I30" s="23">
        <v>40484.115058326701</v>
      </c>
      <c r="J30" s="23">
        <v>55076.224348914584</v>
      </c>
      <c r="K30" s="23">
        <v>67976.586267809776</v>
      </c>
      <c r="L30" s="23">
        <v>63521.669396386635</v>
      </c>
      <c r="M30" s="23">
        <v>42308.294477552394</v>
      </c>
      <c r="N30" s="23">
        <v>42929.577131825718</v>
      </c>
      <c r="O30" s="23">
        <v>80060.923951498888</v>
      </c>
      <c r="P30" s="23">
        <v>94996.548779079996</v>
      </c>
      <c r="Q30" s="23">
        <v>50630.865814227167</v>
      </c>
      <c r="R30" s="23">
        <v>54985.271278276967</v>
      </c>
      <c r="S30" s="23">
        <v>55458.677281767254</v>
      </c>
      <c r="T30" s="23">
        <v>54704.431885461119</v>
      </c>
      <c r="U30" s="23">
        <v>79957.525448167085</v>
      </c>
      <c r="V30" s="23">
        <v>93849.020773443903</v>
      </c>
      <c r="W30" s="23">
        <v>67646.052295909365</v>
      </c>
      <c r="X30" s="23">
        <v>51698.004164214515</v>
      </c>
      <c r="Y30" s="23">
        <v>109970.96024756816</v>
      </c>
      <c r="Z30" s="23">
        <v>128563.60526964128</v>
      </c>
      <c r="AA30" s="23">
        <v>67661.359498363701</v>
      </c>
      <c r="AB30" s="23">
        <v>71887.796235059534</v>
      </c>
      <c r="AC30" s="23">
        <v>87797.042280462891</v>
      </c>
    </row>
    <row r="31" spans="1:29">
      <c r="A31" s="23" t="s">
        <v>155</v>
      </c>
      <c r="B31" s="23" t="s">
        <v>154</v>
      </c>
      <c r="C31" s="23"/>
      <c r="D31" s="23">
        <v>19171.741014254971</v>
      </c>
      <c r="E31" s="23">
        <v>25121.071692391401</v>
      </c>
      <c r="F31" s="23">
        <v>39232.56937637736</v>
      </c>
      <c r="G31" s="23">
        <v>23965.92061010217</v>
      </c>
      <c r="H31" s="23">
        <v>44857.455355715756</v>
      </c>
      <c r="I31" s="23">
        <v>22182.736565428921</v>
      </c>
      <c r="J31" s="23">
        <v>26562.001788131089</v>
      </c>
      <c r="K31" s="23">
        <v>40088.693200796355</v>
      </c>
      <c r="L31" s="23">
        <v>31492.928703926664</v>
      </c>
      <c r="M31" s="23">
        <v>35923.801269058516</v>
      </c>
      <c r="N31" s="23">
        <v>34149.972512150125</v>
      </c>
      <c r="O31" s="23">
        <v>30917.378316591345</v>
      </c>
      <c r="P31" s="23">
        <v>36451.346286895605</v>
      </c>
      <c r="Q31" s="23">
        <v>28760.600900939513</v>
      </c>
      <c r="R31" s="23">
        <v>30559.140961314901</v>
      </c>
      <c r="S31" s="23">
        <v>17939.13848322384</v>
      </c>
      <c r="T31" s="23">
        <v>25556.304906779638</v>
      </c>
      <c r="U31" s="23">
        <v>27799.051328333815</v>
      </c>
      <c r="V31" s="23">
        <v>26004.676413266552</v>
      </c>
      <c r="W31" s="23">
        <v>29517.802671177047</v>
      </c>
      <c r="X31" s="23">
        <v>15294.819287754324</v>
      </c>
      <c r="Y31" s="23">
        <v>27118.708077093379</v>
      </c>
      <c r="Z31" s="23">
        <v>7309.9941686509637</v>
      </c>
      <c r="AA31" s="23">
        <v>1375.9530256654587</v>
      </c>
      <c r="AB31" s="23">
        <v>6596.0328619497704</v>
      </c>
      <c r="AC31" s="23">
        <v>4108.6873018753067</v>
      </c>
    </row>
    <row r="32" spans="1:29">
      <c r="A32" s="23" t="s">
        <v>157</v>
      </c>
      <c r="B32" s="23" t="s">
        <v>156</v>
      </c>
      <c r="C32" s="23"/>
      <c r="D32" s="23">
        <v>22391.913354573386</v>
      </c>
      <c r="E32" s="23">
        <v>30788.44056261173</v>
      </c>
      <c r="F32" s="23">
        <v>38910.177182055246</v>
      </c>
      <c r="G32" s="23">
        <v>35284.149516575555</v>
      </c>
      <c r="H32" s="23">
        <v>49037.301419577911</v>
      </c>
      <c r="I32" s="23">
        <v>41465.342598751391</v>
      </c>
      <c r="J32" s="23">
        <v>58300.748909973663</v>
      </c>
      <c r="K32" s="23">
        <v>100044.9438959808</v>
      </c>
      <c r="L32" s="23">
        <v>99283.381205404279</v>
      </c>
      <c r="M32" s="23">
        <v>114666.79821503125</v>
      </c>
      <c r="N32" s="23">
        <v>105680.93548315397</v>
      </c>
      <c r="O32" s="23">
        <v>97633.191252767952</v>
      </c>
      <c r="P32" s="23">
        <v>138777.64620974963</v>
      </c>
      <c r="Q32" s="23">
        <v>119805.91322088163</v>
      </c>
      <c r="R32" s="23">
        <v>90023.828586776683</v>
      </c>
      <c r="S32" s="23">
        <v>154748.99421041255</v>
      </c>
      <c r="T32" s="23">
        <v>81378.766968079406</v>
      </c>
      <c r="U32" s="23">
        <v>82420.700969159894</v>
      </c>
      <c r="V32" s="23">
        <v>97498.441195649852</v>
      </c>
      <c r="W32" s="23">
        <v>81139.486660752911</v>
      </c>
      <c r="X32" s="23">
        <v>53205.423530296059</v>
      </c>
      <c r="Y32" s="23">
        <v>59488.657053517229</v>
      </c>
      <c r="Z32" s="23">
        <v>82342.234173556542</v>
      </c>
      <c r="AA32" s="23">
        <v>83965.735515842185</v>
      </c>
      <c r="AB32" s="23">
        <v>75560.067756499906</v>
      </c>
      <c r="AC32" s="23">
        <v>91925.64051409578</v>
      </c>
    </row>
    <row r="33" spans="1:29">
      <c r="A33" s="23" t="s">
        <v>159</v>
      </c>
      <c r="B33" s="23" t="s">
        <v>158</v>
      </c>
      <c r="C33" s="23"/>
      <c r="D33" s="23">
        <v>294.54449580177385</v>
      </c>
      <c r="E33" s="23">
        <v>405.5246797243887</v>
      </c>
      <c r="F33" s="23">
        <v>451.24013490513158</v>
      </c>
      <c r="G33" s="23">
        <v>435.34716264443819</v>
      </c>
      <c r="H33" s="23">
        <v>424.48528797070981</v>
      </c>
      <c r="I33" s="23">
        <v>424.11777731007527</v>
      </c>
      <c r="J33" s="23">
        <v>522.38115057158734</v>
      </c>
      <c r="K33" s="23">
        <v>692.4485002530771</v>
      </c>
      <c r="L33" s="23">
        <v>589.16636491620989</v>
      </c>
      <c r="M33" s="23">
        <v>1161.6942399402947</v>
      </c>
      <c r="N33" s="23">
        <v>246.20776824330258</v>
      </c>
      <c r="O33" s="23">
        <v>241.65196219473108</v>
      </c>
      <c r="P33" s="23">
        <v>279.78550649047168</v>
      </c>
      <c r="Q33" s="23">
        <v>245.9256342369749</v>
      </c>
      <c r="R33" s="23">
        <v>373.96385163513452</v>
      </c>
      <c r="S33" s="23">
        <v>290.99688299620243</v>
      </c>
      <c r="T33" s="23">
        <v>1256.2052927233462</v>
      </c>
      <c r="U33" s="23">
        <v>444.73035276921325</v>
      </c>
      <c r="V33" s="23">
        <v>602.7786747962939</v>
      </c>
      <c r="W33" s="23">
        <v>521.2978824647339</v>
      </c>
      <c r="X33" s="23">
        <v>370.53305878266747</v>
      </c>
      <c r="Y33" s="23">
        <v>570.30664738578707</v>
      </c>
      <c r="Z33" s="23">
        <v>18665.912314165304</v>
      </c>
      <c r="AA33" s="23">
        <v>495.38119839867915</v>
      </c>
      <c r="AB33" s="23">
        <v>674.49755184016874</v>
      </c>
      <c r="AC33" s="23">
        <v>2615.2383981480216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9.7605507768307174</v>
      </c>
      <c r="E2" s="23">
        <v>11.178243407461617</v>
      </c>
      <c r="F2" s="23">
        <v>12.41322611502753</v>
      </c>
      <c r="G2" s="23">
        <v>14.488201447140709</v>
      </c>
      <c r="H2" s="23">
        <v>17.337551831423131</v>
      </c>
      <c r="I2" s="23">
        <v>20.754827783363687</v>
      </c>
      <c r="J2" s="23">
        <v>24.034732738466211</v>
      </c>
      <c r="K2" s="23">
        <v>28.059317886478858</v>
      </c>
      <c r="L2" s="23">
        <v>33.008201077951583</v>
      </c>
      <c r="M2" s="23">
        <v>38.855164795692517</v>
      </c>
      <c r="N2" s="23">
        <v>44.91559233682348</v>
      </c>
      <c r="O2" s="23">
        <v>49.172946820301782</v>
      </c>
      <c r="P2" s="23">
        <v>54.88526216756204</v>
      </c>
      <c r="Q2" s="23">
        <v>64.875678327870233</v>
      </c>
      <c r="R2" s="23">
        <v>74.601658160058989</v>
      </c>
      <c r="S2" s="23">
        <v>88.100103271575875</v>
      </c>
      <c r="T2" s="23">
        <v>94.425103242590367</v>
      </c>
      <c r="U2" s="23">
        <v>98.946634704734905</v>
      </c>
      <c r="V2" s="23">
        <v>112.69543498792733</v>
      </c>
      <c r="W2" s="23">
        <v>100</v>
      </c>
      <c r="X2" s="23">
        <v>109.81825653165203</v>
      </c>
      <c r="Y2" s="23">
        <v>115.54626310090143</v>
      </c>
      <c r="Z2" s="23">
        <v>110.63215076797626</v>
      </c>
      <c r="AA2" s="23">
        <v>114.93457852797134</v>
      </c>
      <c r="AB2" s="23">
        <v>110.08963963549559</v>
      </c>
      <c r="AC2" s="23">
        <v>104.7619713997113</v>
      </c>
    </row>
    <row r="3" spans="1:29">
      <c r="A3" s="25" t="s">
        <v>82</v>
      </c>
      <c r="B3" s="23" t="s">
        <v>4</v>
      </c>
      <c r="C3" s="27"/>
      <c r="D3" s="23">
        <v>9.7605507768307298</v>
      </c>
      <c r="E3" s="23">
        <v>11.178243407461631</v>
      </c>
      <c r="F3" s="23">
        <v>12.413226115027548</v>
      </c>
      <c r="G3" s="23">
        <v>14.488201447140732</v>
      </c>
      <c r="H3" s="23">
        <v>17.337551831423159</v>
      </c>
      <c r="I3" s="23">
        <v>20.754827783363719</v>
      </c>
      <c r="J3" s="23">
        <v>24.034732738466225</v>
      </c>
      <c r="K3" s="23">
        <v>28.059317886478876</v>
      </c>
      <c r="L3" s="23">
        <v>33.008201077951597</v>
      </c>
      <c r="M3" s="23">
        <v>38.855164795692517</v>
      </c>
      <c r="N3" s="23">
        <v>44.915592336823494</v>
      </c>
      <c r="O3" s="23">
        <v>49.172946820301796</v>
      </c>
      <c r="P3" s="23">
        <v>54.885262167562047</v>
      </c>
      <c r="Q3" s="23">
        <v>64.875678327870204</v>
      </c>
      <c r="R3" s="23">
        <v>74.601658160058989</v>
      </c>
      <c r="S3" s="23">
        <v>88.100103271575875</v>
      </c>
      <c r="T3" s="23">
        <v>94.425103242590367</v>
      </c>
      <c r="U3" s="23">
        <v>98.946634704734933</v>
      </c>
      <c r="V3" s="23">
        <v>112.69543498792736</v>
      </c>
      <c r="W3" s="23">
        <v>100</v>
      </c>
      <c r="X3" s="23">
        <v>109.8182565316521</v>
      </c>
      <c r="Y3" s="23">
        <v>115.5462631009015</v>
      </c>
      <c r="Z3" s="23">
        <v>110.63215076797636</v>
      </c>
      <c r="AA3" s="23">
        <v>114.93457852797142</v>
      </c>
      <c r="AB3" s="23">
        <v>110.08963963549567</v>
      </c>
      <c r="AC3" s="23">
        <v>104.76197139971138</v>
      </c>
    </row>
    <row r="4" spans="1:29">
      <c r="A4" s="24" t="s">
        <v>83</v>
      </c>
      <c r="B4" s="23" t="s">
        <v>5</v>
      </c>
      <c r="C4" s="27"/>
      <c r="D4" s="23">
        <v>9.7605507768307351</v>
      </c>
      <c r="E4" s="23">
        <v>11.178243407461638</v>
      </c>
      <c r="F4" s="23">
        <v>12.413226115027552</v>
      </c>
      <c r="G4" s="23">
        <v>14.48820144714073</v>
      </c>
      <c r="H4" s="23">
        <v>17.337551831423163</v>
      </c>
      <c r="I4" s="23">
        <v>20.754827783363719</v>
      </c>
      <c r="J4" s="23">
        <v>24.034732738466236</v>
      </c>
      <c r="K4" s="23">
        <v>28.059317886478876</v>
      </c>
      <c r="L4" s="23">
        <v>33.008201077951611</v>
      </c>
      <c r="M4" s="23">
        <v>38.855164795692538</v>
      </c>
      <c r="N4" s="23">
        <v>44.915592336823515</v>
      </c>
      <c r="O4" s="23">
        <v>49.17294682030181</v>
      </c>
      <c r="P4" s="23">
        <v>54.885262167562047</v>
      </c>
      <c r="Q4" s="23">
        <v>64.875678327870233</v>
      </c>
      <c r="R4" s="23">
        <v>74.601658160059003</v>
      </c>
      <c r="S4" s="23">
        <v>88.10010327157589</v>
      </c>
      <c r="T4" s="23">
        <v>94.425103242590396</v>
      </c>
      <c r="U4" s="23">
        <v>98.946634704734947</v>
      </c>
      <c r="V4" s="23">
        <v>112.69543498792738</v>
      </c>
      <c r="W4" s="23">
        <v>99.999999999999986</v>
      </c>
      <c r="X4" s="23">
        <v>109.81825653165205</v>
      </c>
      <c r="Y4" s="23">
        <v>115.54626310090144</v>
      </c>
      <c r="Z4" s="23">
        <v>110.63215076797628</v>
      </c>
      <c r="AA4" s="23">
        <v>114.93457852797137</v>
      </c>
      <c r="AB4" s="23">
        <v>110.08963963549559</v>
      </c>
      <c r="AC4" s="23">
        <v>104.76197139971127</v>
      </c>
    </row>
    <row r="5" spans="1:29">
      <c r="A5" s="23" t="s">
        <v>80</v>
      </c>
      <c r="B5" s="23" t="s">
        <v>6</v>
      </c>
      <c r="C5" s="27"/>
      <c r="D5" s="23">
        <v>9.7605507768307262</v>
      </c>
      <c r="E5" s="23">
        <v>11.178243407461627</v>
      </c>
      <c r="F5" s="23">
        <v>12.413226115027539</v>
      </c>
      <c r="G5" s="23">
        <v>14.488201447140717</v>
      </c>
      <c r="H5" s="23">
        <v>17.337551831423145</v>
      </c>
      <c r="I5" s="23">
        <v>20.754827783363694</v>
      </c>
      <c r="J5" s="23">
        <v>24.034732738466214</v>
      </c>
      <c r="K5" s="23">
        <v>28.059317886478851</v>
      </c>
      <c r="L5" s="23">
        <v>33.008201077951576</v>
      </c>
      <c r="M5" s="23">
        <v>38.855164795692495</v>
      </c>
      <c r="N5" s="23">
        <v>44.915592336823465</v>
      </c>
      <c r="O5" s="23">
        <v>49.172946820301767</v>
      </c>
      <c r="P5" s="23">
        <v>54.885262167562018</v>
      </c>
      <c r="Q5" s="23">
        <v>64.875678327870204</v>
      </c>
      <c r="R5" s="23">
        <v>74.601658160058975</v>
      </c>
      <c r="S5" s="23">
        <v>88.100103271575875</v>
      </c>
      <c r="T5" s="23">
        <v>94.425103242590382</v>
      </c>
      <c r="U5" s="23">
        <v>98.946634704734919</v>
      </c>
      <c r="V5" s="23">
        <v>112.69543498792736</v>
      </c>
      <c r="W5" s="23">
        <v>100.00000000000001</v>
      </c>
      <c r="X5" s="23">
        <v>109.81825653165207</v>
      </c>
      <c r="Y5" s="23">
        <v>115.54626310090147</v>
      </c>
      <c r="Z5" s="23">
        <v>110.6321507679763</v>
      </c>
      <c r="AA5" s="23">
        <v>114.93457852797137</v>
      </c>
      <c r="AB5" s="23">
        <v>110.08963963549562</v>
      </c>
      <c r="AC5" s="23">
        <v>104.76197139971133</v>
      </c>
    </row>
    <row r="6" spans="1:29">
      <c r="A6" s="24" t="s">
        <v>24</v>
      </c>
      <c r="B6" s="23" t="s">
        <v>7</v>
      </c>
      <c r="C6" s="27"/>
      <c r="D6" s="23">
        <v>9.7605507768307351</v>
      </c>
      <c r="E6" s="23">
        <v>11.178243407461638</v>
      </c>
      <c r="F6" s="23">
        <v>12.41322611502755</v>
      </c>
      <c r="G6" s="23">
        <v>14.488201447140733</v>
      </c>
      <c r="H6" s="23">
        <v>17.337551831423166</v>
      </c>
      <c r="I6" s="23">
        <v>20.754827783363723</v>
      </c>
      <c r="J6" s="23">
        <v>24.034732738466239</v>
      </c>
      <c r="K6" s="23">
        <v>28.05931788647888</v>
      </c>
      <c r="L6" s="23">
        <v>33.008201077951597</v>
      </c>
      <c r="M6" s="23">
        <v>38.855164795692538</v>
      </c>
      <c r="N6" s="23">
        <v>44.915592336823508</v>
      </c>
      <c r="O6" s="23">
        <v>49.172946820301803</v>
      </c>
      <c r="P6" s="23">
        <v>54.885262167562068</v>
      </c>
      <c r="Q6" s="23">
        <v>64.875678327870233</v>
      </c>
      <c r="R6" s="23">
        <v>74.601658160059017</v>
      </c>
      <c r="S6" s="23">
        <v>88.100103271575918</v>
      </c>
      <c r="T6" s="23">
        <v>94.42510324259041</v>
      </c>
      <c r="U6" s="23">
        <v>98.946634704734933</v>
      </c>
      <c r="V6" s="23">
        <v>112.69543498792736</v>
      </c>
      <c r="W6" s="23">
        <v>100</v>
      </c>
      <c r="X6" s="23">
        <v>109.8182565316521</v>
      </c>
      <c r="Y6" s="23">
        <v>115.5462631009015</v>
      </c>
      <c r="Z6" s="23">
        <v>110.63215076797633</v>
      </c>
      <c r="AA6" s="23">
        <v>114.93457852797142</v>
      </c>
      <c r="AB6" s="23">
        <v>110.08963963549567</v>
      </c>
      <c r="AC6" s="23">
        <v>104.76197139971136</v>
      </c>
    </row>
    <row r="7" spans="1:29">
      <c r="A7" s="26" t="s">
        <v>25</v>
      </c>
      <c r="B7" s="23" t="s">
        <v>8</v>
      </c>
      <c r="C7" s="27"/>
      <c r="D7" s="23">
        <v>9.7605507768307227</v>
      </c>
      <c r="E7" s="23">
        <v>11.178243407461625</v>
      </c>
      <c r="F7" s="23">
        <v>12.413226115027539</v>
      </c>
      <c r="G7" s="23">
        <v>14.488201447140717</v>
      </c>
      <c r="H7" s="23">
        <v>17.337551831423152</v>
      </c>
      <c r="I7" s="23">
        <v>20.754827783363705</v>
      </c>
      <c r="J7" s="23">
        <v>24.034732738466218</v>
      </c>
      <c r="K7" s="23">
        <v>28.059317886478862</v>
      </c>
      <c r="L7" s="23">
        <v>33.008201077951583</v>
      </c>
      <c r="M7" s="23">
        <v>38.855164795692502</v>
      </c>
      <c r="N7" s="23">
        <v>44.91559233682348</v>
      </c>
      <c r="O7" s="23">
        <v>49.172946820301789</v>
      </c>
      <c r="P7" s="23">
        <v>54.885262167562026</v>
      </c>
      <c r="Q7" s="23">
        <v>64.875678327870204</v>
      </c>
      <c r="R7" s="23">
        <v>74.60165816005896</v>
      </c>
      <c r="S7" s="23">
        <v>88.100103271575875</v>
      </c>
      <c r="T7" s="23">
        <v>94.425103242590382</v>
      </c>
      <c r="U7" s="23">
        <v>98.946634704734905</v>
      </c>
      <c r="V7" s="23">
        <v>112.69543498792736</v>
      </c>
      <c r="W7" s="23">
        <v>100.00000000000001</v>
      </c>
      <c r="X7" s="23">
        <v>109.81825653165207</v>
      </c>
      <c r="Y7" s="23">
        <v>115.54626310090154</v>
      </c>
      <c r="Z7" s="23">
        <v>110.6321507679764</v>
      </c>
      <c r="AA7" s="23">
        <v>114.93457852797147</v>
      </c>
      <c r="AB7" s="23">
        <v>110.08963963549571</v>
      </c>
      <c r="AC7" s="23">
        <v>104.76197139971138</v>
      </c>
    </row>
    <row r="8" spans="1:29">
      <c r="A8" s="25" t="s">
        <v>84</v>
      </c>
      <c r="B8" s="23" t="s">
        <v>30</v>
      </c>
      <c r="C8" s="27"/>
      <c r="D8" s="23">
        <v>9.7605507768307369</v>
      </c>
      <c r="E8" s="23">
        <v>11.17824340746164</v>
      </c>
      <c r="F8" s="23">
        <v>12.413226115027555</v>
      </c>
      <c r="G8" s="23">
        <v>14.488201447140737</v>
      </c>
      <c r="H8" s="23">
        <v>17.33755183142317</v>
      </c>
      <c r="I8" s="23">
        <v>20.75482778336373</v>
      </c>
      <c r="J8" s="23">
        <v>24.034732738466246</v>
      </c>
      <c r="K8" s="23">
        <v>28.05931788647889</v>
      </c>
      <c r="L8" s="23">
        <v>33.008201077951618</v>
      </c>
      <c r="M8" s="23">
        <v>38.855164795692559</v>
      </c>
      <c r="N8" s="23">
        <v>44.915592336823543</v>
      </c>
      <c r="O8" s="23">
        <v>49.172946820301846</v>
      </c>
      <c r="P8" s="23">
        <v>54.885262167562097</v>
      </c>
      <c r="Q8" s="23">
        <v>64.875678327870304</v>
      </c>
      <c r="R8" s="23">
        <v>74.60165816005906</v>
      </c>
      <c r="S8" s="23">
        <v>88.100103271575975</v>
      </c>
      <c r="T8" s="23">
        <v>94.425103242590353</v>
      </c>
      <c r="U8" s="23">
        <v>98.946634704734919</v>
      </c>
      <c r="V8" s="23">
        <v>112.69543498792736</v>
      </c>
      <c r="W8" s="23">
        <v>100</v>
      </c>
      <c r="X8" s="23">
        <v>109.8182565316521</v>
      </c>
      <c r="Y8" s="23">
        <v>115.54626310090151</v>
      </c>
      <c r="Z8" s="23">
        <v>110.63215076797633</v>
      </c>
      <c r="AA8" s="23">
        <v>114.93457852797141</v>
      </c>
      <c r="AB8" s="23">
        <v>110.08963963549563</v>
      </c>
      <c r="AC8" s="23">
        <v>104.76197139971133</v>
      </c>
    </row>
    <row r="9" spans="1:29">
      <c r="A9" s="26" t="s">
        <v>81</v>
      </c>
      <c r="B9" s="23" t="s">
        <v>9</v>
      </c>
      <c r="C9" s="27"/>
      <c r="D9" s="23">
        <v>9.7605507768307369</v>
      </c>
      <c r="E9" s="23">
        <v>11.178243407461641</v>
      </c>
      <c r="F9" s="23">
        <v>12.413226115027554</v>
      </c>
      <c r="G9" s="23">
        <v>14.488201447140732</v>
      </c>
      <c r="H9" s="23">
        <v>17.337551831423163</v>
      </c>
      <c r="I9" s="23">
        <v>20.754827783363719</v>
      </c>
      <c r="J9" s="23">
        <v>24.034732738466232</v>
      </c>
      <c r="K9" s="23">
        <v>28.059317886478883</v>
      </c>
      <c r="L9" s="23">
        <v>33.008201077951597</v>
      </c>
      <c r="M9" s="23">
        <v>38.855164795692531</v>
      </c>
      <c r="N9" s="23">
        <v>44.915592336823494</v>
      </c>
      <c r="O9" s="23">
        <v>49.172946820301789</v>
      </c>
      <c r="P9" s="23">
        <v>54.88526216756204</v>
      </c>
      <c r="Q9" s="23">
        <v>64.875678327870219</v>
      </c>
      <c r="R9" s="23">
        <v>74.601658160059003</v>
      </c>
      <c r="S9" s="23">
        <v>88.10010327157589</v>
      </c>
      <c r="T9" s="23">
        <v>94.425103242590382</v>
      </c>
      <c r="U9" s="23">
        <v>98.946634704734919</v>
      </c>
      <c r="V9" s="23">
        <v>112.69543498792736</v>
      </c>
      <c r="W9" s="23">
        <v>100.00000000000001</v>
      </c>
      <c r="X9" s="23">
        <v>109.81825653165207</v>
      </c>
      <c r="Y9" s="23">
        <v>115.5462631009015</v>
      </c>
      <c r="Z9" s="23">
        <v>110.63215076797636</v>
      </c>
      <c r="AA9" s="23">
        <v>114.93457852797142</v>
      </c>
      <c r="AB9" s="23">
        <v>110.08963963549564</v>
      </c>
      <c r="AC9" s="23">
        <v>104.76197139971136</v>
      </c>
    </row>
    <row r="10" spans="1:29">
      <c r="A10" s="25" t="s">
        <v>85</v>
      </c>
      <c r="B10" s="23" t="s">
        <v>10</v>
      </c>
      <c r="C10" s="27"/>
      <c r="D10" s="23">
        <v>9.7605507768307369</v>
      </c>
      <c r="E10" s="23">
        <v>11.17824340746164</v>
      </c>
      <c r="F10" s="23">
        <v>12.413226115027554</v>
      </c>
      <c r="G10" s="23">
        <v>14.488201447140735</v>
      </c>
      <c r="H10" s="23">
        <v>17.337551831423166</v>
      </c>
      <c r="I10" s="23">
        <v>20.754827783363723</v>
      </c>
      <c r="J10" s="23">
        <v>24.034732738466243</v>
      </c>
      <c r="K10" s="23">
        <v>28.059317886478883</v>
      </c>
      <c r="L10" s="23">
        <v>33.008201077951611</v>
      </c>
      <c r="M10" s="23">
        <v>38.855164795692531</v>
      </c>
      <c r="N10" s="23">
        <v>44.91559233682348</v>
      </c>
      <c r="O10" s="23">
        <v>49.172946820301789</v>
      </c>
      <c r="P10" s="23">
        <v>54.88526216756204</v>
      </c>
      <c r="Q10" s="23">
        <v>64.875678327870233</v>
      </c>
      <c r="R10" s="23">
        <v>74.601658160059017</v>
      </c>
      <c r="S10" s="23">
        <v>88.10010327157589</v>
      </c>
      <c r="T10" s="23">
        <v>94.425103242590382</v>
      </c>
      <c r="U10" s="23">
        <v>98.946634704734947</v>
      </c>
      <c r="V10" s="23">
        <v>112.69543498792736</v>
      </c>
      <c r="W10" s="23">
        <v>100.00000000000001</v>
      </c>
      <c r="X10" s="23">
        <v>109.81825653165207</v>
      </c>
      <c r="Y10" s="23">
        <v>115.54626310090147</v>
      </c>
      <c r="Z10" s="23">
        <v>110.63215076797627</v>
      </c>
      <c r="AA10" s="23">
        <v>114.93457852797135</v>
      </c>
      <c r="AB10" s="23">
        <v>110.0896396354956</v>
      </c>
      <c r="AC10" s="23">
        <v>104.76197139971131</v>
      </c>
    </row>
    <row r="11" spans="1:29">
      <c r="A11" s="25" t="s">
        <v>86</v>
      </c>
      <c r="B11" s="25" t="s">
        <v>11</v>
      </c>
      <c r="C11" s="27"/>
      <c r="D11" s="23">
        <v>9.7605507768307262</v>
      </c>
      <c r="E11" s="23">
        <v>11.178243407461631</v>
      </c>
      <c r="F11" s="23">
        <v>12.413226115027541</v>
      </c>
      <c r="G11" s="23">
        <v>14.488201447140719</v>
      </c>
      <c r="H11" s="23">
        <v>17.337551831423145</v>
      </c>
      <c r="I11" s="23">
        <v>20.754827783363709</v>
      </c>
      <c r="J11" s="23">
        <v>24.034732738466218</v>
      </c>
      <c r="K11" s="23">
        <v>28.059317886478851</v>
      </c>
      <c r="L11" s="23">
        <v>33.008201077951583</v>
      </c>
      <c r="M11" s="23">
        <v>38.855164795692509</v>
      </c>
      <c r="N11" s="23">
        <v>44.915592336823494</v>
      </c>
      <c r="O11" s="23">
        <v>49.172946820301789</v>
      </c>
      <c r="P11" s="23">
        <v>54.88526216756204</v>
      </c>
      <c r="Q11" s="23">
        <v>64.875678327870219</v>
      </c>
      <c r="R11" s="23">
        <v>74.601658160058975</v>
      </c>
      <c r="S11" s="23">
        <v>88.10010327157589</v>
      </c>
      <c r="T11" s="23">
        <v>94.425103242590382</v>
      </c>
      <c r="U11" s="23">
        <v>98.946634704734961</v>
      </c>
      <c r="V11" s="23">
        <v>112.6954349879274</v>
      </c>
      <c r="W11" s="23">
        <v>100.00000000000001</v>
      </c>
      <c r="X11" s="23">
        <v>109.81825653165207</v>
      </c>
      <c r="Y11" s="23">
        <v>115.54626310090147</v>
      </c>
      <c r="Z11" s="23">
        <v>110.6321507679763</v>
      </c>
      <c r="AA11" s="23">
        <v>114.93457852797135</v>
      </c>
      <c r="AB11" s="23">
        <v>110.0896396354956</v>
      </c>
      <c r="AC11" s="23">
        <v>104.76197139971129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8.4473097743604715</v>
      </c>
      <c r="E13" s="23">
        <v>9.6742578318609471</v>
      </c>
      <c r="F13" s="23">
        <v>10.743078816999558</v>
      </c>
      <c r="G13" s="23">
        <v>12.538874956508797</v>
      </c>
      <c r="H13" s="23">
        <v>15.004857246039194</v>
      </c>
      <c r="I13" s="23">
        <v>17.96235310980105</v>
      </c>
      <c r="J13" s="23">
        <v>20.800960665839725</v>
      </c>
      <c r="K13" s="23">
        <v>24.284054830899947</v>
      </c>
      <c r="L13" s="23">
        <v>28.567086630163828</v>
      </c>
      <c r="M13" s="23">
        <v>33.627366002967968</v>
      </c>
      <c r="N13" s="23">
        <v>38.872388540684014</v>
      </c>
      <c r="O13" s="23">
        <v>42.556933907383183</v>
      </c>
      <c r="P13" s="23">
        <v>47.500681280910911</v>
      </c>
      <c r="Q13" s="23">
        <v>56.146929019432747</v>
      </c>
      <c r="R13" s="23">
        <v>64.564319224164407</v>
      </c>
      <c r="S13" s="23">
        <v>76.246605391852327</v>
      </c>
      <c r="T13" s="23">
        <v>81.720603253203478</v>
      </c>
      <c r="U13" s="23">
        <v>85.633781698616403</v>
      </c>
      <c r="V13" s="23">
        <v>97.532738803950224</v>
      </c>
      <c r="W13" s="23">
        <v>86.545421129434857</v>
      </c>
      <c r="X13" s="23">
        <v>95.042672592321424</v>
      </c>
      <c r="Y13" s="23">
        <v>100</v>
      </c>
      <c r="Z13" s="23">
        <v>95.747060786696437</v>
      </c>
      <c r="AA13" s="23">
        <v>99.470615010373891</v>
      </c>
      <c r="AB13" s="23">
        <v>95.27754224241697</v>
      </c>
      <c r="AC13" s="23">
        <v>90.666689331378308</v>
      </c>
    </row>
    <row r="14" spans="1:29">
      <c r="A14" s="23" t="s">
        <v>123</v>
      </c>
      <c r="B14" s="23" t="s">
        <v>122</v>
      </c>
      <c r="C14" s="23"/>
      <c r="D14" s="23">
        <v>8.4473097743604821</v>
      </c>
      <c r="E14" s="23">
        <v>9.6742578318609613</v>
      </c>
      <c r="F14" s="23">
        <v>10.743078816999578</v>
      </c>
      <c r="G14" s="23">
        <v>12.538874956508822</v>
      </c>
      <c r="H14" s="23">
        <v>15.004857246039219</v>
      </c>
      <c r="I14" s="23">
        <v>17.962353109801079</v>
      </c>
      <c r="J14" s="23">
        <v>20.800960665839753</v>
      </c>
      <c r="K14" s="23">
        <v>24.284054830899986</v>
      </c>
      <c r="L14" s="23">
        <v>28.567086630163875</v>
      </c>
      <c r="M14" s="23">
        <v>33.62736600296801</v>
      </c>
      <c r="N14" s="23">
        <v>38.872388540684064</v>
      </c>
      <c r="O14" s="23">
        <v>42.55693390738324</v>
      </c>
      <c r="P14" s="23">
        <v>47.500681280910953</v>
      </c>
      <c r="Q14" s="23">
        <v>56.14692901943279</v>
      </c>
      <c r="R14" s="23">
        <v>64.56431922416445</v>
      </c>
      <c r="S14" s="23">
        <v>76.246605391852356</v>
      </c>
      <c r="T14" s="23">
        <v>81.720603253203492</v>
      </c>
      <c r="U14" s="23">
        <v>85.633781698616389</v>
      </c>
      <c r="V14" s="23">
        <v>97.532738803950224</v>
      </c>
      <c r="W14" s="23">
        <v>86.545421129434871</v>
      </c>
      <c r="X14" s="23">
        <v>95.042672592321409</v>
      </c>
      <c r="Y14" s="23">
        <v>100</v>
      </c>
      <c r="Z14" s="23">
        <v>95.747060786696423</v>
      </c>
      <c r="AA14" s="23">
        <v>99.470615010373876</v>
      </c>
      <c r="AB14" s="23">
        <v>95.27754224241697</v>
      </c>
      <c r="AC14" s="23">
        <v>90.666689331378308</v>
      </c>
    </row>
    <row r="15" spans="1:29">
      <c r="A15" s="23" t="s">
        <v>125</v>
      </c>
      <c r="B15" s="23" t="s">
        <v>124</v>
      </c>
      <c r="C15" s="23"/>
      <c r="D15" s="23">
        <v>8.4473097743604892</v>
      </c>
      <c r="E15" s="23">
        <v>9.6742578318609684</v>
      </c>
      <c r="F15" s="23">
        <v>10.743078816999587</v>
      </c>
      <c r="G15" s="23">
        <v>12.538874956508828</v>
      </c>
      <c r="H15" s="23">
        <v>15.004857246039228</v>
      </c>
      <c r="I15" s="23">
        <v>17.962353109801089</v>
      </c>
      <c r="J15" s="23">
        <v>20.800960665839767</v>
      </c>
      <c r="K15" s="23">
        <v>24.284054830899997</v>
      </c>
      <c r="L15" s="23">
        <v>28.567086630163889</v>
      </c>
      <c r="M15" s="23">
        <v>33.627366002968039</v>
      </c>
      <c r="N15" s="23">
        <v>38.872388540684092</v>
      </c>
      <c r="O15" s="23">
        <v>42.556933907383268</v>
      </c>
      <c r="P15" s="23">
        <v>47.500681280910982</v>
      </c>
      <c r="Q15" s="23">
        <v>56.146929019432825</v>
      </c>
      <c r="R15" s="23">
        <v>64.564319224164507</v>
      </c>
      <c r="S15" s="23">
        <v>76.246605391852412</v>
      </c>
      <c r="T15" s="23">
        <v>81.720603253203521</v>
      </c>
      <c r="U15" s="23">
        <v>85.633781698616431</v>
      </c>
      <c r="V15" s="23">
        <v>97.532738803950252</v>
      </c>
      <c r="W15" s="23">
        <v>86.545421129434899</v>
      </c>
      <c r="X15" s="23">
        <v>95.042672592321438</v>
      </c>
      <c r="Y15" s="23">
        <v>100</v>
      </c>
      <c r="Z15" s="23">
        <v>95.747060786696451</v>
      </c>
      <c r="AA15" s="23">
        <v>99.470615010373891</v>
      </c>
      <c r="AB15" s="23">
        <v>95.27754224241697</v>
      </c>
      <c r="AC15" s="23">
        <v>90.666689331378308</v>
      </c>
    </row>
    <row r="16" spans="1:29">
      <c r="A16" s="23" t="s">
        <v>127</v>
      </c>
      <c r="B16" s="23" t="s">
        <v>126</v>
      </c>
      <c r="C16" s="23"/>
      <c r="D16" s="23">
        <v>8.4473097743604892</v>
      </c>
      <c r="E16" s="23">
        <v>9.6742578318609684</v>
      </c>
      <c r="F16" s="23">
        <v>10.743078816999583</v>
      </c>
      <c r="G16" s="23">
        <v>12.538874956508828</v>
      </c>
      <c r="H16" s="23">
        <v>15.004857246039228</v>
      </c>
      <c r="I16" s="23">
        <v>17.962353109801086</v>
      </c>
      <c r="J16" s="23">
        <v>20.80096066583976</v>
      </c>
      <c r="K16" s="23">
        <v>24.284054830899997</v>
      </c>
      <c r="L16" s="23">
        <v>28.567086630163878</v>
      </c>
      <c r="M16" s="23">
        <v>33.627366002968024</v>
      </c>
      <c r="N16" s="23">
        <v>38.872388540684085</v>
      </c>
      <c r="O16" s="23">
        <v>42.556933907383254</v>
      </c>
      <c r="P16" s="23">
        <v>47.500681280910989</v>
      </c>
      <c r="Q16" s="23">
        <v>56.146929019432811</v>
      </c>
      <c r="R16" s="23">
        <v>64.564319224164478</v>
      </c>
      <c r="S16" s="23">
        <v>76.24660539185237</v>
      </c>
      <c r="T16" s="23">
        <v>81.720603253203492</v>
      </c>
      <c r="U16" s="23">
        <v>85.633781698616403</v>
      </c>
      <c r="V16" s="23">
        <v>97.532738803950238</v>
      </c>
      <c r="W16" s="23">
        <v>86.545421129434899</v>
      </c>
      <c r="X16" s="23">
        <v>95.042672592321438</v>
      </c>
      <c r="Y16" s="23">
        <v>100</v>
      </c>
      <c r="Z16" s="23">
        <v>95.747060786696423</v>
      </c>
      <c r="AA16" s="23">
        <v>99.470615010373891</v>
      </c>
      <c r="AB16" s="23">
        <v>95.277542242416956</v>
      </c>
      <c r="AC16" s="23">
        <v>90.666689331378294</v>
      </c>
    </row>
    <row r="17" spans="1:29">
      <c r="A17" s="23" t="s">
        <v>129</v>
      </c>
      <c r="B17" s="23" t="s">
        <v>128</v>
      </c>
      <c r="C17" s="23"/>
      <c r="D17" s="23">
        <v>8.447309774360475</v>
      </c>
      <c r="E17" s="23">
        <v>9.674257831860956</v>
      </c>
      <c r="F17" s="23">
        <v>10.743078816999571</v>
      </c>
      <c r="G17" s="23">
        <v>12.538874956508813</v>
      </c>
      <c r="H17" s="23">
        <v>15.004857246039213</v>
      </c>
      <c r="I17" s="23">
        <v>17.962353109801072</v>
      </c>
      <c r="J17" s="23">
        <v>20.800960665839742</v>
      </c>
      <c r="K17" s="23">
        <v>24.284054830899976</v>
      </c>
      <c r="L17" s="23">
        <v>28.567086630163857</v>
      </c>
      <c r="M17" s="23">
        <v>33.62736600296801</v>
      </c>
      <c r="N17" s="23">
        <v>38.872388540684071</v>
      </c>
      <c r="O17" s="23">
        <v>42.55693390738324</v>
      </c>
      <c r="P17" s="23">
        <v>47.500681280910968</v>
      </c>
      <c r="Q17" s="23">
        <v>56.146929019432804</v>
      </c>
      <c r="R17" s="23">
        <v>64.56431922416445</v>
      </c>
      <c r="S17" s="23">
        <v>76.24660539185237</v>
      </c>
      <c r="T17" s="23">
        <v>81.720603253203521</v>
      </c>
      <c r="U17" s="23">
        <v>85.633781698616403</v>
      </c>
      <c r="V17" s="23">
        <v>97.532738803950252</v>
      </c>
      <c r="W17" s="23">
        <v>86.545421129434885</v>
      </c>
      <c r="X17" s="23">
        <v>95.042672592321409</v>
      </c>
      <c r="Y17" s="23">
        <v>100</v>
      </c>
      <c r="Z17" s="23">
        <v>95.747060786696423</v>
      </c>
      <c r="AA17" s="23">
        <v>99.470615010373862</v>
      </c>
      <c r="AB17" s="23">
        <v>95.27754224241697</v>
      </c>
      <c r="AC17" s="23">
        <v>90.666689331378308</v>
      </c>
    </row>
    <row r="18" spans="1:29">
      <c r="A18" s="23" t="s">
        <v>131</v>
      </c>
      <c r="B18" s="23" t="s">
        <v>130</v>
      </c>
      <c r="C18" s="23"/>
      <c r="D18" s="23">
        <v>8.4473097743604928</v>
      </c>
      <c r="E18" s="23">
        <v>9.6742578318609738</v>
      </c>
      <c r="F18" s="23">
        <v>10.743078816999594</v>
      </c>
      <c r="G18" s="23">
        <v>12.538874956508836</v>
      </c>
      <c r="H18" s="23">
        <v>15.004857246039238</v>
      </c>
      <c r="I18" s="23">
        <v>17.9623531098011</v>
      </c>
      <c r="J18" s="23">
        <v>20.800960665839778</v>
      </c>
      <c r="K18" s="23">
        <v>24.284054830900011</v>
      </c>
      <c r="L18" s="23">
        <v>28.567086630163907</v>
      </c>
      <c r="M18" s="23">
        <v>33.627366002968053</v>
      </c>
      <c r="N18" s="23">
        <v>38.872388540684113</v>
      </c>
      <c r="O18" s="23">
        <v>42.556933907383289</v>
      </c>
      <c r="P18" s="23">
        <v>47.50068128091101</v>
      </c>
      <c r="Q18" s="23">
        <v>56.146929019432854</v>
      </c>
      <c r="R18" s="23">
        <v>64.564319224164521</v>
      </c>
      <c r="S18" s="23">
        <v>76.246605391852455</v>
      </c>
      <c r="T18" s="23">
        <v>81.720603253203578</v>
      </c>
      <c r="U18" s="23">
        <v>85.633781698616474</v>
      </c>
      <c r="V18" s="23">
        <v>97.532738803950309</v>
      </c>
      <c r="W18" s="23">
        <v>86.545421129434956</v>
      </c>
      <c r="X18" s="23">
        <v>95.042672592321424</v>
      </c>
      <c r="Y18" s="23">
        <v>100</v>
      </c>
      <c r="Z18" s="23">
        <v>95.747060786696409</v>
      </c>
      <c r="AA18" s="23">
        <v>99.470615010373876</v>
      </c>
      <c r="AB18" s="23">
        <v>95.277542242416928</v>
      </c>
      <c r="AC18" s="23">
        <v>90.666689331378265</v>
      </c>
    </row>
    <row r="19" spans="1:29">
      <c r="A19" s="23" t="s">
        <v>25</v>
      </c>
      <c r="B19" s="23" t="s">
        <v>8</v>
      </c>
      <c r="C19" s="23"/>
      <c r="D19" s="23">
        <v>8.4473097743604857</v>
      </c>
      <c r="E19" s="23">
        <v>9.6742578318609649</v>
      </c>
      <c r="F19" s="23">
        <v>10.743078816999583</v>
      </c>
      <c r="G19" s="23">
        <v>12.538874956508828</v>
      </c>
      <c r="H19" s="23">
        <v>15.004857246039229</v>
      </c>
      <c r="I19" s="23">
        <v>17.962353109801089</v>
      </c>
      <c r="J19" s="23">
        <v>20.800960665839764</v>
      </c>
      <c r="K19" s="23">
        <v>24.284054830900001</v>
      </c>
      <c r="L19" s="23">
        <v>28.567086630163889</v>
      </c>
      <c r="M19" s="23">
        <v>33.627366002968031</v>
      </c>
      <c r="N19" s="23">
        <v>38.872388540684099</v>
      </c>
      <c r="O19" s="23">
        <v>42.556933907383282</v>
      </c>
      <c r="P19" s="23">
        <v>47.500681280911003</v>
      </c>
      <c r="Q19" s="23">
        <v>56.146929019432847</v>
      </c>
      <c r="R19" s="23">
        <v>64.564319224164521</v>
      </c>
      <c r="S19" s="23">
        <v>76.246605391852427</v>
      </c>
      <c r="T19" s="23">
        <v>81.720603253203578</v>
      </c>
      <c r="U19" s="23">
        <v>85.633781698616446</v>
      </c>
      <c r="V19" s="23">
        <v>97.532738803950267</v>
      </c>
      <c r="W19" s="23">
        <v>86.545421129434914</v>
      </c>
      <c r="X19" s="23">
        <v>95.042672592321438</v>
      </c>
      <c r="Y19" s="23">
        <v>100</v>
      </c>
      <c r="Z19" s="23">
        <v>95.747060786696423</v>
      </c>
      <c r="AA19" s="23">
        <v>99.470615010373876</v>
      </c>
      <c r="AB19" s="23">
        <v>95.277542242416956</v>
      </c>
      <c r="AC19" s="23">
        <v>90.666689331378308</v>
      </c>
    </row>
    <row r="20" spans="1:29">
      <c r="A20" s="23" t="s">
        <v>133</v>
      </c>
      <c r="B20" s="23" t="s">
        <v>132</v>
      </c>
      <c r="C20" s="23"/>
      <c r="D20" s="23">
        <v>8.4473097743604821</v>
      </c>
      <c r="E20" s="23">
        <v>9.6742578318609596</v>
      </c>
      <c r="F20" s="23">
        <v>10.743078816999576</v>
      </c>
      <c r="G20" s="23">
        <v>12.538874956508817</v>
      </c>
      <c r="H20" s="23">
        <v>15.004857246039215</v>
      </c>
      <c r="I20" s="23">
        <v>17.962353109801079</v>
      </c>
      <c r="J20" s="23">
        <v>20.800960665839749</v>
      </c>
      <c r="K20" s="23">
        <v>24.284054830899979</v>
      </c>
      <c r="L20" s="23">
        <v>28.567086630163864</v>
      </c>
      <c r="M20" s="23">
        <v>33.627366002968003</v>
      </c>
      <c r="N20" s="23">
        <v>38.872388540684064</v>
      </c>
      <c r="O20" s="23">
        <v>42.55693390738324</v>
      </c>
      <c r="P20" s="23">
        <v>47.50068128091096</v>
      </c>
      <c r="Q20" s="23">
        <v>56.146929019432775</v>
      </c>
      <c r="R20" s="23">
        <v>64.56431922416445</v>
      </c>
      <c r="S20" s="23">
        <v>76.246605391852356</v>
      </c>
      <c r="T20" s="23">
        <v>81.720603253203507</v>
      </c>
      <c r="U20" s="23">
        <v>85.633781698616403</v>
      </c>
      <c r="V20" s="23">
        <v>97.532738803950238</v>
      </c>
      <c r="W20" s="23">
        <v>86.545421129434871</v>
      </c>
      <c r="X20" s="23">
        <v>95.042672592321395</v>
      </c>
      <c r="Y20" s="23">
        <v>100</v>
      </c>
      <c r="Z20" s="23">
        <v>95.747060786696395</v>
      </c>
      <c r="AA20" s="23">
        <v>99.470615010373848</v>
      </c>
      <c r="AB20" s="23">
        <v>95.277542242416928</v>
      </c>
      <c r="AC20" s="23">
        <v>90.666689331378279</v>
      </c>
    </row>
    <row r="21" spans="1:29">
      <c r="A21" s="23" t="s">
        <v>135</v>
      </c>
      <c r="B21" s="23" t="s">
        <v>134</v>
      </c>
      <c r="C21" s="23"/>
      <c r="D21" s="23">
        <v>8.4473097743604946</v>
      </c>
      <c r="E21" s="23">
        <v>9.6742578318609738</v>
      </c>
      <c r="F21" s="23">
        <v>10.743078816999592</v>
      </c>
      <c r="G21" s="23">
        <v>12.538874956508836</v>
      </c>
      <c r="H21" s="23">
        <v>15.004857246039235</v>
      </c>
      <c r="I21" s="23">
        <v>17.962353109801096</v>
      </c>
      <c r="J21" s="23">
        <v>20.800960665839767</v>
      </c>
      <c r="K21" s="23">
        <v>24.284054830900008</v>
      </c>
      <c r="L21" s="23">
        <v>28.567086630163889</v>
      </c>
      <c r="M21" s="23">
        <v>33.627366002968039</v>
      </c>
      <c r="N21" s="23">
        <v>38.872388540684085</v>
      </c>
      <c r="O21" s="23">
        <v>42.556933907383268</v>
      </c>
      <c r="P21" s="23">
        <v>47.500681280910996</v>
      </c>
      <c r="Q21" s="23">
        <v>56.146929019432832</v>
      </c>
      <c r="R21" s="23">
        <v>64.564319224164507</v>
      </c>
      <c r="S21" s="23">
        <v>76.246605391852427</v>
      </c>
      <c r="T21" s="23">
        <v>81.720603253203578</v>
      </c>
      <c r="U21" s="23">
        <v>85.633781698616474</v>
      </c>
      <c r="V21" s="23">
        <v>97.532738803950309</v>
      </c>
      <c r="W21" s="23">
        <v>86.545421129434928</v>
      </c>
      <c r="X21" s="23">
        <v>95.042672592321466</v>
      </c>
      <c r="Y21" s="23">
        <v>100</v>
      </c>
      <c r="Z21" s="23">
        <v>95.747060786696423</v>
      </c>
      <c r="AA21" s="23">
        <v>99.470615010373891</v>
      </c>
      <c r="AB21" s="23">
        <v>95.277542242416956</v>
      </c>
      <c r="AC21" s="23">
        <v>90.666689331378308</v>
      </c>
    </row>
    <row r="22" spans="1:29">
      <c r="A22" s="23" t="s">
        <v>137</v>
      </c>
      <c r="B22" s="23" t="s">
        <v>136</v>
      </c>
      <c r="C22" s="23"/>
      <c r="D22" s="23">
        <v>8.4473097743604821</v>
      </c>
      <c r="E22" s="23">
        <v>9.6742578318609631</v>
      </c>
      <c r="F22" s="23">
        <v>10.74307881699958</v>
      </c>
      <c r="G22" s="23">
        <v>12.538874956508819</v>
      </c>
      <c r="H22" s="23">
        <v>15.004857246039219</v>
      </c>
      <c r="I22" s="23">
        <v>17.962353109801082</v>
      </c>
      <c r="J22" s="23">
        <v>20.800960665839753</v>
      </c>
      <c r="K22" s="23">
        <v>24.284054830899986</v>
      </c>
      <c r="L22" s="23">
        <v>28.567086630163875</v>
      </c>
      <c r="M22" s="23">
        <v>33.627366002968017</v>
      </c>
      <c r="N22" s="23">
        <v>38.872388540684064</v>
      </c>
      <c r="O22" s="23">
        <v>42.556933907383232</v>
      </c>
      <c r="P22" s="23">
        <v>47.500681280910953</v>
      </c>
      <c r="Q22" s="23">
        <v>56.146929019432775</v>
      </c>
      <c r="R22" s="23">
        <v>64.56431922416445</v>
      </c>
      <c r="S22" s="23">
        <v>76.246605391852356</v>
      </c>
      <c r="T22" s="23">
        <v>81.720603253203478</v>
      </c>
      <c r="U22" s="23">
        <v>85.633781698616374</v>
      </c>
      <c r="V22" s="23">
        <v>97.532738803950224</v>
      </c>
      <c r="W22" s="23">
        <v>86.545421129434871</v>
      </c>
      <c r="X22" s="23">
        <v>95.042672592321424</v>
      </c>
      <c r="Y22" s="23">
        <v>100</v>
      </c>
      <c r="Z22" s="23">
        <v>95.747060786696423</v>
      </c>
      <c r="AA22" s="23">
        <v>99.470615010373834</v>
      </c>
      <c r="AB22" s="23">
        <v>95.277542242416928</v>
      </c>
      <c r="AC22" s="23">
        <v>90.666689331378265</v>
      </c>
    </row>
    <row r="23" spans="1:29">
      <c r="A23" s="23" t="s">
        <v>139</v>
      </c>
      <c r="B23" s="23" t="s">
        <v>138</v>
      </c>
      <c r="C23" s="23"/>
      <c r="D23" s="23">
        <v>8.4473097743604715</v>
      </c>
      <c r="E23" s="23">
        <v>9.6742578318609507</v>
      </c>
      <c r="F23" s="23">
        <v>10.743078816999567</v>
      </c>
      <c r="G23" s="23">
        <v>12.538874956508808</v>
      </c>
      <c r="H23" s="23">
        <v>15.004857246039204</v>
      </c>
      <c r="I23" s="23">
        <v>17.962353109801064</v>
      </c>
      <c r="J23" s="23">
        <v>20.800960665839739</v>
      </c>
      <c r="K23" s="23">
        <v>24.284054830899969</v>
      </c>
      <c r="L23" s="23">
        <v>28.567086630163846</v>
      </c>
      <c r="M23" s="23">
        <v>33.627366002967989</v>
      </c>
      <c r="N23" s="23">
        <v>38.872388540684035</v>
      </c>
      <c r="O23" s="23">
        <v>42.556933907383218</v>
      </c>
      <c r="P23" s="23">
        <v>47.500681280910939</v>
      </c>
      <c r="Q23" s="23">
        <v>56.146929019432775</v>
      </c>
      <c r="R23" s="23">
        <v>64.56431922416445</v>
      </c>
      <c r="S23" s="23">
        <v>76.246605391852356</v>
      </c>
      <c r="T23" s="23">
        <v>81.720603253203478</v>
      </c>
      <c r="U23" s="23">
        <v>85.633781698616389</v>
      </c>
      <c r="V23" s="23">
        <v>97.53273880395021</v>
      </c>
      <c r="W23" s="23">
        <v>86.545421129434885</v>
      </c>
      <c r="X23" s="23">
        <v>95.042672592321409</v>
      </c>
      <c r="Y23" s="23">
        <v>100</v>
      </c>
      <c r="Z23" s="23">
        <v>95.747060786696409</v>
      </c>
      <c r="AA23" s="23">
        <v>99.470615010373891</v>
      </c>
      <c r="AB23" s="23">
        <v>95.27754224241697</v>
      </c>
      <c r="AC23" s="23">
        <v>90.666689331378294</v>
      </c>
    </row>
    <row r="24" spans="1:29">
      <c r="A24" s="23" t="s">
        <v>141</v>
      </c>
      <c r="B24" s="23" t="s">
        <v>140</v>
      </c>
      <c r="C24" s="23"/>
      <c r="D24" s="23">
        <v>8.4473097743604875</v>
      </c>
      <c r="E24" s="23">
        <v>9.6742578318609667</v>
      </c>
      <c r="F24" s="23">
        <v>10.743078816999583</v>
      </c>
      <c r="G24" s="23">
        <v>12.538874956508824</v>
      </c>
      <c r="H24" s="23">
        <v>15.004857246039224</v>
      </c>
      <c r="I24" s="23">
        <v>17.962353109801086</v>
      </c>
      <c r="J24" s="23">
        <v>20.800960665839767</v>
      </c>
      <c r="K24" s="23">
        <v>24.284054830900001</v>
      </c>
      <c r="L24" s="23">
        <v>28.567086630163885</v>
      </c>
      <c r="M24" s="23">
        <v>33.627366002968031</v>
      </c>
      <c r="N24" s="23">
        <v>38.872388540684071</v>
      </c>
      <c r="O24" s="23">
        <v>42.556933907383247</v>
      </c>
      <c r="P24" s="23">
        <v>47.500681280910975</v>
      </c>
      <c r="Q24" s="23">
        <v>56.146929019432825</v>
      </c>
      <c r="R24" s="23">
        <v>64.564319224164507</v>
      </c>
      <c r="S24" s="23">
        <v>76.246605391852412</v>
      </c>
      <c r="T24" s="23">
        <v>81.720603253203535</v>
      </c>
      <c r="U24" s="23">
        <v>85.633781698616431</v>
      </c>
      <c r="V24" s="23">
        <v>97.532738803950267</v>
      </c>
      <c r="W24" s="23">
        <v>86.545421129434899</v>
      </c>
      <c r="X24" s="23">
        <v>95.042672592321438</v>
      </c>
      <c r="Y24" s="23">
        <v>100</v>
      </c>
      <c r="Z24" s="23">
        <v>95.747060786696409</v>
      </c>
      <c r="AA24" s="23">
        <v>99.470615010373876</v>
      </c>
      <c r="AB24" s="23">
        <v>95.277542242416956</v>
      </c>
      <c r="AC24" s="23">
        <v>90.666689331378322</v>
      </c>
    </row>
    <row r="25" spans="1:29">
      <c r="A25" s="23" t="s">
        <v>143</v>
      </c>
      <c r="B25" s="23" t="s">
        <v>142</v>
      </c>
      <c r="C25" s="23"/>
      <c r="D25" s="23">
        <v>8.4473097743604821</v>
      </c>
      <c r="E25" s="23">
        <v>9.6742578318609613</v>
      </c>
      <c r="F25" s="23">
        <v>10.743078816999578</v>
      </c>
      <c r="G25" s="23">
        <v>12.538874956508822</v>
      </c>
      <c r="H25" s="23">
        <v>15.004857246039224</v>
      </c>
      <c r="I25" s="23">
        <v>17.962353109801089</v>
      </c>
      <c r="J25" s="23">
        <v>20.80096066583976</v>
      </c>
      <c r="K25" s="23">
        <v>24.284054830899994</v>
      </c>
      <c r="L25" s="23">
        <v>28.567086630163878</v>
      </c>
      <c r="M25" s="23">
        <v>33.627366002968024</v>
      </c>
      <c r="N25" s="23">
        <v>38.872388540684078</v>
      </c>
      <c r="O25" s="23">
        <v>42.556933907383254</v>
      </c>
      <c r="P25" s="23">
        <v>47.500681280910975</v>
      </c>
      <c r="Q25" s="23">
        <v>56.146929019432811</v>
      </c>
      <c r="R25" s="23">
        <v>64.564319224164493</v>
      </c>
      <c r="S25" s="23">
        <v>76.246605391852398</v>
      </c>
      <c r="T25" s="23">
        <v>81.720603253203521</v>
      </c>
      <c r="U25" s="23">
        <v>85.633781698616431</v>
      </c>
      <c r="V25" s="23">
        <v>97.532738803950252</v>
      </c>
      <c r="W25" s="23">
        <v>86.545421129434914</v>
      </c>
      <c r="X25" s="23">
        <v>95.042672592321438</v>
      </c>
      <c r="Y25" s="23">
        <v>100</v>
      </c>
      <c r="Z25" s="23">
        <v>95.747060786696437</v>
      </c>
      <c r="AA25" s="23">
        <v>99.470615010373876</v>
      </c>
      <c r="AB25" s="23">
        <v>95.277542242416928</v>
      </c>
      <c r="AC25" s="23">
        <v>90.666689331378279</v>
      </c>
    </row>
    <row r="26" spans="1:29">
      <c r="A26" s="23" t="s">
        <v>145</v>
      </c>
      <c r="B26" s="23" t="s">
        <v>144</v>
      </c>
      <c r="C26" s="23"/>
      <c r="D26" s="23">
        <v>8.4473097743604839</v>
      </c>
      <c r="E26" s="23">
        <v>9.6742578318609649</v>
      </c>
      <c r="F26" s="23">
        <v>10.743078816999581</v>
      </c>
      <c r="G26" s="23">
        <v>12.538874956508824</v>
      </c>
      <c r="H26" s="23">
        <v>15.004857246039222</v>
      </c>
      <c r="I26" s="23">
        <v>17.962353109801082</v>
      </c>
      <c r="J26" s="23">
        <v>20.80096066583976</v>
      </c>
      <c r="K26" s="23">
        <v>24.284054830899994</v>
      </c>
      <c r="L26" s="23">
        <v>28.567086630163878</v>
      </c>
      <c r="M26" s="23">
        <v>33.627366002968031</v>
      </c>
      <c r="N26" s="23">
        <v>38.872388540684085</v>
      </c>
      <c r="O26" s="23">
        <v>42.556933907383261</v>
      </c>
      <c r="P26" s="23">
        <v>47.500681280910975</v>
      </c>
      <c r="Q26" s="23">
        <v>56.146929019432825</v>
      </c>
      <c r="R26" s="23">
        <v>64.564319224164507</v>
      </c>
      <c r="S26" s="23">
        <v>76.246605391852412</v>
      </c>
      <c r="T26" s="23">
        <v>81.720603253203535</v>
      </c>
      <c r="U26" s="23">
        <v>85.633781698616431</v>
      </c>
      <c r="V26" s="23">
        <v>97.532738803950252</v>
      </c>
      <c r="W26" s="23">
        <v>86.545421129434899</v>
      </c>
      <c r="X26" s="23">
        <v>95.042672592321424</v>
      </c>
      <c r="Y26" s="23">
        <v>100</v>
      </c>
      <c r="Z26" s="23">
        <v>95.747060786696423</v>
      </c>
      <c r="AA26" s="23">
        <v>99.470615010373862</v>
      </c>
      <c r="AB26" s="23">
        <v>95.277542242416956</v>
      </c>
      <c r="AC26" s="23">
        <v>90.666689331378294</v>
      </c>
    </row>
    <row r="27" spans="1:29">
      <c r="A27" s="23" t="s">
        <v>147</v>
      </c>
      <c r="B27" s="23" t="s">
        <v>146</v>
      </c>
      <c r="C27" s="23"/>
      <c r="D27" s="23">
        <v>8.4473097743604821</v>
      </c>
      <c r="E27" s="23">
        <v>9.6742578318609613</v>
      </c>
      <c r="F27" s="23">
        <v>10.74307881699958</v>
      </c>
      <c r="G27" s="23">
        <v>12.538874956508819</v>
      </c>
      <c r="H27" s="23">
        <v>15.004857246039219</v>
      </c>
      <c r="I27" s="23">
        <v>17.962353109801079</v>
      </c>
      <c r="J27" s="23">
        <v>20.800960665839749</v>
      </c>
      <c r="K27" s="23">
        <v>24.284054830899976</v>
      </c>
      <c r="L27" s="23">
        <v>28.567086630163857</v>
      </c>
      <c r="M27" s="23">
        <v>33.627366002968003</v>
      </c>
      <c r="N27" s="23">
        <v>38.872388540684064</v>
      </c>
      <c r="O27" s="23">
        <v>42.55693390738324</v>
      </c>
      <c r="P27" s="23">
        <v>47.500681280910975</v>
      </c>
      <c r="Q27" s="23">
        <v>56.146929019432825</v>
      </c>
      <c r="R27" s="23">
        <v>64.564319224164493</v>
      </c>
      <c r="S27" s="23">
        <v>76.246605391852398</v>
      </c>
      <c r="T27" s="23">
        <v>81.720603253203535</v>
      </c>
      <c r="U27" s="23">
        <v>85.633781698616431</v>
      </c>
      <c r="V27" s="23">
        <v>97.532738803950252</v>
      </c>
      <c r="W27" s="23">
        <v>86.545421129434914</v>
      </c>
      <c r="X27" s="23">
        <v>95.042672592321438</v>
      </c>
      <c r="Y27" s="23">
        <v>100</v>
      </c>
      <c r="Z27" s="23">
        <v>95.747060786696437</v>
      </c>
      <c r="AA27" s="23">
        <v>99.470615010373891</v>
      </c>
      <c r="AB27" s="23">
        <v>95.277542242416956</v>
      </c>
      <c r="AC27" s="23">
        <v>90.666689331378308</v>
      </c>
    </row>
    <row r="28" spans="1:29">
      <c r="A28" s="23" t="s">
        <v>149</v>
      </c>
      <c r="B28" s="23" t="s">
        <v>148</v>
      </c>
      <c r="C28" s="23"/>
      <c r="D28" s="23">
        <v>8.4473097743604821</v>
      </c>
      <c r="E28" s="23">
        <v>9.6742578318609613</v>
      </c>
      <c r="F28" s="23">
        <v>10.743078816999578</v>
      </c>
      <c r="G28" s="23">
        <v>12.538874956508822</v>
      </c>
      <c r="H28" s="23">
        <v>15.004857246039219</v>
      </c>
      <c r="I28" s="23">
        <v>17.962353109801079</v>
      </c>
      <c r="J28" s="23">
        <v>20.800960665839749</v>
      </c>
      <c r="K28" s="23">
        <v>24.284054830899979</v>
      </c>
      <c r="L28" s="23">
        <v>28.567086630163868</v>
      </c>
      <c r="M28" s="23">
        <v>33.627366002968017</v>
      </c>
      <c r="N28" s="23">
        <v>38.872388540684064</v>
      </c>
      <c r="O28" s="23">
        <v>42.55693390738324</v>
      </c>
      <c r="P28" s="23">
        <v>47.50068128091096</v>
      </c>
      <c r="Q28" s="23">
        <v>56.14692901943279</v>
      </c>
      <c r="R28" s="23">
        <v>64.56431922416445</v>
      </c>
      <c r="S28" s="23">
        <v>76.24660539185237</v>
      </c>
      <c r="T28" s="23">
        <v>81.720603253203507</v>
      </c>
      <c r="U28" s="23">
        <v>85.633781698616403</v>
      </c>
      <c r="V28" s="23">
        <v>97.53273880395021</v>
      </c>
      <c r="W28" s="23">
        <v>86.545421129434885</v>
      </c>
      <c r="X28" s="23">
        <v>95.042672592321424</v>
      </c>
      <c r="Y28" s="23">
        <v>100</v>
      </c>
      <c r="Z28" s="23">
        <v>95.747060786696423</v>
      </c>
      <c r="AA28" s="23">
        <v>99.470615010373891</v>
      </c>
      <c r="AB28" s="23">
        <v>95.277542242416956</v>
      </c>
      <c r="AC28" s="23">
        <v>90.666689331378308</v>
      </c>
    </row>
    <row r="29" spans="1:29">
      <c r="A29" s="23" t="s">
        <v>151</v>
      </c>
      <c r="B29" s="23" t="s">
        <v>150</v>
      </c>
      <c r="C29" s="23"/>
      <c r="D29" s="23">
        <v>8.4473097743604839</v>
      </c>
      <c r="E29" s="23">
        <v>9.6742578318609613</v>
      </c>
      <c r="F29" s="23">
        <v>10.743078816999578</v>
      </c>
      <c r="G29" s="23">
        <v>12.538874956508822</v>
      </c>
      <c r="H29" s="23">
        <v>15.004857246039219</v>
      </c>
      <c r="I29" s="23">
        <v>17.962353109801082</v>
      </c>
      <c r="J29" s="23">
        <v>20.800960665839753</v>
      </c>
      <c r="K29" s="23">
        <v>24.284054830899979</v>
      </c>
      <c r="L29" s="23">
        <v>28.567086630163868</v>
      </c>
      <c r="M29" s="23">
        <v>33.62736600296801</v>
      </c>
      <c r="N29" s="23">
        <v>38.872388540684064</v>
      </c>
      <c r="O29" s="23">
        <v>42.55693390738324</v>
      </c>
      <c r="P29" s="23">
        <v>47.500681280910968</v>
      </c>
      <c r="Q29" s="23">
        <v>56.146929019432811</v>
      </c>
      <c r="R29" s="23">
        <v>64.564319224164464</v>
      </c>
      <c r="S29" s="23">
        <v>76.246605391852398</v>
      </c>
      <c r="T29" s="23">
        <v>81.720603253203521</v>
      </c>
      <c r="U29" s="23">
        <v>85.633781698616431</v>
      </c>
      <c r="V29" s="23">
        <v>97.532738803950252</v>
      </c>
      <c r="W29" s="23">
        <v>86.545421129434899</v>
      </c>
      <c r="X29" s="23">
        <v>95.042672592321424</v>
      </c>
      <c r="Y29" s="23">
        <v>100</v>
      </c>
      <c r="Z29" s="23">
        <v>95.747060786696423</v>
      </c>
      <c r="AA29" s="23">
        <v>99.470615010373891</v>
      </c>
      <c r="AB29" s="23">
        <v>95.27754224241697</v>
      </c>
      <c r="AC29" s="23">
        <v>90.666689331378308</v>
      </c>
    </row>
    <row r="30" spans="1:29">
      <c r="A30" s="23" t="s">
        <v>153</v>
      </c>
      <c r="B30" s="23" t="s">
        <v>152</v>
      </c>
      <c r="C30" s="23"/>
      <c r="D30" s="23">
        <v>8.4473097743604839</v>
      </c>
      <c r="E30" s="23">
        <v>9.6742578318609613</v>
      </c>
      <c r="F30" s="23">
        <v>10.74307881699958</v>
      </c>
      <c r="G30" s="23">
        <v>12.538874956508819</v>
      </c>
      <c r="H30" s="23">
        <v>15.004857246039219</v>
      </c>
      <c r="I30" s="23">
        <v>17.962353109801079</v>
      </c>
      <c r="J30" s="23">
        <v>20.800960665839749</v>
      </c>
      <c r="K30" s="23">
        <v>24.284054830899976</v>
      </c>
      <c r="L30" s="23">
        <v>28.567086630163864</v>
      </c>
      <c r="M30" s="23">
        <v>33.627366002968003</v>
      </c>
      <c r="N30" s="23">
        <v>38.872388540684042</v>
      </c>
      <c r="O30" s="23">
        <v>42.556933907383218</v>
      </c>
      <c r="P30" s="23">
        <v>47.500681280910939</v>
      </c>
      <c r="Q30" s="23">
        <v>56.146929019432768</v>
      </c>
      <c r="R30" s="23">
        <v>64.564319224164436</v>
      </c>
      <c r="S30" s="23">
        <v>76.246605391852356</v>
      </c>
      <c r="T30" s="23">
        <v>81.720603253203478</v>
      </c>
      <c r="U30" s="23">
        <v>85.633781698616403</v>
      </c>
      <c r="V30" s="23">
        <v>97.532738803950224</v>
      </c>
      <c r="W30" s="23">
        <v>86.545421129434885</v>
      </c>
      <c r="X30" s="23">
        <v>95.042672592321424</v>
      </c>
      <c r="Y30" s="23">
        <v>100</v>
      </c>
      <c r="Z30" s="23">
        <v>95.747060786696423</v>
      </c>
      <c r="AA30" s="23">
        <v>99.470615010373891</v>
      </c>
      <c r="AB30" s="23">
        <v>95.277542242416956</v>
      </c>
      <c r="AC30" s="23">
        <v>90.666689331378322</v>
      </c>
    </row>
    <row r="31" spans="1:29">
      <c r="A31" s="23" t="s">
        <v>155</v>
      </c>
      <c r="B31" s="23" t="s">
        <v>154</v>
      </c>
      <c r="C31" s="23"/>
      <c r="D31" s="23">
        <v>8.4473097743604875</v>
      </c>
      <c r="E31" s="23">
        <v>9.6742578318609649</v>
      </c>
      <c r="F31" s="23">
        <v>10.743078816999581</v>
      </c>
      <c r="G31" s="23">
        <v>12.538874956508822</v>
      </c>
      <c r="H31" s="23">
        <v>15.004857246039219</v>
      </c>
      <c r="I31" s="23">
        <v>17.962353109801082</v>
      </c>
      <c r="J31" s="23">
        <v>20.800960665839757</v>
      </c>
      <c r="K31" s="23">
        <v>24.28405483089999</v>
      </c>
      <c r="L31" s="23">
        <v>28.567086630163878</v>
      </c>
      <c r="M31" s="23">
        <v>33.627366002968024</v>
      </c>
      <c r="N31" s="23">
        <v>38.872388540684071</v>
      </c>
      <c r="O31" s="23">
        <v>42.556933907383254</v>
      </c>
      <c r="P31" s="23">
        <v>47.500681280910975</v>
      </c>
      <c r="Q31" s="23">
        <v>56.14692901943279</v>
      </c>
      <c r="R31" s="23">
        <v>64.56431922416445</v>
      </c>
      <c r="S31" s="23">
        <v>76.246605391852341</v>
      </c>
      <c r="T31" s="23">
        <v>81.720603253203492</v>
      </c>
      <c r="U31" s="23">
        <v>85.633781698616389</v>
      </c>
      <c r="V31" s="23">
        <v>97.53273880395021</v>
      </c>
      <c r="W31" s="23">
        <v>86.545421129434871</v>
      </c>
      <c r="X31" s="23">
        <v>95.042672592321409</v>
      </c>
      <c r="Y31" s="23">
        <v>100</v>
      </c>
      <c r="Z31" s="23">
        <v>95.747060786696437</v>
      </c>
      <c r="AA31" s="23">
        <v>99.470615010373891</v>
      </c>
      <c r="AB31" s="23">
        <v>95.277542242416985</v>
      </c>
      <c r="AC31" s="23">
        <v>90.666689331378336</v>
      </c>
    </row>
    <row r="32" spans="1:29">
      <c r="A32" s="23" t="s">
        <v>157</v>
      </c>
      <c r="B32" s="23" t="s">
        <v>156</v>
      </c>
      <c r="C32" s="23"/>
      <c r="D32" s="23">
        <v>8.4473097743604821</v>
      </c>
      <c r="E32" s="23">
        <v>9.6742578318609596</v>
      </c>
      <c r="F32" s="23">
        <v>10.743078816999576</v>
      </c>
      <c r="G32" s="23">
        <v>12.538874956508819</v>
      </c>
      <c r="H32" s="23">
        <v>15.004857246039215</v>
      </c>
      <c r="I32" s="23">
        <v>17.962353109801075</v>
      </c>
      <c r="J32" s="23">
        <v>20.800960665839746</v>
      </c>
      <c r="K32" s="23">
        <v>24.284054830899972</v>
      </c>
      <c r="L32" s="23">
        <v>28.567086630163857</v>
      </c>
      <c r="M32" s="23">
        <v>33.627366002967996</v>
      </c>
      <c r="N32" s="23">
        <v>38.872388540684057</v>
      </c>
      <c r="O32" s="23">
        <v>42.55693390738324</v>
      </c>
      <c r="P32" s="23">
        <v>47.500681280910953</v>
      </c>
      <c r="Q32" s="23">
        <v>56.146929019432775</v>
      </c>
      <c r="R32" s="23">
        <v>64.56431922416445</v>
      </c>
      <c r="S32" s="23">
        <v>76.246605391852327</v>
      </c>
      <c r="T32" s="23">
        <v>81.720603253203507</v>
      </c>
      <c r="U32" s="23">
        <v>85.633781698616389</v>
      </c>
      <c r="V32" s="23">
        <v>97.53273880395021</v>
      </c>
      <c r="W32" s="23">
        <v>86.545421129434871</v>
      </c>
      <c r="X32" s="23">
        <v>95.042672592321395</v>
      </c>
      <c r="Y32" s="23">
        <v>100</v>
      </c>
      <c r="Z32" s="23">
        <v>95.747060786696423</v>
      </c>
      <c r="AA32" s="23">
        <v>99.470615010373891</v>
      </c>
      <c r="AB32" s="23">
        <v>95.277542242416956</v>
      </c>
      <c r="AC32" s="23">
        <v>90.666689331378294</v>
      </c>
    </row>
    <row r="33" spans="1:29">
      <c r="A33" s="23" t="s">
        <v>159</v>
      </c>
      <c r="B33" s="23" t="s">
        <v>158</v>
      </c>
      <c r="C33" s="23"/>
      <c r="D33" s="23">
        <v>8.4473097743604946</v>
      </c>
      <c r="E33" s="23">
        <v>9.6742578318609738</v>
      </c>
      <c r="F33" s="23">
        <v>10.743078816999594</v>
      </c>
      <c r="G33" s="23">
        <v>12.538874956508838</v>
      </c>
      <c r="H33" s="23">
        <v>15.004857246039242</v>
      </c>
      <c r="I33" s="23">
        <v>17.962353109801104</v>
      </c>
      <c r="J33" s="23">
        <v>20.800960665839781</v>
      </c>
      <c r="K33" s="23">
        <v>24.284054830900022</v>
      </c>
      <c r="L33" s="23">
        <v>28.567086630163914</v>
      </c>
      <c r="M33" s="23">
        <v>33.62736600296806</v>
      </c>
      <c r="N33" s="23">
        <v>38.872388540684128</v>
      </c>
      <c r="O33" s="23">
        <v>42.556933907383304</v>
      </c>
      <c r="P33" s="23">
        <v>47.500681280911031</v>
      </c>
      <c r="Q33" s="23">
        <v>56.146929019432889</v>
      </c>
      <c r="R33" s="23">
        <v>64.564319224164549</v>
      </c>
      <c r="S33" s="23">
        <v>76.246605391852469</v>
      </c>
      <c r="T33" s="23">
        <v>81.720603253203606</v>
      </c>
      <c r="U33" s="23">
        <v>85.633781698616502</v>
      </c>
      <c r="V33" s="23">
        <v>97.532738803950309</v>
      </c>
      <c r="W33" s="23">
        <v>86.545421129434928</v>
      </c>
      <c r="X33" s="23">
        <v>95.042672592321466</v>
      </c>
      <c r="Y33" s="23">
        <v>100</v>
      </c>
      <c r="Z33" s="23">
        <v>95.747060786696423</v>
      </c>
      <c r="AA33" s="23">
        <v>99.47061501037382</v>
      </c>
      <c r="AB33" s="23">
        <v>95.277542242416885</v>
      </c>
      <c r="AC33" s="23">
        <v>90.666689331378251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9.9035634692786036</v>
      </c>
      <c r="E2" s="23">
        <v>11.642980110765491</v>
      </c>
      <c r="F2" s="23">
        <v>13.037120678957448</v>
      </c>
      <c r="G2" s="23">
        <v>15.230595404213096</v>
      </c>
      <c r="H2" s="23">
        <v>18.307071075269977</v>
      </c>
      <c r="I2" s="23">
        <v>21.796521119499179</v>
      </c>
      <c r="J2" s="23">
        <v>25.188315870301338</v>
      </c>
      <c r="K2" s="23">
        <v>29.265807034857101</v>
      </c>
      <c r="L2" s="23">
        <v>34.224618115440535</v>
      </c>
      <c r="M2" s="23">
        <v>38.855164795692502</v>
      </c>
      <c r="N2" s="23">
        <v>44.915592336823472</v>
      </c>
      <c r="O2" s="23">
        <v>49.17294682030181</v>
      </c>
      <c r="P2" s="23">
        <v>54.885262167562047</v>
      </c>
      <c r="Q2" s="23">
        <v>64.875678327870247</v>
      </c>
      <c r="R2" s="23">
        <v>74.601658160059003</v>
      </c>
      <c r="S2" s="23">
        <v>88.100103271575904</v>
      </c>
      <c r="T2" s="23">
        <v>94.425103242590396</v>
      </c>
      <c r="U2" s="23">
        <v>98.946634704734961</v>
      </c>
      <c r="V2" s="23">
        <v>112.69543498792738</v>
      </c>
      <c r="W2" s="23">
        <v>99.999999999999986</v>
      </c>
      <c r="X2" s="23">
        <v>109.81825653165205</v>
      </c>
      <c r="Y2" s="23">
        <v>115.5462631009014</v>
      </c>
      <c r="Z2" s="23">
        <v>107.80814642819107</v>
      </c>
      <c r="AA2" s="23">
        <v>113.2896552245286</v>
      </c>
      <c r="AB2" s="23">
        <v>102.48218510068448</v>
      </c>
      <c r="AC2" s="23">
        <v>98.040861097664816</v>
      </c>
    </row>
    <row r="3" spans="1:29">
      <c r="A3" s="25" t="s">
        <v>82</v>
      </c>
      <c r="B3" s="23" t="s">
        <v>4</v>
      </c>
      <c r="C3" s="27"/>
      <c r="D3" s="23">
        <v>9.9035634692786179</v>
      </c>
      <c r="E3" s="23">
        <v>11.642980110765507</v>
      </c>
      <c r="F3" s="23">
        <v>13.037120678957466</v>
      </c>
      <c r="G3" s="23">
        <v>15.230595404213128</v>
      </c>
      <c r="H3" s="23">
        <v>18.307071075270009</v>
      </c>
      <c r="I3" s="23">
        <v>21.796521119499207</v>
      </c>
      <c r="J3" s="23">
        <v>25.188315870301377</v>
      </c>
      <c r="K3" s="23">
        <v>29.265807034857147</v>
      </c>
      <c r="L3" s="23">
        <v>34.224618115440578</v>
      </c>
      <c r="M3" s="23">
        <v>38.855164795692581</v>
      </c>
      <c r="N3" s="23">
        <v>44.915592336823423</v>
      </c>
      <c r="O3" s="23">
        <v>49.172946820301753</v>
      </c>
      <c r="P3" s="23">
        <v>54.885262167562011</v>
      </c>
      <c r="Q3" s="23">
        <v>64.87567832787019</v>
      </c>
      <c r="R3" s="23">
        <v>74.601658160058946</v>
      </c>
      <c r="S3" s="23">
        <v>88.100103271575833</v>
      </c>
      <c r="T3" s="23">
        <v>94.425103242590367</v>
      </c>
      <c r="U3" s="23">
        <v>98.946634704734919</v>
      </c>
      <c r="V3" s="23">
        <v>112.69543498792734</v>
      </c>
      <c r="W3" s="23">
        <v>100</v>
      </c>
      <c r="X3" s="23">
        <v>109.81825653165217</v>
      </c>
      <c r="Y3" s="23">
        <v>115.54626310090153</v>
      </c>
      <c r="Z3" s="23">
        <v>107.80814642819121</v>
      </c>
      <c r="AA3" s="23">
        <v>113.28965522452872</v>
      </c>
      <c r="AB3" s="23">
        <v>102.48218510068456</v>
      </c>
      <c r="AC3" s="23">
        <v>98.040861097664944</v>
      </c>
    </row>
    <row r="4" spans="1:29">
      <c r="A4" s="24" t="s">
        <v>83</v>
      </c>
      <c r="B4" s="23" t="s">
        <v>5</v>
      </c>
      <c r="C4" s="2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>
      <c r="A5" s="23" t="s">
        <v>80</v>
      </c>
      <c r="B5" s="23" t="s">
        <v>6</v>
      </c>
      <c r="C5" s="27"/>
      <c r="D5" s="23">
        <v>9.9035634692786019</v>
      </c>
      <c r="E5" s="23">
        <v>11.642980110765487</v>
      </c>
      <c r="F5" s="23">
        <v>13.037120678957445</v>
      </c>
      <c r="G5" s="23">
        <v>15.2305954042131</v>
      </c>
      <c r="H5" s="23">
        <v>18.307071075269981</v>
      </c>
      <c r="I5" s="23">
        <v>21.796521119499175</v>
      </c>
      <c r="J5" s="23">
        <v>25.188315870301341</v>
      </c>
      <c r="K5" s="23">
        <v>29.26580703485709</v>
      </c>
      <c r="L5" s="23">
        <v>34.224618115440514</v>
      </c>
      <c r="M5" s="23">
        <v>38.855164795692502</v>
      </c>
      <c r="N5" s="23">
        <v>44.915592336823458</v>
      </c>
      <c r="O5" s="23">
        <v>49.172946820301789</v>
      </c>
      <c r="P5" s="23">
        <v>54.885262167562026</v>
      </c>
      <c r="Q5" s="23">
        <v>64.875678327870219</v>
      </c>
      <c r="R5" s="23">
        <v>74.601658160058975</v>
      </c>
      <c r="S5" s="23">
        <v>88.100103271575847</v>
      </c>
      <c r="T5" s="23">
        <v>94.425103242590382</v>
      </c>
      <c r="U5" s="23">
        <v>98.946634704734961</v>
      </c>
      <c r="V5" s="23">
        <v>112.6954349879274</v>
      </c>
      <c r="W5" s="23">
        <v>100.00000000000001</v>
      </c>
      <c r="X5" s="23">
        <v>109.81825653165207</v>
      </c>
      <c r="Y5" s="23">
        <v>115.54626310090143</v>
      </c>
      <c r="Z5" s="23">
        <v>107.80814642819107</v>
      </c>
      <c r="AA5" s="23">
        <v>113.28965522452857</v>
      </c>
      <c r="AB5" s="23">
        <v>102.48218510068442</v>
      </c>
      <c r="AC5" s="23">
        <v>98.04086109766483</v>
      </c>
    </row>
    <row r="6" spans="1:29">
      <c r="A6" s="24" t="s">
        <v>24</v>
      </c>
      <c r="B6" s="23" t="s">
        <v>7</v>
      </c>
      <c r="C6" s="27"/>
      <c r="D6" s="23">
        <v>9.9035634692785983</v>
      </c>
      <c r="E6" s="23">
        <v>11.642980110765485</v>
      </c>
      <c r="F6" s="23">
        <v>13.037120678957443</v>
      </c>
      <c r="G6" s="23">
        <v>15.230595404213096</v>
      </c>
      <c r="H6" s="23">
        <v>18.307071075269977</v>
      </c>
      <c r="I6" s="23">
        <v>21.796521119499172</v>
      </c>
      <c r="J6" s="23">
        <v>25.188315870301327</v>
      </c>
      <c r="K6" s="23">
        <v>29.26580703485709</v>
      </c>
      <c r="L6" s="23">
        <v>34.224618115440514</v>
      </c>
      <c r="M6" s="23">
        <v>38.855164795692502</v>
      </c>
      <c r="N6" s="23">
        <v>44.91559233682348</v>
      </c>
      <c r="O6" s="23">
        <v>49.172946820301824</v>
      </c>
      <c r="P6" s="23">
        <v>54.885262167562054</v>
      </c>
      <c r="Q6" s="23">
        <v>64.875678327870247</v>
      </c>
      <c r="R6" s="23">
        <v>74.601658160058989</v>
      </c>
      <c r="S6" s="23">
        <v>88.100103271575875</v>
      </c>
      <c r="T6" s="23">
        <v>94.425103242590382</v>
      </c>
      <c r="U6" s="23">
        <v>98.946634704734947</v>
      </c>
      <c r="V6" s="23">
        <v>112.69543498792736</v>
      </c>
      <c r="W6" s="23">
        <v>100</v>
      </c>
      <c r="X6" s="23">
        <v>109.8182565316521</v>
      </c>
      <c r="Y6" s="23">
        <v>115.54626310090146</v>
      </c>
      <c r="Z6" s="23">
        <v>107.80814642819105</v>
      </c>
      <c r="AA6" s="23">
        <v>113.28965522452857</v>
      </c>
      <c r="AB6" s="23">
        <v>102.48218510068443</v>
      </c>
      <c r="AC6" s="23">
        <v>98.040861097664802</v>
      </c>
    </row>
    <row r="7" spans="1:29">
      <c r="A7" s="26" t="s">
        <v>25</v>
      </c>
      <c r="B7" s="23" t="s">
        <v>8</v>
      </c>
      <c r="C7" s="27"/>
      <c r="D7" s="23">
        <v>9.9035634692785859</v>
      </c>
      <c r="E7" s="23">
        <v>11.642980110765471</v>
      </c>
      <c r="F7" s="23">
        <v>13.037120678957429</v>
      </c>
      <c r="G7" s="23">
        <v>15.230595404213078</v>
      </c>
      <c r="H7" s="23">
        <v>18.307071075269956</v>
      </c>
      <c r="I7" s="23">
        <v>21.796521119499143</v>
      </c>
      <c r="J7" s="23">
        <v>25.188315870301306</v>
      </c>
      <c r="K7" s="23">
        <v>29.265807034857058</v>
      </c>
      <c r="L7" s="23">
        <v>34.224618115440478</v>
      </c>
      <c r="M7" s="23">
        <v>38.855164795692467</v>
      </c>
      <c r="N7" s="23">
        <v>44.915592336823444</v>
      </c>
      <c r="O7" s="23">
        <v>49.172946820301775</v>
      </c>
      <c r="P7" s="23">
        <v>54.885262167562026</v>
      </c>
      <c r="Q7" s="23">
        <v>64.875678327870204</v>
      </c>
      <c r="R7" s="23">
        <v>74.601658160058975</v>
      </c>
      <c r="S7" s="23">
        <v>88.100103271575861</v>
      </c>
      <c r="T7" s="23">
        <v>94.425103242590353</v>
      </c>
      <c r="U7" s="23">
        <v>98.946634704734919</v>
      </c>
      <c r="V7" s="23">
        <v>112.69543498792738</v>
      </c>
      <c r="W7" s="23">
        <v>100</v>
      </c>
      <c r="X7" s="23">
        <v>109.81825653165208</v>
      </c>
      <c r="Y7" s="23">
        <v>115.54626310090144</v>
      </c>
      <c r="Z7" s="23">
        <v>107.80814642819112</v>
      </c>
      <c r="AA7" s="23">
        <v>113.28965522452862</v>
      </c>
      <c r="AB7" s="23">
        <v>102.48218510068446</v>
      </c>
      <c r="AC7" s="23">
        <v>98.040861097664845</v>
      </c>
    </row>
    <row r="8" spans="1:29">
      <c r="A8" s="25" t="s">
        <v>84</v>
      </c>
      <c r="B8" s="23" t="s">
        <v>30</v>
      </c>
      <c r="C8" s="27"/>
      <c r="D8" s="23">
        <v>9.9035634692785983</v>
      </c>
      <c r="E8" s="23">
        <v>11.642980110765484</v>
      </c>
      <c r="F8" s="23">
        <v>13.037120678957445</v>
      </c>
      <c r="G8" s="23">
        <v>15.230595404213096</v>
      </c>
      <c r="H8" s="23">
        <v>18.307071075269981</v>
      </c>
      <c r="I8" s="23">
        <v>21.796521119499179</v>
      </c>
      <c r="J8" s="23">
        <v>25.188315870301331</v>
      </c>
      <c r="K8" s="23">
        <v>29.265807034857094</v>
      </c>
      <c r="L8" s="23">
        <v>34.224618115440521</v>
      </c>
      <c r="M8" s="23">
        <v>38.855164795692509</v>
      </c>
      <c r="N8" s="23">
        <v>44.915592336823472</v>
      </c>
      <c r="O8" s="23">
        <v>49.172946820301796</v>
      </c>
      <c r="P8" s="23">
        <v>54.885262167562054</v>
      </c>
      <c r="Q8" s="23">
        <v>64.875678327870261</v>
      </c>
      <c r="R8" s="23">
        <v>74.601658160059031</v>
      </c>
      <c r="S8" s="23">
        <v>88.100103271575932</v>
      </c>
      <c r="T8" s="23">
        <v>94.425103242590438</v>
      </c>
      <c r="U8" s="23">
        <v>98.946634704734976</v>
      </c>
      <c r="V8" s="23">
        <v>112.69543498792738</v>
      </c>
      <c r="W8" s="23">
        <v>100</v>
      </c>
      <c r="X8" s="23">
        <v>109.81825653165208</v>
      </c>
      <c r="Y8" s="23">
        <v>115.54626310090144</v>
      </c>
      <c r="Z8" s="23">
        <v>107.80814642819112</v>
      </c>
      <c r="AA8" s="23">
        <v>113.28965522452863</v>
      </c>
      <c r="AB8" s="23">
        <v>102.48218510068446</v>
      </c>
      <c r="AC8" s="23">
        <v>98.040861097664845</v>
      </c>
    </row>
    <row r="9" spans="1:29">
      <c r="A9" s="26" t="s">
        <v>81</v>
      </c>
      <c r="B9" s="23" t="s">
        <v>9</v>
      </c>
      <c r="C9" s="27"/>
      <c r="D9" s="23">
        <v>9.903563469278593</v>
      </c>
      <c r="E9" s="23">
        <v>11.642980110765482</v>
      </c>
      <c r="F9" s="23">
        <v>13.037120678957438</v>
      </c>
      <c r="G9" s="23">
        <v>15.230595404213091</v>
      </c>
      <c r="H9" s="23">
        <v>18.307071075269963</v>
      </c>
      <c r="I9" s="23">
        <v>21.796521119499157</v>
      </c>
      <c r="J9" s="23">
        <v>25.188315870301317</v>
      </c>
      <c r="K9" s="23">
        <v>29.26580703485708</v>
      </c>
      <c r="L9" s="23">
        <v>34.224618115440499</v>
      </c>
      <c r="M9" s="23">
        <v>38.855164795692495</v>
      </c>
      <c r="N9" s="23">
        <v>44.915592336823451</v>
      </c>
      <c r="O9" s="23">
        <v>49.172946820301789</v>
      </c>
      <c r="P9" s="23">
        <v>54.885262167562026</v>
      </c>
      <c r="Q9" s="23">
        <v>64.875678327870233</v>
      </c>
      <c r="R9" s="23">
        <v>74.601658160058989</v>
      </c>
      <c r="S9" s="23">
        <v>88.10010327157589</v>
      </c>
      <c r="T9" s="23">
        <v>94.425103242590382</v>
      </c>
      <c r="U9" s="23">
        <v>98.946634704734919</v>
      </c>
      <c r="V9" s="23">
        <v>112.69543498792736</v>
      </c>
      <c r="W9" s="23">
        <v>100.00000000000001</v>
      </c>
      <c r="X9" s="23">
        <v>109.81825653165207</v>
      </c>
      <c r="Y9" s="23">
        <v>115.54626310090148</v>
      </c>
      <c r="Z9" s="23">
        <v>107.80814642819115</v>
      </c>
      <c r="AA9" s="23">
        <v>113.28965522452866</v>
      </c>
      <c r="AB9" s="23">
        <v>102.4821851006845</v>
      </c>
      <c r="AC9" s="23">
        <v>98.040861097664916</v>
      </c>
    </row>
    <row r="10" spans="1:29">
      <c r="A10" s="25" t="s">
        <v>85</v>
      </c>
      <c r="B10" s="23" t="s">
        <v>10</v>
      </c>
      <c r="C10" s="27"/>
      <c r="D10" s="23">
        <v>9.9035634692784509</v>
      </c>
      <c r="E10" s="23">
        <v>11.642980110765309</v>
      </c>
      <c r="F10" s="23">
        <v>13.037120678957249</v>
      </c>
      <c r="G10" s="23">
        <v>15.230595404212872</v>
      </c>
      <c r="H10" s="23">
        <v>18.307071075269697</v>
      </c>
      <c r="I10" s="23">
        <v>21.796521119498841</v>
      </c>
      <c r="J10" s="23">
        <v>25.188315870300951</v>
      </c>
      <c r="K10" s="23">
        <v>29.26580703485665</v>
      </c>
      <c r="L10" s="23">
        <v>34.224618115439995</v>
      </c>
      <c r="M10" s="23">
        <v>38.855164795691913</v>
      </c>
      <c r="N10" s="23">
        <v>44.915592336822669</v>
      </c>
      <c r="O10" s="23">
        <v>49.172946820300929</v>
      </c>
      <c r="P10" s="23">
        <v>54.885262167560192</v>
      </c>
      <c r="Q10" s="23">
        <v>64.875678327868059</v>
      </c>
      <c r="R10" s="23">
        <v>74.601658160056488</v>
      </c>
      <c r="S10" s="23">
        <v>88.100103271572777</v>
      </c>
      <c r="T10" s="23">
        <v>94.425103242587056</v>
      </c>
      <c r="U10" s="23">
        <v>98.946634704734933</v>
      </c>
      <c r="V10" s="23">
        <v>112.69543498792738</v>
      </c>
      <c r="W10" s="23">
        <v>100</v>
      </c>
      <c r="X10" s="23">
        <v>109.81825653165208</v>
      </c>
      <c r="Y10" s="23">
        <v>115.54626310090144</v>
      </c>
      <c r="Z10" s="23">
        <v>107.80814642819112</v>
      </c>
      <c r="AA10" s="23">
        <v>113.28965522452863</v>
      </c>
      <c r="AB10" s="23">
        <v>102.4821851006845</v>
      </c>
      <c r="AC10" s="23">
        <v>98.040861097664887</v>
      </c>
    </row>
    <row r="11" spans="1:29">
      <c r="A11" s="25" t="s">
        <v>86</v>
      </c>
      <c r="B11" s="25" t="s">
        <v>11</v>
      </c>
      <c r="C11" s="27"/>
      <c r="D11" s="23">
        <v>9.9035634692786054</v>
      </c>
      <c r="E11" s="23">
        <v>11.642980110765492</v>
      </c>
      <c r="F11" s="23">
        <v>13.037120678957452</v>
      </c>
      <c r="G11" s="23">
        <v>15.230595404213107</v>
      </c>
      <c r="H11" s="23">
        <v>18.307071075269988</v>
      </c>
      <c r="I11" s="23">
        <v>21.796521119499182</v>
      </c>
      <c r="J11" s="23">
        <v>25.188315870301349</v>
      </c>
      <c r="K11" s="23">
        <v>29.265807034857115</v>
      </c>
      <c r="L11" s="23">
        <v>34.224618115440535</v>
      </c>
      <c r="M11" s="23">
        <v>38.855164795692524</v>
      </c>
      <c r="N11" s="23">
        <v>44.915592336823487</v>
      </c>
      <c r="O11" s="23">
        <v>49.17294682030181</v>
      </c>
      <c r="P11" s="23">
        <v>54.885262167562047</v>
      </c>
      <c r="Q11" s="23">
        <v>64.875678327870233</v>
      </c>
      <c r="R11" s="23">
        <v>74.601658160058989</v>
      </c>
      <c r="S11" s="23">
        <v>88.100103271575875</v>
      </c>
      <c r="T11" s="23">
        <v>94.425103242590367</v>
      </c>
      <c r="U11" s="23">
        <v>98.946634704734933</v>
      </c>
      <c r="V11" s="23">
        <v>112.69543498792738</v>
      </c>
      <c r="W11" s="23">
        <v>99.999999999999986</v>
      </c>
      <c r="X11" s="23">
        <v>109.81825653165205</v>
      </c>
      <c r="Y11" s="23">
        <v>115.54626310090138</v>
      </c>
      <c r="Z11" s="23">
        <v>107.80814642819107</v>
      </c>
      <c r="AA11" s="23">
        <v>113.28965522452856</v>
      </c>
      <c r="AB11" s="23">
        <v>102.4821851006844</v>
      </c>
      <c r="AC11" s="23">
        <v>98.040861097664802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8.5710807113080474</v>
      </c>
      <c r="E13" s="23">
        <v>10.076466168878346</v>
      </c>
      <c r="F13" s="23">
        <v>11.283030994756375</v>
      </c>
      <c r="G13" s="23">
        <v>13.181382933096597</v>
      </c>
      <c r="H13" s="23">
        <v>15.843931758557384</v>
      </c>
      <c r="I13" s="23">
        <v>18.863890994436797</v>
      </c>
      <c r="J13" s="23">
        <v>21.799334045364596</v>
      </c>
      <c r="K13" s="23">
        <v>25.328215945244885</v>
      </c>
      <c r="L13" s="23">
        <v>29.619839877948902</v>
      </c>
      <c r="M13" s="23">
        <v>33.627366002968031</v>
      </c>
      <c r="N13" s="23">
        <v>38.872388540684085</v>
      </c>
      <c r="O13" s="23">
        <v>42.556933907383296</v>
      </c>
      <c r="P13" s="23">
        <v>47.500681280911017</v>
      </c>
      <c r="Q13" s="23">
        <v>56.146929019432875</v>
      </c>
      <c r="R13" s="23">
        <v>64.564319224164564</v>
      </c>
      <c r="S13" s="23">
        <v>76.246605391852469</v>
      </c>
      <c r="T13" s="23">
        <v>81.720603253203578</v>
      </c>
      <c r="U13" s="23">
        <v>85.633781698616488</v>
      </c>
      <c r="V13" s="23">
        <v>97.532738803950338</v>
      </c>
      <c r="W13" s="23">
        <v>86.545421129434956</v>
      </c>
      <c r="X13" s="23">
        <v>95.042672592321438</v>
      </c>
      <c r="Y13" s="23">
        <v>100</v>
      </c>
      <c r="Z13" s="23">
        <v>93.303014338115815</v>
      </c>
      <c r="AA13" s="23">
        <v>98.047009210153163</v>
      </c>
      <c r="AB13" s="23">
        <v>88.693638678034375</v>
      </c>
      <c r="AC13" s="23">
        <v>84.849876115898368</v>
      </c>
    </row>
    <row r="14" spans="1:29">
      <c r="A14" s="23" t="s">
        <v>123</v>
      </c>
      <c r="B14" s="23" t="s">
        <v>122</v>
      </c>
      <c r="C14" s="23"/>
      <c r="D14" s="23">
        <v>8.5710807113080545</v>
      </c>
      <c r="E14" s="23">
        <v>10.076466168878357</v>
      </c>
      <c r="F14" s="23">
        <v>11.283030994756386</v>
      </c>
      <c r="G14" s="23">
        <v>13.181382933096607</v>
      </c>
      <c r="H14" s="23">
        <v>15.843931758557398</v>
      </c>
      <c r="I14" s="23">
        <v>18.863890994436812</v>
      </c>
      <c r="J14" s="23">
        <v>21.799334045364613</v>
      </c>
      <c r="K14" s="23">
        <v>25.328215945244896</v>
      </c>
      <c r="L14" s="23">
        <v>29.619839877948912</v>
      </c>
      <c r="M14" s="23">
        <v>33.627366002968067</v>
      </c>
      <c r="N14" s="23">
        <v>38.872388540684014</v>
      </c>
      <c r="O14" s="23">
        <v>42.556933907383218</v>
      </c>
      <c r="P14" s="23">
        <v>47.500681280910946</v>
      </c>
      <c r="Q14" s="23">
        <v>56.146929019432775</v>
      </c>
      <c r="R14" s="23">
        <v>64.56431922416445</v>
      </c>
      <c r="S14" s="23">
        <v>76.246605391852412</v>
      </c>
      <c r="T14" s="23">
        <v>81.720603253203578</v>
      </c>
      <c r="U14" s="23">
        <v>85.633781698616474</v>
      </c>
      <c r="V14" s="23">
        <v>97.532738803950295</v>
      </c>
      <c r="W14" s="23">
        <v>86.545421129434928</v>
      </c>
      <c r="X14" s="23">
        <v>95.042672592321438</v>
      </c>
      <c r="Y14" s="23">
        <v>100</v>
      </c>
      <c r="Z14" s="23">
        <v>93.303014338115815</v>
      </c>
      <c r="AA14" s="23">
        <v>98.047009210153149</v>
      </c>
      <c r="AB14" s="23">
        <v>88.693638678034361</v>
      </c>
      <c r="AC14" s="23">
        <v>84.849876115898354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100</v>
      </c>
      <c r="Z15" s="23">
        <v>93.303014338115815</v>
      </c>
      <c r="AA15" s="23">
        <v>98.047009210153135</v>
      </c>
      <c r="AB15" s="23">
        <v>88.693638678034375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8.5710807113080385</v>
      </c>
      <c r="E16" s="23">
        <v>10.076466168878337</v>
      </c>
      <c r="F16" s="23">
        <v>11.283030994756366</v>
      </c>
      <c r="G16" s="23">
        <v>13.181382933096589</v>
      </c>
      <c r="H16" s="23">
        <v>15.843931758557373</v>
      </c>
      <c r="I16" s="23">
        <v>18.863890994436787</v>
      </c>
      <c r="J16" s="23">
        <v>21.799334045364585</v>
      </c>
      <c r="K16" s="23">
        <v>25.328215945244864</v>
      </c>
      <c r="L16" s="23">
        <v>29.619839877948866</v>
      </c>
      <c r="M16" s="23">
        <v>33.627366002968017</v>
      </c>
      <c r="N16" s="23">
        <v>38.872388540684064</v>
      </c>
      <c r="O16" s="23">
        <v>42.556933907383268</v>
      </c>
      <c r="P16" s="23">
        <v>47.500681280910989</v>
      </c>
      <c r="Q16" s="23">
        <v>56.146929019432847</v>
      </c>
      <c r="R16" s="23">
        <v>64.564319224164521</v>
      </c>
      <c r="S16" s="23">
        <v>76.246605391852441</v>
      </c>
      <c r="T16" s="23">
        <v>81.720603253203564</v>
      </c>
      <c r="U16" s="23">
        <v>85.633781698616488</v>
      </c>
      <c r="V16" s="23">
        <v>97.532738803950309</v>
      </c>
      <c r="W16" s="23">
        <v>86.545421129434914</v>
      </c>
      <c r="X16" s="23">
        <v>95.042672592321452</v>
      </c>
      <c r="Y16" s="23">
        <v>100</v>
      </c>
      <c r="Z16" s="23">
        <v>93.303014338115815</v>
      </c>
      <c r="AA16" s="23">
        <v>98.047009210153121</v>
      </c>
      <c r="AB16" s="23">
        <v>88.693638678034347</v>
      </c>
      <c r="AC16" s="23">
        <v>84.84987611589834</v>
      </c>
    </row>
    <row r="17" spans="1:29">
      <c r="A17" s="23" t="s">
        <v>129</v>
      </c>
      <c r="B17" s="23" t="s">
        <v>128</v>
      </c>
      <c r="C17" s="23"/>
      <c r="D17" s="23">
        <v>8.5710807113080314</v>
      </c>
      <c r="E17" s="23">
        <v>10.076466168878328</v>
      </c>
      <c r="F17" s="23">
        <v>11.283030994756354</v>
      </c>
      <c r="G17" s="23">
        <v>13.181382933096575</v>
      </c>
      <c r="H17" s="23">
        <v>15.843931758557359</v>
      </c>
      <c r="I17" s="23">
        <v>18.863890994436762</v>
      </c>
      <c r="J17" s="23">
        <v>21.799334045364557</v>
      </c>
      <c r="K17" s="23">
        <v>25.328215945244835</v>
      </c>
      <c r="L17" s="23">
        <v>29.619839877948834</v>
      </c>
      <c r="M17" s="23">
        <v>33.627366002967982</v>
      </c>
      <c r="N17" s="23">
        <v>38.872388540684042</v>
      </c>
      <c r="O17" s="23">
        <v>42.55693390738324</v>
      </c>
      <c r="P17" s="23">
        <v>47.500681280910953</v>
      </c>
      <c r="Q17" s="23">
        <v>56.146929019432804</v>
      </c>
      <c r="R17" s="23">
        <v>64.564319224164464</v>
      </c>
      <c r="S17" s="23">
        <v>76.246605391852356</v>
      </c>
      <c r="T17" s="23">
        <v>81.720603253203492</v>
      </c>
      <c r="U17" s="23">
        <v>85.633781698616403</v>
      </c>
      <c r="V17" s="23">
        <v>97.532738803950252</v>
      </c>
      <c r="W17" s="23">
        <v>86.545421129434899</v>
      </c>
      <c r="X17" s="23">
        <v>95.042672592321438</v>
      </c>
      <c r="Y17" s="23">
        <v>100</v>
      </c>
      <c r="Z17" s="23">
        <v>93.303014338115773</v>
      </c>
      <c r="AA17" s="23">
        <v>98.047009210153092</v>
      </c>
      <c r="AB17" s="23">
        <v>88.693638678034318</v>
      </c>
      <c r="AC17" s="23">
        <v>84.849876115898297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8.5710807113080314</v>
      </c>
      <c r="E19" s="23">
        <v>10.076466168878332</v>
      </c>
      <c r="F19" s="23">
        <v>11.283030994756356</v>
      </c>
      <c r="G19" s="23">
        <v>13.181382933096577</v>
      </c>
      <c r="H19" s="23">
        <v>15.843931758557359</v>
      </c>
      <c r="I19" s="23">
        <v>18.863890994436762</v>
      </c>
      <c r="J19" s="23">
        <v>21.79933404536456</v>
      </c>
      <c r="K19" s="23">
        <v>25.328215945244843</v>
      </c>
      <c r="L19" s="23">
        <v>29.619839877948849</v>
      </c>
      <c r="M19" s="23">
        <v>33.627366002968003</v>
      </c>
      <c r="N19" s="23">
        <v>38.872388540684064</v>
      </c>
      <c r="O19" s="23">
        <v>42.556933907383268</v>
      </c>
      <c r="P19" s="23">
        <v>47.500681280910989</v>
      </c>
      <c r="Q19" s="23">
        <v>56.146929019432832</v>
      </c>
      <c r="R19" s="23">
        <v>64.564319224164493</v>
      </c>
      <c r="S19" s="23">
        <v>76.246605391852412</v>
      </c>
      <c r="T19" s="23">
        <v>81.720603253203564</v>
      </c>
      <c r="U19" s="23">
        <v>85.633781698616446</v>
      </c>
      <c r="V19" s="23">
        <v>97.532738803950281</v>
      </c>
      <c r="W19" s="23">
        <v>86.545421129434914</v>
      </c>
      <c r="X19" s="23">
        <v>95.042672592321438</v>
      </c>
      <c r="Y19" s="23">
        <v>100</v>
      </c>
      <c r="Z19" s="23">
        <v>93.303014338115815</v>
      </c>
      <c r="AA19" s="23">
        <v>98.047009210153135</v>
      </c>
      <c r="AB19" s="23">
        <v>88.693638678034361</v>
      </c>
      <c r="AC19" s="23">
        <v>84.849876115898368</v>
      </c>
    </row>
    <row r="20" spans="1:29">
      <c r="A20" s="23" t="s">
        <v>133</v>
      </c>
      <c r="B20" s="23" t="s">
        <v>132</v>
      </c>
      <c r="C20" s="23"/>
      <c r="D20" s="23">
        <v>8.5710807113080367</v>
      </c>
      <c r="E20" s="23">
        <v>10.076466168878333</v>
      </c>
      <c r="F20" s="23">
        <v>11.283030994756361</v>
      </c>
      <c r="G20" s="23">
        <v>13.181382933096582</v>
      </c>
      <c r="H20" s="23">
        <v>15.843931758557369</v>
      </c>
      <c r="I20" s="23">
        <v>18.86389099443678</v>
      </c>
      <c r="J20" s="23">
        <v>21.799334045364574</v>
      </c>
      <c r="K20" s="23">
        <v>25.328215945244857</v>
      </c>
      <c r="L20" s="23">
        <v>29.619839877948863</v>
      </c>
      <c r="M20" s="23">
        <v>33.62736600296801</v>
      </c>
      <c r="N20" s="23">
        <v>38.872388540684064</v>
      </c>
      <c r="O20" s="23">
        <v>42.556933907383254</v>
      </c>
      <c r="P20" s="23">
        <v>47.500681280910989</v>
      </c>
      <c r="Q20" s="23">
        <v>56.146929019432847</v>
      </c>
      <c r="R20" s="23">
        <v>64.564319224164507</v>
      </c>
      <c r="S20" s="23">
        <v>76.246605391852412</v>
      </c>
      <c r="T20" s="23">
        <v>81.720603253203549</v>
      </c>
      <c r="U20" s="23">
        <v>85.633781698616446</v>
      </c>
      <c r="V20" s="23">
        <v>97.532738803950267</v>
      </c>
      <c r="W20" s="23">
        <v>86.545421129434914</v>
      </c>
      <c r="X20" s="23">
        <v>95.042672592321438</v>
      </c>
      <c r="Y20" s="23">
        <v>100</v>
      </c>
      <c r="Z20" s="23">
        <v>93.303014338115815</v>
      </c>
      <c r="AA20" s="23">
        <v>98.047009210153149</v>
      </c>
      <c r="AB20" s="23">
        <v>88.693638678034361</v>
      </c>
      <c r="AC20" s="23">
        <v>84.849876115898354</v>
      </c>
    </row>
    <row r="21" spans="1:29">
      <c r="A21" s="23" t="s">
        <v>135</v>
      </c>
      <c r="B21" s="23" t="s">
        <v>134</v>
      </c>
      <c r="C21" s="23"/>
      <c r="D21" s="23">
        <v>8.5710807113080367</v>
      </c>
      <c r="E21" s="23">
        <v>10.076466168878335</v>
      </c>
      <c r="F21" s="23">
        <v>11.283030994756363</v>
      </c>
      <c r="G21" s="23">
        <v>13.181382933096582</v>
      </c>
      <c r="H21" s="23">
        <v>15.843931758557368</v>
      </c>
      <c r="I21" s="23">
        <v>18.863890994436776</v>
      </c>
      <c r="J21" s="23">
        <v>21.799334045364574</v>
      </c>
      <c r="K21" s="23">
        <v>25.328215945244853</v>
      </c>
      <c r="L21" s="23">
        <v>29.619839877948863</v>
      </c>
      <c r="M21" s="23">
        <v>33.62736600296801</v>
      </c>
      <c r="N21" s="23">
        <v>38.872388540684057</v>
      </c>
      <c r="O21" s="23">
        <v>42.556933907383261</v>
      </c>
      <c r="P21" s="23">
        <v>47.500681280910982</v>
      </c>
      <c r="Q21" s="23">
        <v>56.146929019432825</v>
      </c>
      <c r="R21" s="23">
        <v>64.564319224164493</v>
      </c>
      <c r="S21" s="23">
        <v>76.246605391852412</v>
      </c>
      <c r="T21" s="23">
        <v>81.720603253203549</v>
      </c>
      <c r="U21" s="23">
        <v>85.633781698616474</v>
      </c>
      <c r="V21" s="23">
        <v>97.532738803950309</v>
      </c>
      <c r="W21" s="23">
        <v>86.545421129434956</v>
      </c>
      <c r="X21" s="23">
        <v>95.042672592321495</v>
      </c>
      <c r="Y21" s="23">
        <v>100</v>
      </c>
      <c r="Z21" s="23">
        <v>93.303014338115815</v>
      </c>
      <c r="AA21" s="23">
        <v>98.047009210153121</v>
      </c>
      <c r="AB21" s="23">
        <v>88.693638678034361</v>
      </c>
      <c r="AC21" s="23">
        <v>84.849876115898354</v>
      </c>
    </row>
    <row r="22" spans="1:29">
      <c r="A22" s="23" t="s">
        <v>137</v>
      </c>
      <c r="B22" s="23" t="s">
        <v>136</v>
      </c>
      <c r="C22" s="23"/>
      <c r="D22" s="23">
        <v>8.5710807113080456</v>
      </c>
      <c r="E22" s="23">
        <v>10.076466168878346</v>
      </c>
      <c r="F22" s="23">
        <v>11.283030994756375</v>
      </c>
      <c r="G22" s="23">
        <v>13.1813829330966</v>
      </c>
      <c r="H22" s="23">
        <v>15.843931758557387</v>
      </c>
      <c r="I22" s="23">
        <v>18.863890994436801</v>
      </c>
      <c r="J22" s="23">
        <v>21.799334045364596</v>
      </c>
      <c r="K22" s="23">
        <v>25.328215945244875</v>
      </c>
      <c r="L22" s="23">
        <v>29.619839877948877</v>
      </c>
      <c r="M22" s="23">
        <v>33.627366002968024</v>
      </c>
      <c r="N22" s="23">
        <v>38.872388540684064</v>
      </c>
      <c r="O22" s="23">
        <v>42.556933907383268</v>
      </c>
      <c r="P22" s="23">
        <v>47.500681280910982</v>
      </c>
      <c r="Q22" s="23">
        <v>56.146929019432832</v>
      </c>
      <c r="R22" s="23">
        <v>64.564319224164507</v>
      </c>
      <c r="S22" s="23">
        <v>76.246605391852412</v>
      </c>
      <c r="T22" s="23">
        <v>81.720603253203564</v>
      </c>
      <c r="U22" s="23">
        <v>85.63378169861646</v>
      </c>
      <c r="V22" s="23">
        <v>97.532738803950295</v>
      </c>
      <c r="W22" s="23">
        <v>86.545421129434914</v>
      </c>
      <c r="X22" s="23">
        <v>95.042672592321438</v>
      </c>
      <c r="Y22" s="23">
        <v>100</v>
      </c>
      <c r="Z22" s="23">
        <v>93.303014338115815</v>
      </c>
      <c r="AA22" s="23">
        <v>98.047009210153263</v>
      </c>
      <c r="AB22" s="23">
        <v>88.693638678034475</v>
      </c>
      <c r="AC22" s="23">
        <v>84.849876115898411</v>
      </c>
    </row>
    <row r="23" spans="1:29">
      <c r="A23" s="23" t="s">
        <v>139</v>
      </c>
      <c r="B23" s="23" t="s">
        <v>138</v>
      </c>
      <c r="C23" s="23"/>
      <c r="D23" s="23">
        <v>8.5710807113080367</v>
      </c>
      <c r="E23" s="23">
        <v>10.076466168878335</v>
      </c>
      <c r="F23" s="23">
        <v>11.283030994756361</v>
      </c>
      <c r="G23" s="23">
        <v>13.181382933096581</v>
      </c>
      <c r="H23" s="23">
        <v>15.843931758557364</v>
      </c>
      <c r="I23" s="23">
        <v>18.863890994436773</v>
      </c>
      <c r="J23" s="23">
        <v>21.799334045364564</v>
      </c>
      <c r="K23" s="23">
        <v>25.328215945244843</v>
      </c>
      <c r="L23" s="23">
        <v>29.619839877948845</v>
      </c>
      <c r="M23" s="23">
        <v>33.627366002967996</v>
      </c>
      <c r="N23" s="23">
        <v>38.872388540684064</v>
      </c>
      <c r="O23" s="23">
        <v>42.556933907383268</v>
      </c>
      <c r="P23" s="23">
        <v>47.500681280910982</v>
      </c>
      <c r="Q23" s="23">
        <v>56.146929019432825</v>
      </c>
      <c r="R23" s="23">
        <v>64.564319224164478</v>
      </c>
      <c r="S23" s="23">
        <v>76.246605391852412</v>
      </c>
      <c r="T23" s="23">
        <v>81.720603253203564</v>
      </c>
      <c r="U23" s="23">
        <v>85.633781698616446</v>
      </c>
      <c r="V23" s="23">
        <v>97.532738803950295</v>
      </c>
      <c r="W23" s="23">
        <v>86.545421129434914</v>
      </c>
      <c r="X23" s="23">
        <v>95.042672592321438</v>
      </c>
      <c r="Y23" s="23">
        <v>100</v>
      </c>
      <c r="Z23" s="23">
        <v>93.303014338115815</v>
      </c>
      <c r="AA23" s="23">
        <v>98.047009210153149</v>
      </c>
      <c r="AB23" s="23">
        <v>88.693638678034375</v>
      </c>
      <c r="AC23" s="23">
        <v>84.849876115898383</v>
      </c>
    </row>
    <row r="24" spans="1:29">
      <c r="A24" s="23" t="s">
        <v>141</v>
      </c>
      <c r="B24" s="23" t="s">
        <v>140</v>
      </c>
      <c r="C24" s="23"/>
      <c r="D24" s="23">
        <v>8.5710807113079053</v>
      </c>
      <c r="E24" s="23">
        <v>10.076466168878181</v>
      </c>
      <c r="F24" s="23">
        <v>11.283030994756189</v>
      </c>
      <c r="G24" s="23">
        <v>13.181382933096383</v>
      </c>
      <c r="H24" s="23">
        <v>15.843931758557122</v>
      </c>
      <c r="I24" s="23">
        <v>18.863890994436488</v>
      </c>
      <c r="J24" s="23">
        <v>21.799334045364237</v>
      </c>
      <c r="K24" s="23">
        <v>25.328215945244466</v>
      </c>
      <c r="L24" s="23">
        <v>29.619839877948401</v>
      </c>
      <c r="M24" s="23">
        <v>33.627366002967491</v>
      </c>
      <c r="N24" s="23">
        <v>38.872388540683353</v>
      </c>
      <c r="O24" s="23">
        <v>42.556933907382493</v>
      </c>
      <c r="P24" s="23">
        <v>47.500681280909369</v>
      </c>
      <c r="Q24" s="23">
        <v>56.146929019430928</v>
      </c>
      <c r="R24" s="23">
        <v>64.564319224162318</v>
      </c>
      <c r="S24" s="23">
        <v>76.246605391849698</v>
      </c>
      <c r="T24" s="23">
        <v>81.720603253200636</v>
      </c>
      <c r="U24" s="23">
        <v>85.633781698616417</v>
      </c>
      <c r="V24" s="23">
        <v>97.532738803950252</v>
      </c>
      <c r="W24" s="23">
        <v>86.545421129434899</v>
      </c>
      <c r="X24" s="23">
        <v>95.042672592321438</v>
      </c>
      <c r="Y24" s="23">
        <v>100</v>
      </c>
      <c r="Z24" s="23">
        <v>93.30301433811583</v>
      </c>
      <c r="AA24" s="23">
        <v>98.047009210153149</v>
      </c>
      <c r="AB24" s="23">
        <v>88.693638678034375</v>
      </c>
      <c r="AC24" s="23">
        <v>84.849876115898368</v>
      </c>
    </row>
    <row r="25" spans="1:29">
      <c r="A25" s="23" t="s">
        <v>143</v>
      </c>
      <c r="B25" s="23" t="s">
        <v>142</v>
      </c>
      <c r="C25" s="23"/>
      <c r="D25" s="23">
        <v>8.5710807113080367</v>
      </c>
      <c r="E25" s="23">
        <v>10.076466168878333</v>
      </c>
      <c r="F25" s="23">
        <v>11.283030994756361</v>
      </c>
      <c r="G25" s="23">
        <v>13.181382933096581</v>
      </c>
      <c r="H25" s="23">
        <v>15.843931758557364</v>
      </c>
      <c r="I25" s="23">
        <v>18.863890994436776</v>
      </c>
      <c r="J25" s="23">
        <v>21.799334045364567</v>
      </c>
      <c r="K25" s="23">
        <v>25.328215945244846</v>
      </c>
      <c r="L25" s="23">
        <v>29.619839877948849</v>
      </c>
      <c r="M25" s="23">
        <v>33.627366002967989</v>
      </c>
      <c r="N25" s="23">
        <v>38.872388540684042</v>
      </c>
      <c r="O25" s="23">
        <v>42.55693390738324</v>
      </c>
      <c r="P25" s="23">
        <v>47.500681280910968</v>
      </c>
      <c r="Q25" s="23">
        <v>56.146929019432804</v>
      </c>
      <c r="R25" s="23">
        <v>64.564319224164464</v>
      </c>
      <c r="S25" s="23">
        <v>76.246605391852384</v>
      </c>
      <c r="T25" s="23">
        <v>81.720603253203507</v>
      </c>
      <c r="U25" s="23">
        <v>85.63378169861646</v>
      </c>
      <c r="V25" s="23">
        <v>97.532738803950309</v>
      </c>
      <c r="W25" s="23">
        <v>86.545421129434942</v>
      </c>
      <c r="X25" s="23">
        <v>95.04267259232148</v>
      </c>
      <c r="Y25" s="23">
        <v>100</v>
      </c>
      <c r="Z25" s="23">
        <v>93.303014338115787</v>
      </c>
      <c r="AA25" s="23">
        <v>98.047009210153078</v>
      </c>
      <c r="AB25" s="23">
        <v>88.693638678034318</v>
      </c>
      <c r="AC25" s="23">
        <v>84.849876115898383</v>
      </c>
    </row>
    <row r="26" spans="1:29">
      <c r="A26" s="23" t="s">
        <v>145</v>
      </c>
      <c r="B26" s="23" t="s">
        <v>144</v>
      </c>
      <c r="C26" s="23"/>
      <c r="D26" s="23">
        <v>8.5710807113080421</v>
      </c>
      <c r="E26" s="23">
        <v>10.076466168878341</v>
      </c>
      <c r="F26" s="23">
        <v>11.283030994756368</v>
      </c>
      <c r="G26" s="23">
        <v>13.181382933096589</v>
      </c>
      <c r="H26" s="23">
        <v>15.843931758557373</v>
      </c>
      <c r="I26" s="23">
        <v>18.863890994436783</v>
      </c>
      <c r="J26" s="23">
        <v>21.799334045364578</v>
      </c>
      <c r="K26" s="23">
        <v>25.328215945244857</v>
      </c>
      <c r="L26" s="23">
        <v>29.619839877948863</v>
      </c>
      <c r="M26" s="23">
        <v>33.62736600296801</v>
      </c>
      <c r="N26" s="23">
        <v>38.872388540684064</v>
      </c>
      <c r="O26" s="23">
        <v>42.556933907383268</v>
      </c>
      <c r="P26" s="23">
        <v>47.500681280910975</v>
      </c>
      <c r="Q26" s="23">
        <v>56.146929019432825</v>
      </c>
      <c r="R26" s="23">
        <v>64.564319224164493</v>
      </c>
      <c r="S26" s="23">
        <v>76.246605391852398</v>
      </c>
      <c r="T26" s="23">
        <v>81.720603253203535</v>
      </c>
      <c r="U26" s="23">
        <v>85.633781698616446</v>
      </c>
      <c r="V26" s="23">
        <v>97.532738803950281</v>
      </c>
      <c r="W26" s="23">
        <v>86.545421129434928</v>
      </c>
      <c r="X26" s="23">
        <v>95.042672592321466</v>
      </c>
      <c r="Y26" s="23">
        <v>100</v>
      </c>
      <c r="Z26" s="23">
        <v>93.303014338115815</v>
      </c>
      <c r="AA26" s="23">
        <v>98.047009210153149</v>
      </c>
      <c r="AB26" s="23">
        <v>88.693638678034375</v>
      </c>
      <c r="AC26" s="23">
        <v>84.849876115898354</v>
      </c>
    </row>
    <row r="27" spans="1:29">
      <c r="A27" s="23" t="s">
        <v>147</v>
      </c>
      <c r="B27" s="23" t="s">
        <v>146</v>
      </c>
      <c r="C27" s="23"/>
      <c r="D27" s="23">
        <v>8.5710807113080349</v>
      </c>
      <c r="E27" s="23">
        <v>10.076466168878333</v>
      </c>
      <c r="F27" s="23">
        <v>11.283030994756359</v>
      </c>
      <c r="G27" s="23">
        <v>13.181382933096581</v>
      </c>
      <c r="H27" s="23">
        <v>15.84393175855736</v>
      </c>
      <c r="I27" s="23">
        <v>18.863890994436769</v>
      </c>
      <c r="J27" s="23">
        <v>21.799334045364567</v>
      </c>
      <c r="K27" s="23">
        <v>25.328215945244843</v>
      </c>
      <c r="L27" s="23">
        <v>29.619839877948845</v>
      </c>
      <c r="M27" s="23">
        <v>33.627366002967996</v>
      </c>
      <c r="N27" s="23">
        <v>38.872388540684049</v>
      </c>
      <c r="O27" s="23">
        <v>42.55693390738324</v>
      </c>
      <c r="P27" s="23">
        <v>47.500681280910968</v>
      </c>
      <c r="Q27" s="23">
        <v>56.146929019432804</v>
      </c>
      <c r="R27" s="23">
        <v>64.564319224164478</v>
      </c>
      <c r="S27" s="23">
        <v>76.246605391852398</v>
      </c>
      <c r="T27" s="23">
        <v>81.720603253203535</v>
      </c>
      <c r="U27" s="23">
        <v>85.633781698616446</v>
      </c>
      <c r="V27" s="23">
        <v>97.532738803950267</v>
      </c>
      <c r="W27" s="23">
        <v>86.545421129434928</v>
      </c>
      <c r="X27" s="23">
        <v>95.042672592321452</v>
      </c>
      <c r="Y27" s="23">
        <v>100</v>
      </c>
      <c r="Z27" s="23">
        <v>93.303014338115801</v>
      </c>
      <c r="AA27" s="23">
        <v>98.047009210153121</v>
      </c>
      <c r="AB27" s="23">
        <v>88.693638678034347</v>
      </c>
      <c r="AC27" s="23">
        <v>84.849876115898383</v>
      </c>
    </row>
    <row r="28" spans="1:29">
      <c r="A28" s="23" t="s">
        <v>149</v>
      </c>
      <c r="B28" s="23" t="s">
        <v>148</v>
      </c>
      <c r="C28" s="23"/>
      <c r="D28" s="23">
        <v>8.5710807119088948</v>
      </c>
      <c r="E28" s="23">
        <v>10.076466169584723</v>
      </c>
      <c r="F28" s="23">
        <v>11.283030995547335</v>
      </c>
      <c r="G28" s="23">
        <v>13.181382934020633</v>
      </c>
      <c r="H28" s="23">
        <v>15.843931759668067</v>
      </c>
      <c r="I28" s="23">
        <v>18.863890995759185</v>
      </c>
      <c r="J28" s="23">
        <v>21.799334046892767</v>
      </c>
      <c r="K28" s="23">
        <v>25.328215947020428</v>
      </c>
      <c r="L28" s="23">
        <v>29.619839880025289</v>
      </c>
      <c r="M28" s="23">
        <v>33.627366005325371</v>
      </c>
      <c r="N28" s="23">
        <v>38.872388543409109</v>
      </c>
      <c r="O28" s="23">
        <v>42.556933910366581</v>
      </c>
      <c r="P28" s="23">
        <v>47.500681284237828</v>
      </c>
      <c r="Q28" s="23">
        <v>56.146929023365232</v>
      </c>
      <c r="R28" s="23">
        <v>64.564319228686415</v>
      </c>
      <c r="S28" s="23">
        <v>76.246605397192553</v>
      </c>
      <c r="T28" s="23">
        <v>81.720603258927056</v>
      </c>
      <c r="U28" s="23">
        <v>85.63378169861798</v>
      </c>
      <c r="V28" s="23">
        <v>97.532738803952029</v>
      </c>
      <c r="W28" s="23">
        <v>86.545421129434928</v>
      </c>
      <c r="X28" s="23">
        <v>95.042672592321452</v>
      </c>
      <c r="Y28" s="23">
        <v>100</v>
      </c>
      <c r="Z28" s="23">
        <v>93.303014338115815</v>
      </c>
      <c r="AA28" s="23">
        <v>98.047009210153092</v>
      </c>
      <c r="AB28" s="23">
        <v>88.693638678034318</v>
      </c>
      <c r="AC28" s="23">
        <v>84.849876115898297</v>
      </c>
    </row>
    <row r="29" spans="1:29">
      <c r="A29" s="23" t="s">
        <v>151</v>
      </c>
      <c r="B29" s="23" t="s">
        <v>150</v>
      </c>
      <c r="C29" s="23"/>
      <c r="D29" s="23">
        <v>8.5710807113080314</v>
      </c>
      <c r="E29" s="23">
        <v>10.076466168878328</v>
      </c>
      <c r="F29" s="23">
        <v>11.283030994756352</v>
      </c>
      <c r="G29" s="23">
        <v>13.18138293309657</v>
      </c>
      <c r="H29" s="23">
        <v>15.843931758557353</v>
      </c>
      <c r="I29" s="23">
        <v>18.863890994436762</v>
      </c>
      <c r="J29" s="23">
        <v>21.799334045364553</v>
      </c>
      <c r="K29" s="23">
        <v>25.328215945244835</v>
      </c>
      <c r="L29" s="23">
        <v>29.619839877948845</v>
      </c>
      <c r="M29" s="23">
        <v>33.627366002967996</v>
      </c>
      <c r="N29" s="23">
        <v>38.872388540684042</v>
      </c>
      <c r="O29" s="23">
        <v>42.55693390738324</v>
      </c>
      <c r="P29" s="23">
        <v>47.50068128091096</v>
      </c>
      <c r="Q29" s="23">
        <v>56.146929019432804</v>
      </c>
      <c r="R29" s="23">
        <v>64.564319224164464</v>
      </c>
      <c r="S29" s="23">
        <v>76.246605391852384</v>
      </c>
      <c r="T29" s="23">
        <v>81.720603253203478</v>
      </c>
      <c r="U29" s="23">
        <v>85.633781698616389</v>
      </c>
      <c r="V29" s="23">
        <v>97.532738803950252</v>
      </c>
      <c r="W29" s="23">
        <v>86.545421129434899</v>
      </c>
      <c r="X29" s="23">
        <v>95.042672592321438</v>
      </c>
      <c r="Y29" s="23">
        <v>100</v>
      </c>
      <c r="Z29" s="23">
        <v>93.303014338115815</v>
      </c>
      <c r="AA29" s="23">
        <v>98.047009210153121</v>
      </c>
      <c r="AB29" s="23">
        <v>88.693638678034333</v>
      </c>
      <c r="AC29" s="23">
        <v>84.849876115898354</v>
      </c>
    </row>
    <row r="30" spans="1:29">
      <c r="A30" s="23" t="s">
        <v>153</v>
      </c>
      <c r="B30" s="23" t="s">
        <v>152</v>
      </c>
      <c r="C30" s="23"/>
      <c r="D30" s="23">
        <v>8.5710807113080456</v>
      </c>
      <c r="E30" s="23">
        <v>10.076466168878342</v>
      </c>
      <c r="F30" s="23">
        <v>11.28303099475637</v>
      </c>
      <c r="G30" s="23">
        <v>13.181382933096595</v>
      </c>
      <c r="H30" s="23">
        <v>15.843931758557378</v>
      </c>
      <c r="I30" s="23">
        <v>18.86389099443679</v>
      </c>
      <c r="J30" s="23">
        <v>21.799334045364589</v>
      </c>
      <c r="K30" s="23">
        <v>25.328215945244864</v>
      </c>
      <c r="L30" s="23">
        <v>29.619839877948873</v>
      </c>
      <c r="M30" s="23">
        <v>33.627366002968024</v>
      </c>
      <c r="N30" s="23">
        <v>38.872388540684078</v>
      </c>
      <c r="O30" s="23">
        <v>42.556933907383275</v>
      </c>
      <c r="P30" s="23">
        <v>47.500681280911003</v>
      </c>
      <c r="Q30" s="23">
        <v>56.146929019432847</v>
      </c>
      <c r="R30" s="23">
        <v>64.564319224164535</v>
      </c>
      <c r="S30" s="23">
        <v>76.246605391852455</v>
      </c>
      <c r="T30" s="23">
        <v>81.720603253203592</v>
      </c>
      <c r="U30" s="23">
        <v>85.633781698616502</v>
      </c>
      <c r="V30" s="23">
        <v>97.532738803950309</v>
      </c>
      <c r="W30" s="23">
        <v>86.545421129434956</v>
      </c>
      <c r="X30" s="23">
        <v>95.042672592321466</v>
      </c>
      <c r="Y30" s="23">
        <v>100</v>
      </c>
      <c r="Z30" s="23">
        <v>93.303014338115815</v>
      </c>
      <c r="AA30" s="23">
        <v>98.047009210153121</v>
      </c>
      <c r="AB30" s="23">
        <v>88.693638678034361</v>
      </c>
      <c r="AC30" s="23">
        <v>84.849876115898354</v>
      </c>
    </row>
    <row r="31" spans="1:29">
      <c r="A31" s="23" t="s">
        <v>155</v>
      </c>
      <c r="B31" s="23" t="s">
        <v>154</v>
      </c>
      <c r="C31" s="23"/>
      <c r="D31" s="23">
        <v>8.5710807113080349</v>
      </c>
      <c r="E31" s="23">
        <v>10.076466168878335</v>
      </c>
      <c r="F31" s="23">
        <v>11.283030994756363</v>
      </c>
      <c r="G31" s="23">
        <v>13.181382933096582</v>
      </c>
      <c r="H31" s="23">
        <v>15.843931758557368</v>
      </c>
      <c r="I31" s="23">
        <v>18.863890994436776</v>
      </c>
      <c r="J31" s="23">
        <v>21.799334045364574</v>
      </c>
      <c r="K31" s="23">
        <v>25.328215945244853</v>
      </c>
      <c r="L31" s="23">
        <v>29.619839877948863</v>
      </c>
      <c r="M31" s="23">
        <v>33.627366002968017</v>
      </c>
      <c r="N31" s="23">
        <v>38.872388540684071</v>
      </c>
      <c r="O31" s="23">
        <v>42.556933907383275</v>
      </c>
      <c r="P31" s="23">
        <v>47.50068128091101</v>
      </c>
      <c r="Q31" s="23">
        <v>56.146929019432854</v>
      </c>
      <c r="R31" s="23">
        <v>64.564319224164507</v>
      </c>
      <c r="S31" s="23">
        <v>76.246605391852412</v>
      </c>
      <c r="T31" s="23">
        <v>81.720603253203549</v>
      </c>
      <c r="U31" s="23">
        <v>85.633781698616446</v>
      </c>
      <c r="V31" s="23">
        <v>97.532738803950252</v>
      </c>
      <c r="W31" s="23">
        <v>86.545421129434914</v>
      </c>
      <c r="X31" s="23">
        <v>95.042672592321452</v>
      </c>
      <c r="Y31" s="23">
        <v>100</v>
      </c>
      <c r="Z31" s="23">
        <v>93.303014338115815</v>
      </c>
      <c r="AA31" s="23">
        <v>98.047009210153135</v>
      </c>
      <c r="AB31" s="23">
        <v>88.693638678034375</v>
      </c>
      <c r="AC31" s="23">
        <v>84.849876115898297</v>
      </c>
    </row>
    <row r="32" spans="1:29">
      <c r="A32" s="23" t="s">
        <v>157</v>
      </c>
      <c r="B32" s="23" t="s">
        <v>156</v>
      </c>
      <c r="C32" s="23"/>
      <c r="D32" s="23">
        <v>8.5710807113080261</v>
      </c>
      <c r="E32" s="23">
        <v>10.076466168878323</v>
      </c>
      <c r="F32" s="23">
        <v>11.283030994756347</v>
      </c>
      <c r="G32" s="23">
        <v>13.181382933096566</v>
      </c>
      <c r="H32" s="23">
        <v>15.843931758557348</v>
      </c>
      <c r="I32" s="23">
        <v>18.863890994436751</v>
      </c>
      <c r="J32" s="23">
        <v>21.799334045364549</v>
      </c>
      <c r="K32" s="23">
        <v>25.328215945244825</v>
      </c>
      <c r="L32" s="23">
        <v>29.619839877948824</v>
      </c>
      <c r="M32" s="23">
        <v>33.627366002967975</v>
      </c>
      <c r="N32" s="23">
        <v>38.872388540684021</v>
      </c>
      <c r="O32" s="23">
        <v>42.556933907383218</v>
      </c>
      <c r="P32" s="23">
        <v>47.500681280910939</v>
      </c>
      <c r="Q32" s="23">
        <v>56.146929019432775</v>
      </c>
      <c r="R32" s="23">
        <v>64.56431922416445</v>
      </c>
      <c r="S32" s="23">
        <v>76.24660539185237</v>
      </c>
      <c r="T32" s="23">
        <v>81.720603253203507</v>
      </c>
      <c r="U32" s="23">
        <v>85.633781698616417</v>
      </c>
      <c r="V32" s="23">
        <v>97.532738803950252</v>
      </c>
      <c r="W32" s="23">
        <v>86.545421129434914</v>
      </c>
      <c r="X32" s="23">
        <v>95.042672592321438</v>
      </c>
      <c r="Y32" s="23">
        <v>100</v>
      </c>
      <c r="Z32" s="23">
        <v>93.303014338115815</v>
      </c>
      <c r="AA32" s="23">
        <v>98.047009210153121</v>
      </c>
      <c r="AB32" s="23">
        <v>88.693638678034361</v>
      </c>
      <c r="AC32" s="23">
        <v>84.849876115898368</v>
      </c>
    </row>
    <row r="33" spans="1:29">
      <c r="A33" s="23" t="s">
        <v>159</v>
      </c>
      <c r="B33" s="23" t="s">
        <v>158</v>
      </c>
      <c r="C33" s="23"/>
      <c r="D33" s="23">
        <v>8.5710807113080314</v>
      </c>
      <c r="E33" s="23">
        <v>10.076466168878332</v>
      </c>
      <c r="F33" s="23">
        <v>11.283030994756357</v>
      </c>
      <c r="G33" s="23">
        <v>13.181382933096577</v>
      </c>
      <c r="H33" s="23">
        <v>15.84393175855736</v>
      </c>
      <c r="I33" s="23">
        <v>18.863890994436769</v>
      </c>
      <c r="J33" s="23">
        <v>21.799334045364564</v>
      </c>
      <c r="K33" s="23">
        <v>25.328215945244843</v>
      </c>
      <c r="L33" s="23">
        <v>29.619839877948849</v>
      </c>
      <c r="M33" s="23">
        <v>33.627366002967996</v>
      </c>
      <c r="N33" s="23">
        <v>38.872388540684049</v>
      </c>
      <c r="O33" s="23">
        <v>42.556933907383247</v>
      </c>
      <c r="P33" s="23">
        <v>47.500681280910975</v>
      </c>
      <c r="Q33" s="23">
        <v>56.146929019432811</v>
      </c>
      <c r="R33" s="23">
        <v>64.564319224164493</v>
      </c>
      <c r="S33" s="23">
        <v>76.246605391852398</v>
      </c>
      <c r="T33" s="23">
        <v>81.720603253203521</v>
      </c>
      <c r="U33" s="23">
        <v>85.633781698616446</v>
      </c>
      <c r="V33" s="23">
        <v>97.532738803950267</v>
      </c>
      <c r="W33" s="23">
        <v>86.545421129434914</v>
      </c>
      <c r="X33" s="23">
        <v>95.042672592321438</v>
      </c>
      <c r="Y33" s="23">
        <v>100</v>
      </c>
      <c r="Z33" s="23">
        <v>93.303014338115815</v>
      </c>
      <c r="AA33" s="23">
        <v>98.047009211442059</v>
      </c>
      <c r="AB33" s="23">
        <v>88.693638679200319</v>
      </c>
      <c r="AC33" s="23">
        <v>84.84987611701375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54.992637900303507</v>
      </c>
      <c r="E2" s="23">
        <v>64.868312204968177</v>
      </c>
      <c r="F2" s="23">
        <v>61.364735330087093</v>
      </c>
      <c r="G2" s="23">
        <v>65.811458684425901</v>
      </c>
      <c r="H2" s="23">
        <v>76.055993099000361</v>
      </c>
      <c r="I2" s="23">
        <v>67.505118776336758</v>
      </c>
      <c r="J2" s="23">
        <v>67.944059004855646</v>
      </c>
      <c r="K2" s="23">
        <v>65.847172833237522</v>
      </c>
      <c r="L2" s="23">
        <v>70.294798398593244</v>
      </c>
      <c r="M2" s="23">
        <v>79.813156843837319</v>
      </c>
      <c r="N2" s="23">
        <v>85.336181878469432</v>
      </c>
      <c r="O2" s="23">
        <v>83.535923878391358</v>
      </c>
      <c r="P2" s="23">
        <v>85.677448221380956</v>
      </c>
      <c r="Q2" s="23">
        <v>94.823606815041202</v>
      </c>
      <c r="R2" s="23">
        <v>97.368428023502162</v>
      </c>
      <c r="S2" s="23">
        <v>102.1155886685421</v>
      </c>
      <c r="T2" s="23">
        <v>104.35127753463863</v>
      </c>
      <c r="U2" s="23">
        <v>111.51510015353985</v>
      </c>
      <c r="V2" s="23">
        <v>102.56336901834332</v>
      </c>
      <c r="W2" s="23">
        <v>100</v>
      </c>
      <c r="X2" s="23">
        <v>111.46986908560172</v>
      </c>
      <c r="Y2" s="23">
        <v>113.90435802522147</v>
      </c>
      <c r="Z2" s="23">
        <v>119.56473889795656</v>
      </c>
      <c r="AA2" s="23">
        <v>134.03944839633942</v>
      </c>
      <c r="AB2" s="23">
        <v>132.0662465724084</v>
      </c>
      <c r="AC2" s="23">
        <v>134.77242165697083</v>
      </c>
    </row>
    <row r="3" spans="1:29">
      <c r="A3" s="25" t="s">
        <v>82</v>
      </c>
      <c r="B3" s="23" t="s">
        <v>4</v>
      </c>
      <c r="C3" s="27"/>
      <c r="D3" s="23">
        <v>54.9926379003035</v>
      </c>
      <c r="E3" s="23">
        <v>64.868312204968149</v>
      </c>
      <c r="F3" s="23">
        <v>61.364735330087058</v>
      </c>
      <c r="G3" s="23">
        <v>65.811458684425858</v>
      </c>
      <c r="H3" s="23">
        <v>76.055993099000347</v>
      </c>
      <c r="I3" s="23">
        <v>67.505118776336758</v>
      </c>
      <c r="J3" s="23">
        <v>67.944059004855632</v>
      </c>
      <c r="K3" s="23">
        <v>65.847172833237494</v>
      </c>
      <c r="L3" s="23">
        <v>70.294798398593244</v>
      </c>
      <c r="M3" s="23">
        <v>79.813156843837291</v>
      </c>
      <c r="N3" s="23">
        <v>85.336181878469404</v>
      </c>
      <c r="O3" s="23">
        <v>83.535923878391316</v>
      </c>
      <c r="P3" s="23">
        <v>85.677448221380928</v>
      </c>
      <c r="Q3" s="23">
        <v>94.823606815041174</v>
      </c>
      <c r="R3" s="23">
        <v>97.368428023502148</v>
      </c>
      <c r="S3" s="23">
        <v>102.1155886685421</v>
      </c>
      <c r="T3" s="23">
        <v>104.35127753463863</v>
      </c>
      <c r="U3" s="23">
        <v>111.51510015353979</v>
      </c>
      <c r="V3" s="23">
        <v>102.56336901834328</v>
      </c>
      <c r="W3" s="23">
        <v>100</v>
      </c>
      <c r="X3" s="23">
        <v>111.46986908560169</v>
      </c>
      <c r="Y3" s="23">
        <v>113.90435802522146</v>
      </c>
      <c r="Z3" s="23">
        <v>119.56473889795653</v>
      </c>
      <c r="AA3" s="23">
        <v>134.0394483963394</v>
      </c>
      <c r="AB3" s="23">
        <v>132.06624657240835</v>
      </c>
      <c r="AC3" s="23">
        <v>134.77242165697075</v>
      </c>
    </row>
    <row r="4" spans="1:29">
      <c r="A4" s="24" t="s">
        <v>83</v>
      </c>
      <c r="B4" s="23" t="s">
        <v>5</v>
      </c>
      <c r="C4" s="27"/>
      <c r="D4" s="23">
        <v>54.992637900303507</v>
      </c>
      <c r="E4" s="23">
        <v>64.868312204968177</v>
      </c>
      <c r="F4" s="23">
        <v>61.364735330087072</v>
      </c>
      <c r="G4" s="23">
        <v>65.811458684425858</v>
      </c>
      <c r="H4" s="23">
        <v>76.055993099000375</v>
      </c>
      <c r="I4" s="23">
        <v>67.505118776336772</v>
      </c>
      <c r="J4" s="23">
        <v>67.944059004855674</v>
      </c>
      <c r="K4" s="23">
        <v>65.847172833237536</v>
      </c>
      <c r="L4" s="23">
        <v>70.294798398593301</v>
      </c>
      <c r="M4" s="23">
        <v>79.813156843837362</v>
      </c>
      <c r="N4" s="23">
        <v>85.336181878469475</v>
      </c>
      <c r="O4" s="23">
        <v>83.535923878391415</v>
      </c>
      <c r="P4" s="23">
        <v>85.67744822138097</v>
      </c>
      <c r="Q4" s="23">
        <v>94.823606815041245</v>
      </c>
      <c r="R4" s="23">
        <v>97.368428023502204</v>
      </c>
      <c r="S4" s="23">
        <v>102.11558866854216</v>
      </c>
      <c r="T4" s="23">
        <v>104.35127753463868</v>
      </c>
      <c r="U4" s="23">
        <v>111.51510015353988</v>
      </c>
      <c r="V4" s="23">
        <v>102.56336901834332</v>
      </c>
      <c r="W4" s="23">
        <v>100</v>
      </c>
      <c r="X4" s="23">
        <v>111.46986908560169</v>
      </c>
      <c r="Y4" s="23">
        <v>113.90435802522146</v>
      </c>
      <c r="Z4" s="23">
        <v>119.5647388979562</v>
      </c>
      <c r="AA4" s="23">
        <v>134.039448396339</v>
      </c>
      <c r="AB4" s="23">
        <v>132.06624657240798</v>
      </c>
      <c r="AC4" s="23">
        <v>134.77242165697038</v>
      </c>
    </row>
    <row r="5" spans="1:29">
      <c r="A5" s="23" t="s">
        <v>80</v>
      </c>
      <c r="B5" s="23" t="s">
        <v>6</v>
      </c>
      <c r="C5" s="27"/>
      <c r="D5" s="23">
        <v>54.992637900303478</v>
      </c>
      <c r="E5" s="23">
        <v>64.868312204968134</v>
      </c>
      <c r="F5" s="23">
        <v>61.364735330087058</v>
      </c>
      <c r="G5" s="23">
        <v>65.811458684425858</v>
      </c>
      <c r="H5" s="23">
        <v>76.055993099000347</v>
      </c>
      <c r="I5" s="23">
        <v>67.505118776336758</v>
      </c>
      <c r="J5" s="23">
        <v>67.944059004855646</v>
      </c>
      <c r="K5" s="23">
        <v>65.847172833237508</v>
      </c>
      <c r="L5" s="23">
        <v>70.294798398593244</v>
      </c>
      <c r="M5" s="23">
        <v>79.813156843837334</v>
      </c>
      <c r="N5" s="23">
        <v>85.336181878469418</v>
      </c>
      <c r="O5" s="23">
        <v>83.535923878391344</v>
      </c>
      <c r="P5" s="23">
        <v>85.677448221380928</v>
      </c>
      <c r="Q5" s="23">
        <v>94.82360681504116</v>
      </c>
      <c r="R5" s="23">
        <v>97.368428023502148</v>
      </c>
      <c r="S5" s="23">
        <v>102.1155886685421</v>
      </c>
      <c r="T5" s="23">
        <v>104.35127753463863</v>
      </c>
      <c r="U5" s="23">
        <v>111.51510015353979</v>
      </c>
      <c r="V5" s="23">
        <v>102.56336901834328</v>
      </c>
      <c r="W5" s="23">
        <v>100</v>
      </c>
      <c r="X5" s="23">
        <v>111.46986908560169</v>
      </c>
      <c r="Y5" s="23">
        <v>113.90435802522146</v>
      </c>
      <c r="Z5" s="23">
        <v>119.56473889795654</v>
      </c>
      <c r="AA5" s="23">
        <v>134.0394483963394</v>
      </c>
      <c r="AB5" s="23">
        <v>132.06624657240835</v>
      </c>
      <c r="AC5" s="23">
        <v>134.77242165697075</v>
      </c>
    </row>
    <row r="6" spans="1:29">
      <c r="A6" s="24" t="s">
        <v>24</v>
      </c>
      <c r="B6" s="23" t="s">
        <v>7</v>
      </c>
      <c r="C6" s="27"/>
      <c r="D6" s="23">
        <v>54.992637900303549</v>
      </c>
      <c r="E6" s="23">
        <v>64.868312204968205</v>
      </c>
      <c r="F6" s="23">
        <v>61.364735330087115</v>
      </c>
      <c r="G6" s="23">
        <v>65.811458684425929</v>
      </c>
      <c r="H6" s="23">
        <v>76.055993099000403</v>
      </c>
      <c r="I6" s="23">
        <v>67.505118776336801</v>
      </c>
      <c r="J6" s="23">
        <v>67.944059004855674</v>
      </c>
      <c r="K6" s="23">
        <v>65.847172833237551</v>
      </c>
      <c r="L6" s="23">
        <v>70.294798398593272</v>
      </c>
      <c r="M6" s="23">
        <v>79.813156843837362</v>
      </c>
      <c r="N6" s="23">
        <v>85.336181878469461</v>
      </c>
      <c r="O6" s="23">
        <v>83.535923878391401</v>
      </c>
      <c r="P6" s="23">
        <v>85.67744822138097</v>
      </c>
      <c r="Q6" s="23">
        <v>94.823606815041217</v>
      </c>
      <c r="R6" s="23">
        <v>97.368428023502204</v>
      </c>
      <c r="S6" s="23">
        <v>102.11558866854213</v>
      </c>
      <c r="T6" s="23">
        <v>104.35127753463864</v>
      </c>
      <c r="U6" s="23">
        <v>111.51510015353983</v>
      </c>
      <c r="V6" s="23">
        <v>102.56336901834335</v>
      </c>
      <c r="W6" s="23">
        <v>100</v>
      </c>
      <c r="X6" s="23">
        <v>111.46986908560169</v>
      </c>
      <c r="Y6" s="23">
        <v>113.90435802522146</v>
      </c>
      <c r="Z6" s="23">
        <v>119.56473889795656</v>
      </c>
      <c r="AA6" s="23">
        <v>134.03944839633942</v>
      </c>
      <c r="AB6" s="23">
        <v>132.0662465724084</v>
      </c>
      <c r="AC6" s="23">
        <v>134.77242165697075</v>
      </c>
    </row>
    <row r="7" spans="1:29">
      <c r="A7" s="26" t="s">
        <v>25</v>
      </c>
      <c r="B7" s="23" t="s">
        <v>8</v>
      </c>
      <c r="C7" s="27"/>
      <c r="D7" s="23">
        <v>54.992637900303478</v>
      </c>
      <c r="E7" s="23">
        <v>64.868312204968134</v>
      </c>
      <c r="F7" s="23">
        <v>61.364735330087044</v>
      </c>
      <c r="G7" s="23">
        <v>65.81145868442583</v>
      </c>
      <c r="H7" s="23">
        <v>76.055993099000332</v>
      </c>
      <c r="I7" s="23">
        <v>67.505118776336715</v>
      </c>
      <c r="J7" s="23">
        <v>67.944059004855603</v>
      </c>
      <c r="K7" s="23">
        <v>65.847172833237451</v>
      </c>
      <c r="L7" s="23">
        <v>70.294798398593201</v>
      </c>
      <c r="M7" s="23">
        <v>79.813156843837277</v>
      </c>
      <c r="N7" s="23">
        <v>85.33618187846939</v>
      </c>
      <c r="O7" s="23">
        <v>83.535923878391316</v>
      </c>
      <c r="P7" s="23">
        <v>85.677448221380928</v>
      </c>
      <c r="Q7" s="23">
        <v>94.82360681504116</v>
      </c>
      <c r="R7" s="23">
        <v>97.368428023502148</v>
      </c>
      <c r="S7" s="23">
        <v>102.1155886685421</v>
      </c>
      <c r="T7" s="23">
        <v>104.35127753463864</v>
      </c>
      <c r="U7" s="23">
        <v>111.51510015353979</v>
      </c>
      <c r="V7" s="23">
        <v>102.56336901834328</v>
      </c>
      <c r="W7" s="23">
        <v>100</v>
      </c>
      <c r="X7" s="23">
        <v>111.46986908560169</v>
      </c>
      <c r="Y7" s="23">
        <v>113.90435802522201</v>
      </c>
      <c r="Z7" s="23">
        <v>119.56473889795707</v>
      </c>
      <c r="AA7" s="23">
        <v>134.03944839634011</v>
      </c>
      <c r="AB7" s="23">
        <v>132.06624657240909</v>
      </c>
      <c r="AC7" s="23">
        <v>134.77242165697152</v>
      </c>
    </row>
    <row r="8" spans="1:29">
      <c r="A8" s="25" t="s">
        <v>84</v>
      </c>
      <c r="B8" s="23" t="s">
        <v>30</v>
      </c>
      <c r="C8" s="27"/>
      <c r="D8" s="23">
        <v>54.992637900303485</v>
      </c>
      <c r="E8" s="23">
        <v>64.868312204968134</v>
      </c>
      <c r="F8" s="23">
        <v>61.364735330087058</v>
      </c>
      <c r="G8" s="23">
        <v>65.811458684425858</v>
      </c>
      <c r="H8" s="23">
        <v>76.055993099000347</v>
      </c>
      <c r="I8" s="23">
        <v>67.505118776336758</v>
      </c>
      <c r="J8" s="23">
        <v>67.944059004855646</v>
      </c>
      <c r="K8" s="23">
        <v>65.847172833237508</v>
      </c>
      <c r="L8" s="23">
        <v>70.294798398593244</v>
      </c>
      <c r="M8" s="23">
        <v>79.813156843837305</v>
      </c>
      <c r="N8" s="23">
        <v>85.336181878469432</v>
      </c>
      <c r="O8" s="23">
        <v>83.535923878391372</v>
      </c>
      <c r="P8" s="23">
        <v>85.67744822138097</v>
      </c>
      <c r="Q8" s="23">
        <v>94.823606815041217</v>
      </c>
      <c r="R8" s="23">
        <v>97.368428023502204</v>
      </c>
      <c r="S8" s="23">
        <v>102.11558866854215</v>
      </c>
      <c r="T8" s="23">
        <v>104.35127753463864</v>
      </c>
      <c r="U8" s="23">
        <v>111.51510015353983</v>
      </c>
      <c r="V8" s="23">
        <v>102.56336901834332</v>
      </c>
      <c r="W8" s="23">
        <v>100</v>
      </c>
      <c r="X8" s="23">
        <v>111.46986908560169</v>
      </c>
      <c r="Y8" s="23">
        <v>113.90435802522146</v>
      </c>
      <c r="Z8" s="23">
        <v>119.56473889795653</v>
      </c>
      <c r="AA8" s="23">
        <v>134.0394483963394</v>
      </c>
      <c r="AB8" s="23">
        <v>132.06624657240835</v>
      </c>
      <c r="AC8" s="23">
        <v>134.77242165697081</v>
      </c>
    </row>
    <row r="9" spans="1:29">
      <c r="A9" s="26" t="s">
        <v>81</v>
      </c>
      <c r="B9" s="23" t="s">
        <v>9</v>
      </c>
      <c r="C9" s="27"/>
      <c r="D9" s="23">
        <v>54.992637900303492</v>
      </c>
      <c r="E9" s="23">
        <v>64.868312204968134</v>
      </c>
      <c r="F9" s="23">
        <v>61.364735330087044</v>
      </c>
      <c r="G9" s="23">
        <v>65.811458684425872</v>
      </c>
      <c r="H9" s="23">
        <v>76.055993099000361</v>
      </c>
      <c r="I9" s="23">
        <v>67.505118776336772</v>
      </c>
      <c r="J9" s="23">
        <v>67.94405900485566</v>
      </c>
      <c r="K9" s="23">
        <v>65.847172833237508</v>
      </c>
      <c r="L9" s="23">
        <v>70.294798398593244</v>
      </c>
      <c r="M9" s="23">
        <v>79.813156843837334</v>
      </c>
      <c r="N9" s="23">
        <v>85.336181878469418</v>
      </c>
      <c r="O9" s="23">
        <v>83.535923878391358</v>
      </c>
      <c r="P9" s="23">
        <v>85.67744822138097</v>
      </c>
      <c r="Q9" s="23">
        <v>94.823606815041202</v>
      </c>
      <c r="R9" s="23">
        <v>97.36842802350219</v>
      </c>
      <c r="S9" s="23">
        <v>102.11558866854213</v>
      </c>
      <c r="T9" s="23">
        <v>104.35127753463863</v>
      </c>
      <c r="U9" s="23">
        <v>111.51510015353982</v>
      </c>
      <c r="V9" s="23">
        <v>102.56336901834332</v>
      </c>
      <c r="W9" s="23">
        <v>100</v>
      </c>
      <c r="X9" s="23">
        <v>111.46986908560167</v>
      </c>
      <c r="Y9" s="23">
        <v>113.90435802522147</v>
      </c>
      <c r="Z9" s="23">
        <v>119.56473889795654</v>
      </c>
      <c r="AA9" s="23">
        <v>134.0394483963394</v>
      </c>
      <c r="AB9" s="23">
        <v>132.0662465724084</v>
      </c>
      <c r="AC9" s="23">
        <v>134.77242165697081</v>
      </c>
    </row>
    <row r="10" spans="1:29">
      <c r="A10" s="25" t="s">
        <v>85</v>
      </c>
      <c r="B10" s="23" t="s">
        <v>10</v>
      </c>
      <c r="C10" s="27"/>
      <c r="D10" s="23">
        <v>54.992637900303471</v>
      </c>
      <c r="E10" s="23">
        <v>64.868312204968106</v>
      </c>
      <c r="F10" s="23">
        <v>61.364735330087022</v>
      </c>
      <c r="G10" s="23">
        <v>65.81145868442583</v>
      </c>
      <c r="H10" s="23">
        <v>76.05599309900029</v>
      </c>
      <c r="I10" s="23">
        <v>67.505118776336687</v>
      </c>
      <c r="J10" s="23">
        <v>67.944059004855589</v>
      </c>
      <c r="K10" s="23">
        <v>65.847172833237437</v>
      </c>
      <c r="L10" s="23">
        <v>70.294798398593201</v>
      </c>
      <c r="M10" s="23">
        <v>79.813156843837262</v>
      </c>
      <c r="N10" s="23">
        <v>85.336181878469375</v>
      </c>
      <c r="O10" s="23">
        <v>83.535923878391316</v>
      </c>
      <c r="P10" s="23">
        <v>85.677448221380942</v>
      </c>
      <c r="Q10" s="23">
        <v>94.823606815041174</v>
      </c>
      <c r="R10" s="23">
        <v>97.368428023502148</v>
      </c>
      <c r="S10" s="23">
        <v>102.1155886685421</v>
      </c>
      <c r="T10" s="23">
        <v>104.35127753463864</v>
      </c>
      <c r="U10" s="23">
        <v>111.51510015353983</v>
      </c>
      <c r="V10" s="23">
        <v>102.56336901834332</v>
      </c>
      <c r="W10" s="23">
        <v>100</v>
      </c>
      <c r="X10" s="23">
        <v>111.46986908560169</v>
      </c>
      <c r="Y10" s="23">
        <v>113.90435802522146</v>
      </c>
      <c r="Z10" s="23">
        <v>119.56473889795653</v>
      </c>
      <c r="AA10" s="23">
        <v>134.0394483963394</v>
      </c>
      <c r="AB10" s="23">
        <v>132.06624657240837</v>
      </c>
      <c r="AC10" s="23">
        <v>134.77242165697081</v>
      </c>
    </row>
    <row r="11" spans="1:29">
      <c r="A11" s="25" t="s">
        <v>86</v>
      </c>
      <c r="B11" s="25" t="s">
        <v>11</v>
      </c>
      <c r="C11" s="27"/>
      <c r="D11" s="23">
        <v>54.992637900303443</v>
      </c>
      <c r="E11" s="23">
        <v>64.868312204968092</v>
      </c>
      <c r="F11" s="23">
        <v>61.364735330087001</v>
      </c>
      <c r="G11" s="23">
        <v>65.811458684425816</v>
      </c>
      <c r="H11" s="23">
        <v>76.05599309900029</v>
      </c>
      <c r="I11" s="23">
        <v>67.505118776336715</v>
      </c>
      <c r="J11" s="23">
        <v>67.944059004855575</v>
      </c>
      <c r="K11" s="23">
        <v>65.847172833237437</v>
      </c>
      <c r="L11" s="23">
        <v>70.294798398593173</v>
      </c>
      <c r="M11" s="23">
        <v>79.813156843837248</v>
      </c>
      <c r="N11" s="23">
        <v>85.336181878469361</v>
      </c>
      <c r="O11" s="23">
        <v>83.535923878391316</v>
      </c>
      <c r="P11" s="23">
        <v>85.677448221380914</v>
      </c>
      <c r="Q11" s="23">
        <v>94.823606815041146</v>
      </c>
      <c r="R11" s="23">
        <v>97.368428023502119</v>
      </c>
      <c r="S11" s="23">
        <v>102.11558866854207</v>
      </c>
      <c r="T11" s="23">
        <v>104.3512775346386</v>
      </c>
      <c r="U11" s="23">
        <v>111.51510015353981</v>
      </c>
      <c r="V11" s="23">
        <v>102.56336901834332</v>
      </c>
      <c r="W11" s="23">
        <v>100.00000000000001</v>
      </c>
      <c r="X11" s="23">
        <v>111.46986908560173</v>
      </c>
      <c r="Y11" s="23">
        <v>113.90435802522148</v>
      </c>
      <c r="Z11" s="23">
        <v>119.5647388979566</v>
      </c>
      <c r="AA11" s="23">
        <v>134.03944839633948</v>
      </c>
      <c r="AB11" s="23">
        <v>132.06624657240843</v>
      </c>
      <c r="AC11" s="23">
        <v>134.77242165697083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48.279660983758475</v>
      </c>
      <c r="E13" s="23">
        <v>56.949807127313321</v>
      </c>
      <c r="F13" s="23">
        <v>53.873913513036221</v>
      </c>
      <c r="G13" s="23">
        <v>57.77782327683488</v>
      </c>
      <c r="H13" s="23">
        <v>66.77180260491825</v>
      </c>
      <c r="I13" s="23">
        <v>59.264737492650831</v>
      </c>
      <c r="J13" s="23">
        <v>59.650096083076043</v>
      </c>
      <c r="K13" s="23">
        <v>57.80917778287035</v>
      </c>
      <c r="L13" s="23">
        <v>61.713879624366982</v>
      </c>
      <c r="M13" s="23">
        <v>70.070327621849628</v>
      </c>
      <c r="N13" s="23">
        <v>74.91915441863398</v>
      </c>
      <c r="O13" s="23">
        <v>73.338654750939597</v>
      </c>
      <c r="P13" s="23">
        <v>75.218762220151135</v>
      </c>
      <c r="Q13" s="23">
        <v>83.248444975252553</v>
      </c>
      <c r="R13" s="23">
        <v>85.48261867376678</v>
      </c>
      <c r="S13" s="23">
        <v>89.650291208288081</v>
      </c>
      <c r="T13" s="23">
        <v>91.613068493421878</v>
      </c>
      <c r="U13" s="23">
        <v>97.902399949304339</v>
      </c>
      <c r="V13" s="23">
        <v>90.043410802274209</v>
      </c>
      <c r="W13" s="23">
        <v>87.792953433666966</v>
      </c>
      <c r="X13" s="23">
        <v>97.862690258891831</v>
      </c>
      <c r="Y13" s="23">
        <v>100</v>
      </c>
      <c r="Z13" s="23">
        <v>104.96941554376851</v>
      </c>
      <c r="AA13" s="23">
        <v>117.67719051334238</v>
      </c>
      <c r="AB13" s="23">
        <v>118.4770805382305</v>
      </c>
      <c r="AC13" s="23">
        <v>120.9047994426855</v>
      </c>
    </row>
    <row r="14" spans="1:29">
      <c r="A14" s="23" t="s">
        <v>123</v>
      </c>
      <c r="B14" s="23" t="s">
        <v>122</v>
      </c>
      <c r="C14" s="23"/>
      <c r="D14" s="23">
        <v>48.279660983758568</v>
      </c>
      <c r="E14" s="23">
        <v>56.94980712731342</v>
      </c>
      <c r="F14" s="23">
        <v>53.873913513036342</v>
      </c>
      <c r="G14" s="23">
        <v>57.777823276835015</v>
      </c>
      <c r="H14" s="23">
        <v>66.771802604918392</v>
      </c>
      <c r="I14" s="23">
        <v>59.264737492650951</v>
      </c>
      <c r="J14" s="23">
        <v>59.650096083076164</v>
      </c>
      <c r="K14" s="23">
        <v>57.809177782870456</v>
      </c>
      <c r="L14" s="23">
        <v>61.713879624367109</v>
      </c>
      <c r="M14" s="23">
        <v>70.070327621849728</v>
      </c>
      <c r="N14" s="23">
        <v>74.919154418634065</v>
      </c>
      <c r="O14" s="23">
        <v>73.338654750939696</v>
      </c>
      <c r="P14" s="23">
        <v>75.218762220151177</v>
      </c>
      <c r="Q14" s="23">
        <v>83.248444975252667</v>
      </c>
      <c r="R14" s="23">
        <v>85.482618673766879</v>
      </c>
      <c r="S14" s="23">
        <v>89.650291208288195</v>
      </c>
      <c r="T14" s="23">
        <v>91.613068493421991</v>
      </c>
      <c r="U14" s="23">
        <v>97.902399949304325</v>
      </c>
      <c r="V14" s="23">
        <v>90.043410802274167</v>
      </c>
      <c r="W14" s="23">
        <v>87.792953433666995</v>
      </c>
      <c r="X14" s="23">
        <v>97.86269025889186</v>
      </c>
      <c r="Y14" s="23">
        <v>100</v>
      </c>
      <c r="Z14" s="23">
        <v>104.96941554376851</v>
      </c>
      <c r="AA14" s="23">
        <v>117.67719051334234</v>
      </c>
      <c r="AB14" s="23">
        <v>118.47708053823042</v>
      </c>
      <c r="AC14" s="23">
        <v>120.90479944268546</v>
      </c>
    </row>
    <row r="15" spans="1:29">
      <c r="A15" s="23" t="s">
        <v>125</v>
      </c>
      <c r="B15" s="23" t="s">
        <v>124</v>
      </c>
      <c r="C15" s="23"/>
      <c r="D15" s="23">
        <v>48.279660983758546</v>
      </c>
      <c r="E15" s="23">
        <v>56.949807127313413</v>
      </c>
      <c r="F15" s="23">
        <v>53.873913513036328</v>
      </c>
      <c r="G15" s="23">
        <v>57.777823276834994</v>
      </c>
      <c r="H15" s="23">
        <v>66.771802604918349</v>
      </c>
      <c r="I15" s="23">
        <v>59.264737492650909</v>
      </c>
      <c r="J15" s="23">
        <v>59.650096083076129</v>
      </c>
      <c r="K15" s="23">
        <v>57.809177782870421</v>
      </c>
      <c r="L15" s="23">
        <v>61.71387962436706</v>
      </c>
      <c r="M15" s="23">
        <v>70.0703276218497</v>
      </c>
      <c r="N15" s="23">
        <v>74.919154418634022</v>
      </c>
      <c r="O15" s="23">
        <v>73.338654750939654</v>
      </c>
      <c r="P15" s="23">
        <v>75.218762220151149</v>
      </c>
      <c r="Q15" s="23">
        <v>83.248444975252639</v>
      </c>
      <c r="R15" s="23">
        <v>85.482618673766865</v>
      </c>
      <c r="S15" s="23">
        <v>89.650291208288152</v>
      </c>
      <c r="T15" s="23">
        <v>91.613068493421949</v>
      </c>
      <c r="U15" s="23">
        <v>97.902399949304282</v>
      </c>
      <c r="V15" s="23">
        <v>90.043410802274153</v>
      </c>
      <c r="W15" s="23">
        <v>87.79295343366698</v>
      </c>
      <c r="X15" s="23">
        <v>97.862690258891845</v>
      </c>
      <c r="Y15" s="23">
        <v>100</v>
      </c>
      <c r="Z15" s="23">
        <v>104.96941554376822</v>
      </c>
      <c r="AA15" s="23">
        <v>117.677190513342</v>
      </c>
      <c r="AB15" s="23">
        <v>118.4770805382301</v>
      </c>
      <c r="AC15" s="23">
        <v>120.9047994426851</v>
      </c>
    </row>
    <row r="16" spans="1:29">
      <c r="A16" s="23" t="s">
        <v>127</v>
      </c>
      <c r="B16" s="23" t="s">
        <v>126</v>
      </c>
      <c r="C16" s="23"/>
      <c r="D16" s="23">
        <v>48.279660983758554</v>
      </c>
      <c r="E16" s="23">
        <v>56.94980712731342</v>
      </c>
      <c r="F16" s="23">
        <v>53.873913513036342</v>
      </c>
      <c r="G16" s="23">
        <v>57.777823276835015</v>
      </c>
      <c r="H16" s="23">
        <v>66.771802604918392</v>
      </c>
      <c r="I16" s="23">
        <v>59.264737492650951</v>
      </c>
      <c r="J16" s="23">
        <v>59.650096083076164</v>
      </c>
      <c r="K16" s="23">
        <v>57.809177782870456</v>
      </c>
      <c r="L16" s="23">
        <v>61.713879624367088</v>
      </c>
      <c r="M16" s="23">
        <v>70.070327621849728</v>
      </c>
      <c r="N16" s="23">
        <v>74.919154418634065</v>
      </c>
      <c r="O16" s="23">
        <v>73.338654750939654</v>
      </c>
      <c r="P16" s="23">
        <v>75.218762220151163</v>
      </c>
      <c r="Q16" s="23">
        <v>83.24844497525261</v>
      </c>
      <c r="R16" s="23">
        <v>85.482618673766837</v>
      </c>
      <c r="S16" s="23">
        <v>89.650291208288138</v>
      </c>
      <c r="T16" s="23">
        <v>91.613068493421935</v>
      </c>
      <c r="U16" s="23">
        <v>97.902399949304296</v>
      </c>
      <c r="V16" s="23">
        <v>90.043410802274167</v>
      </c>
      <c r="W16" s="23">
        <v>87.79295343366698</v>
      </c>
      <c r="X16" s="23">
        <v>97.862690258891845</v>
      </c>
      <c r="Y16" s="23">
        <v>100</v>
      </c>
      <c r="Z16" s="23">
        <v>104.96941554376851</v>
      </c>
      <c r="AA16" s="23">
        <v>117.67719051334234</v>
      </c>
      <c r="AB16" s="23">
        <v>118.47708053823042</v>
      </c>
      <c r="AC16" s="23">
        <v>120.90479944268546</v>
      </c>
    </row>
    <row r="17" spans="1:29">
      <c r="A17" s="23" t="s">
        <v>129</v>
      </c>
      <c r="B17" s="23" t="s">
        <v>128</v>
      </c>
      <c r="C17" s="23"/>
      <c r="D17" s="23">
        <v>48.279660983758546</v>
      </c>
      <c r="E17" s="23">
        <v>56.949807127313399</v>
      </c>
      <c r="F17" s="23">
        <v>53.873913513036321</v>
      </c>
      <c r="G17" s="23">
        <v>57.77782327683498</v>
      </c>
      <c r="H17" s="23">
        <v>66.771802604918406</v>
      </c>
      <c r="I17" s="23">
        <v>59.264737492650944</v>
      </c>
      <c r="J17" s="23">
        <v>59.650096083076164</v>
      </c>
      <c r="K17" s="23">
        <v>57.809177782870471</v>
      </c>
      <c r="L17" s="23">
        <v>61.713879624367109</v>
      </c>
      <c r="M17" s="23">
        <v>70.070327621849742</v>
      </c>
      <c r="N17" s="23">
        <v>74.919154418634079</v>
      </c>
      <c r="O17" s="23">
        <v>73.338654750939696</v>
      </c>
      <c r="P17" s="23">
        <v>75.218762220151177</v>
      </c>
      <c r="Q17" s="23">
        <v>83.248444975252667</v>
      </c>
      <c r="R17" s="23">
        <v>85.482618673766879</v>
      </c>
      <c r="S17" s="23">
        <v>89.650291208288152</v>
      </c>
      <c r="T17" s="23">
        <v>91.613068493421949</v>
      </c>
      <c r="U17" s="23">
        <v>97.902399949304368</v>
      </c>
      <c r="V17" s="23">
        <v>90.043410802274195</v>
      </c>
      <c r="W17" s="23">
        <v>87.79295343366698</v>
      </c>
      <c r="X17" s="23">
        <v>97.862690258891845</v>
      </c>
      <c r="Y17" s="23">
        <v>100</v>
      </c>
      <c r="Z17" s="23">
        <v>104.96941554376853</v>
      </c>
      <c r="AA17" s="23">
        <v>117.67719051334234</v>
      </c>
      <c r="AB17" s="23">
        <v>118.47708053823042</v>
      </c>
      <c r="AC17" s="23">
        <v>120.90479944268544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48.279660983758589</v>
      </c>
      <c r="E19" s="23">
        <v>56.949807127313456</v>
      </c>
      <c r="F19" s="23">
        <v>53.873913513036364</v>
      </c>
      <c r="G19" s="23">
        <v>57.777823276835036</v>
      </c>
      <c r="H19" s="23">
        <v>66.77180260491842</v>
      </c>
      <c r="I19" s="23">
        <v>59.264737492650966</v>
      </c>
      <c r="J19" s="23">
        <v>59.650096083076185</v>
      </c>
      <c r="K19" s="23">
        <v>57.809177782870471</v>
      </c>
      <c r="L19" s="23">
        <v>61.713879624367109</v>
      </c>
      <c r="M19" s="23">
        <v>70.070327621849756</v>
      </c>
      <c r="N19" s="23">
        <v>74.919154418634093</v>
      </c>
      <c r="O19" s="23">
        <v>73.338654750939696</v>
      </c>
      <c r="P19" s="23">
        <v>75.218762220151163</v>
      </c>
      <c r="Q19" s="23">
        <v>83.248444975252653</v>
      </c>
      <c r="R19" s="23">
        <v>85.482618673766879</v>
      </c>
      <c r="S19" s="23">
        <v>89.650291208288166</v>
      </c>
      <c r="T19" s="23">
        <v>91.613068493421963</v>
      </c>
      <c r="U19" s="23">
        <v>97.902399949304325</v>
      </c>
      <c r="V19" s="23">
        <v>90.043410802274167</v>
      </c>
      <c r="W19" s="23">
        <v>87.792953433666995</v>
      </c>
      <c r="X19" s="23">
        <v>97.86269025889186</v>
      </c>
      <c r="Y19" s="23">
        <v>100</v>
      </c>
      <c r="Z19" s="23">
        <v>104.96941554376846</v>
      </c>
      <c r="AA19" s="23">
        <v>117.6771905133424</v>
      </c>
      <c r="AB19" s="23">
        <v>118.47708053823052</v>
      </c>
      <c r="AC19" s="23">
        <v>120.90479944268554</v>
      </c>
    </row>
    <row r="20" spans="1:29">
      <c r="A20" s="23" t="s">
        <v>133</v>
      </c>
      <c r="B20" s="23" t="s">
        <v>132</v>
      </c>
      <c r="C20" s="23"/>
      <c r="D20" s="23">
        <v>48.279660983758568</v>
      </c>
      <c r="E20" s="23">
        <v>56.949807127313434</v>
      </c>
      <c r="F20" s="23">
        <v>53.873913513036356</v>
      </c>
      <c r="G20" s="23">
        <v>57.777823276835029</v>
      </c>
      <c r="H20" s="23">
        <v>66.771802604918392</v>
      </c>
      <c r="I20" s="23">
        <v>59.264737492650966</v>
      </c>
      <c r="J20" s="23">
        <v>59.650096083076178</v>
      </c>
      <c r="K20" s="23">
        <v>57.809177782870471</v>
      </c>
      <c r="L20" s="23">
        <v>61.713879624367109</v>
      </c>
      <c r="M20" s="23">
        <v>70.070327621849728</v>
      </c>
      <c r="N20" s="23">
        <v>74.919154418634065</v>
      </c>
      <c r="O20" s="23">
        <v>73.338654750939696</v>
      </c>
      <c r="P20" s="23">
        <v>75.218762220151177</v>
      </c>
      <c r="Q20" s="23">
        <v>83.248444975252639</v>
      </c>
      <c r="R20" s="23">
        <v>85.482618673766879</v>
      </c>
      <c r="S20" s="23">
        <v>89.650291208288195</v>
      </c>
      <c r="T20" s="23">
        <v>91.613068493422006</v>
      </c>
      <c r="U20" s="23">
        <v>97.902399949304353</v>
      </c>
      <c r="V20" s="23">
        <v>90.043410802274209</v>
      </c>
      <c r="W20" s="23">
        <v>87.792953433667023</v>
      </c>
      <c r="X20" s="23">
        <v>97.862690258891888</v>
      </c>
      <c r="Y20" s="23">
        <v>100</v>
      </c>
      <c r="Z20" s="23">
        <v>104.96941554376849</v>
      </c>
      <c r="AA20" s="23">
        <v>117.67719051334234</v>
      </c>
      <c r="AB20" s="23">
        <v>118.47708053823042</v>
      </c>
      <c r="AC20" s="23">
        <v>120.90479944268549</v>
      </c>
    </row>
    <row r="21" spans="1:29">
      <c r="A21" s="23" t="s">
        <v>135</v>
      </c>
      <c r="B21" s="23" t="s">
        <v>134</v>
      </c>
      <c r="C21" s="23"/>
      <c r="D21" s="23">
        <v>48.279660983758546</v>
      </c>
      <c r="E21" s="23">
        <v>56.949807127313392</v>
      </c>
      <c r="F21" s="23">
        <v>53.873913513036321</v>
      </c>
      <c r="G21" s="23">
        <v>57.777823276834994</v>
      </c>
      <c r="H21" s="23">
        <v>66.771802604918363</v>
      </c>
      <c r="I21" s="23">
        <v>59.264737492650923</v>
      </c>
      <c r="J21" s="23">
        <v>59.650096083076143</v>
      </c>
      <c r="K21" s="23">
        <v>57.809177782870435</v>
      </c>
      <c r="L21" s="23">
        <v>61.71387962436706</v>
      </c>
      <c r="M21" s="23">
        <v>70.0703276218497</v>
      </c>
      <c r="N21" s="23">
        <v>74.919154418634022</v>
      </c>
      <c r="O21" s="23">
        <v>73.338654750939625</v>
      </c>
      <c r="P21" s="23">
        <v>75.218762220151135</v>
      </c>
      <c r="Q21" s="23">
        <v>83.248444975252596</v>
      </c>
      <c r="R21" s="23">
        <v>85.482618673766822</v>
      </c>
      <c r="S21" s="23">
        <v>89.650291208288095</v>
      </c>
      <c r="T21" s="23">
        <v>91.613068493421906</v>
      </c>
      <c r="U21" s="23">
        <v>97.902399949304325</v>
      </c>
      <c r="V21" s="23">
        <v>90.043410802274181</v>
      </c>
      <c r="W21" s="23">
        <v>87.79295343366698</v>
      </c>
      <c r="X21" s="23">
        <v>97.862690258891831</v>
      </c>
      <c r="Y21" s="23">
        <v>100</v>
      </c>
      <c r="Z21" s="23">
        <v>104.96941554376851</v>
      </c>
      <c r="AA21" s="23">
        <v>117.67719051334234</v>
      </c>
      <c r="AB21" s="23">
        <v>118.47708053823042</v>
      </c>
      <c r="AC21" s="23">
        <v>120.90479944268546</v>
      </c>
    </row>
    <row r="22" spans="1:29">
      <c r="A22" s="23" t="s">
        <v>137</v>
      </c>
      <c r="B22" s="23" t="s">
        <v>136</v>
      </c>
      <c r="C22" s="23"/>
      <c r="D22" s="23">
        <v>48.279660983758518</v>
      </c>
      <c r="E22" s="23">
        <v>56.94980712731337</v>
      </c>
      <c r="F22" s="23">
        <v>53.873913513036285</v>
      </c>
      <c r="G22" s="23">
        <v>57.777823276834951</v>
      </c>
      <c r="H22" s="23">
        <v>66.771802604918321</v>
      </c>
      <c r="I22" s="23">
        <v>59.264737492650873</v>
      </c>
      <c r="J22" s="23">
        <v>59.6500960830761</v>
      </c>
      <c r="K22" s="23">
        <v>57.809177782870378</v>
      </c>
      <c r="L22" s="23">
        <v>61.713879624367017</v>
      </c>
      <c r="M22" s="23">
        <v>70.070327621849657</v>
      </c>
      <c r="N22" s="23">
        <v>74.919154418634008</v>
      </c>
      <c r="O22" s="23">
        <v>73.338654750939597</v>
      </c>
      <c r="P22" s="23">
        <v>75.218762220151106</v>
      </c>
      <c r="Q22" s="23">
        <v>83.248444975252596</v>
      </c>
      <c r="R22" s="23">
        <v>85.482618673766822</v>
      </c>
      <c r="S22" s="23">
        <v>89.650291208288095</v>
      </c>
      <c r="T22" s="23">
        <v>91.613068493421906</v>
      </c>
      <c r="U22" s="23">
        <v>97.902399949304268</v>
      </c>
      <c r="V22" s="23">
        <v>90.043410802274124</v>
      </c>
      <c r="W22" s="23">
        <v>87.792953433666966</v>
      </c>
      <c r="X22" s="23">
        <v>97.862690258891831</v>
      </c>
      <c r="Y22" s="23">
        <v>100</v>
      </c>
      <c r="Z22" s="23">
        <v>104.96941554376851</v>
      </c>
      <c r="AA22" s="23">
        <v>117.67719051334234</v>
      </c>
      <c r="AB22" s="23">
        <v>118.47708053823041</v>
      </c>
      <c r="AC22" s="23">
        <v>120.90479944268546</v>
      </c>
    </row>
    <row r="23" spans="1:29">
      <c r="A23" s="23" t="s">
        <v>139</v>
      </c>
      <c r="B23" s="23" t="s">
        <v>138</v>
      </c>
      <c r="C23" s="23"/>
      <c r="D23" s="23">
        <v>48.279660983758539</v>
      </c>
      <c r="E23" s="23">
        <v>56.949807127313399</v>
      </c>
      <c r="F23" s="23">
        <v>53.873913513036321</v>
      </c>
      <c r="G23" s="23">
        <v>57.77782327683498</v>
      </c>
      <c r="H23" s="23">
        <v>66.771802604918349</v>
      </c>
      <c r="I23" s="23">
        <v>59.264737492650909</v>
      </c>
      <c r="J23" s="23">
        <v>59.650096083076143</v>
      </c>
      <c r="K23" s="23">
        <v>57.809177782870435</v>
      </c>
      <c r="L23" s="23">
        <v>61.713879624367074</v>
      </c>
      <c r="M23" s="23">
        <v>70.070327621849714</v>
      </c>
      <c r="N23" s="23">
        <v>74.919154418634037</v>
      </c>
      <c r="O23" s="23">
        <v>73.338654750939625</v>
      </c>
      <c r="P23" s="23">
        <v>75.218762220151135</v>
      </c>
      <c r="Q23" s="23">
        <v>83.24844497525261</v>
      </c>
      <c r="R23" s="23">
        <v>85.482618673766837</v>
      </c>
      <c r="S23" s="23">
        <v>89.650291208288152</v>
      </c>
      <c r="T23" s="23">
        <v>91.613068493421935</v>
      </c>
      <c r="U23" s="23">
        <v>97.902399949304353</v>
      </c>
      <c r="V23" s="23">
        <v>90.043410802274209</v>
      </c>
      <c r="W23" s="23">
        <v>87.792953433667009</v>
      </c>
      <c r="X23" s="23">
        <v>97.86269025889186</v>
      </c>
      <c r="Y23" s="23">
        <v>100</v>
      </c>
      <c r="Z23" s="23">
        <v>104.96941554376851</v>
      </c>
      <c r="AA23" s="23">
        <v>117.67719051334234</v>
      </c>
      <c r="AB23" s="23">
        <v>118.47708053823042</v>
      </c>
      <c r="AC23" s="23">
        <v>120.90479944268549</v>
      </c>
    </row>
    <row r="24" spans="1:29">
      <c r="A24" s="23" t="s">
        <v>141</v>
      </c>
      <c r="B24" s="23" t="s">
        <v>140</v>
      </c>
      <c r="C24" s="23"/>
      <c r="D24" s="23">
        <v>48.279660983758525</v>
      </c>
      <c r="E24" s="23">
        <v>56.949807127313392</v>
      </c>
      <c r="F24" s="23">
        <v>53.873913513036307</v>
      </c>
      <c r="G24" s="23">
        <v>57.777823276834958</v>
      </c>
      <c r="H24" s="23">
        <v>66.771802604918321</v>
      </c>
      <c r="I24" s="23">
        <v>59.264737492650873</v>
      </c>
      <c r="J24" s="23">
        <v>59.6500960830761</v>
      </c>
      <c r="K24" s="23">
        <v>57.809177782870378</v>
      </c>
      <c r="L24" s="23">
        <v>61.713879624367017</v>
      </c>
      <c r="M24" s="23">
        <v>70.070327621849643</v>
      </c>
      <c r="N24" s="23">
        <v>74.91915441863398</v>
      </c>
      <c r="O24" s="23">
        <v>73.338654750939597</v>
      </c>
      <c r="P24" s="23">
        <v>75.21876222015112</v>
      </c>
      <c r="Q24" s="23">
        <v>83.248444975252568</v>
      </c>
      <c r="R24" s="23">
        <v>85.482618673766794</v>
      </c>
      <c r="S24" s="23">
        <v>89.650291208288095</v>
      </c>
      <c r="T24" s="23">
        <v>91.613068493421892</v>
      </c>
      <c r="U24" s="23">
        <v>97.902399949304325</v>
      </c>
      <c r="V24" s="23">
        <v>90.043410802274181</v>
      </c>
      <c r="W24" s="23">
        <v>87.79295343366698</v>
      </c>
      <c r="X24" s="23">
        <v>97.862690258891845</v>
      </c>
      <c r="Y24" s="23">
        <v>100</v>
      </c>
      <c r="Z24" s="23">
        <v>104.96941554376849</v>
      </c>
      <c r="AA24" s="23">
        <v>117.67719051334234</v>
      </c>
      <c r="AB24" s="23">
        <v>118.47708053823042</v>
      </c>
      <c r="AC24" s="23">
        <v>120.90479944268546</v>
      </c>
    </row>
    <row r="25" spans="1:29">
      <c r="A25" s="23" t="s">
        <v>143</v>
      </c>
      <c r="B25" s="23" t="s">
        <v>142</v>
      </c>
      <c r="C25" s="23"/>
      <c r="D25" s="23">
        <v>48.279660983758532</v>
      </c>
      <c r="E25" s="23">
        <v>56.949807127313392</v>
      </c>
      <c r="F25" s="23">
        <v>53.873913513036321</v>
      </c>
      <c r="G25" s="23">
        <v>57.777823276834994</v>
      </c>
      <c r="H25" s="23">
        <v>66.771802604918349</v>
      </c>
      <c r="I25" s="23">
        <v>59.264737492650923</v>
      </c>
      <c r="J25" s="23">
        <v>59.650096083076122</v>
      </c>
      <c r="K25" s="23">
        <v>57.809177782870414</v>
      </c>
      <c r="L25" s="23">
        <v>61.713879624367038</v>
      </c>
      <c r="M25" s="23">
        <v>70.0703276218497</v>
      </c>
      <c r="N25" s="23">
        <v>74.919154418634008</v>
      </c>
      <c r="O25" s="23">
        <v>73.338654750939625</v>
      </c>
      <c r="P25" s="23">
        <v>75.218762220151106</v>
      </c>
      <c r="Q25" s="23">
        <v>83.248444975252596</v>
      </c>
      <c r="R25" s="23">
        <v>85.482618673766822</v>
      </c>
      <c r="S25" s="23">
        <v>89.650291208288124</v>
      </c>
      <c r="T25" s="23">
        <v>91.61306849342192</v>
      </c>
      <c r="U25" s="23">
        <v>97.902399949304268</v>
      </c>
      <c r="V25" s="23">
        <v>90.043410802274138</v>
      </c>
      <c r="W25" s="23">
        <v>87.792953433666966</v>
      </c>
      <c r="X25" s="23">
        <v>97.862690258891831</v>
      </c>
      <c r="Y25" s="23">
        <v>100</v>
      </c>
      <c r="Z25" s="23">
        <v>104.96941554376835</v>
      </c>
      <c r="AA25" s="23">
        <v>117.67719051334218</v>
      </c>
      <c r="AB25" s="23">
        <v>118.47708053823025</v>
      </c>
      <c r="AC25" s="23">
        <v>120.90479944268526</v>
      </c>
    </row>
    <row r="26" spans="1:29">
      <c r="A26" s="23" t="s">
        <v>145</v>
      </c>
      <c r="B26" s="23" t="s">
        <v>144</v>
      </c>
      <c r="C26" s="23"/>
      <c r="D26" s="23">
        <v>48.279660983758568</v>
      </c>
      <c r="E26" s="23">
        <v>56.949807127313434</v>
      </c>
      <c r="F26" s="23">
        <v>53.873913513036364</v>
      </c>
      <c r="G26" s="23">
        <v>57.777823276835036</v>
      </c>
      <c r="H26" s="23">
        <v>66.771802604918406</v>
      </c>
      <c r="I26" s="23">
        <v>59.26473749265098</v>
      </c>
      <c r="J26" s="23">
        <v>59.650096083076185</v>
      </c>
      <c r="K26" s="23">
        <v>57.809177782870456</v>
      </c>
      <c r="L26" s="23">
        <v>61.713879624367095</v>
      </c>
      <c r="M26" s="23">
        <v>70.070327621849742</v>
      </c>
      <c r="N26" s="23">
        <v>74.919154418634065</v>
      </c>
      <c r="O26" s="23">
        <v>73.338654750939682</v>
      </c>
      <c r="P26" s="23">
        <v>75.218762220151163</v>
      </c>
      <c r="Q26" s="23">
        <v>83.248444975252639</v>
      </c>
      <c r="R26" s="23">
        <v>85.482618673766865</v>
      </c>
      <c r="S26" s="23">
        <v>89.650291208288152</v>
      </c>
      <c r="T26" s="23">
        <v>91.613068493421963</v>
      </c>
      <c r="U26" s="23">
        <v>97.902399949304339</v>
      </c>
      <c r="V26" s="23">
        <v>90.043410802274167</v>
      </c>
      <c r="W26" s="23">
        <v>87.79295343366698</v>
      </c>
      <c r="X26" s="23">
        <v>97.862690258891845</v>
      </c>
      <c r="Y26" s="23">
        <v>100</v>
      </c>
      <c r="Z26" s="23">
        <v>104.9694155437691</v>
      </c>
      <c r="AA26" s="23">
        <v>117.67719051334302</v>
      </c>
      <c r="AB26" s="23">
        <v>118.47708053823112</v>
      </c>
      <c r="AC26" s="23">
        <v>120.90479944268617</v>
      </c>
    </row>
    <row r="27" spans="1:29">
      <c r="A27" s="23" t="s">
        <v>147</v>
      </c>
      <c r="B27" s="23" t="s">
        <v>146</v>
      </c>
      <c r="C27" s="23"/>
      <c r="D27" s="23">
        <v>48.279660983758497</v>
      </c>
      <c r="E27" s="23">
        <v>56.949807127313356</v>
      </c>
      <c r="F27" s="23">
        <v>53.873913513036278</v>
      </c>
      <c r="G27" s="23">
        <v>57.777823276834951</v>
      </c>
      <c r="H27" s="23">
        <v>66.771802604918292</v>
      </c>
      <c r="I27" s="23">
        <v>59.264737492650866</v>
      </c>
      <c r="J27" s="23">
        <v>59.650096083076086</v>
      </c>
      <c r="K27" s="23">
        <v>57.809177782870378</v>
      </c>
      <c r="L27" s="23">
        <v>61.713879624366996</v>
      </c>
      <c r="M27" s="23">
        <v>70.070327621849628</v>
      </c>
      <c r="N27" s="23">
        <v>74.919154418633951</v>
      </c>
      <c r="O27" s="23">
        <v>73.338654750939554</v>
      </c>
      <c r="P27" s="23">
        <v>75.218762220151035</v>
      </c>
      <c r="Q27" s="23">
        <v>83.248444975252497</v>
      </c>
      <c r="R27" s="23">
        <v>85.482618673766737</v>
      </c>
      <c r="S27" s="23">
        <v>89.650291208288024</v>
      </c>
      <c r="T27" s="23">
        <v>91.613068493421835</v>
      </c>
      <c r="U27" s="23">
        <v>97.902399949304382</v>
      </c>
      <c r="V27" s="23">
        <v>90.043410802274224</v>
      </c>
      <c r="W27" s="23">
        <v>87.792953433666995</v>
      </c>
      <c r="X27" s="23">
        <v>97.862690258891845</v>
      </c>
      <c r="Y27" s="23">
        <v>100</v>
      </c>
      <c r="Z27" s="23">
        <v>104.96941554376838</v>
      </c>
      <c r="AA27" s="23">
        <v>117.6771905133422</v>
      </c>
      <c r="AB27" s="23">
        <v>118.4770805382303</v>
      </c>
      <c r="AC27" s="23">
        <v>120.9047994426853</v>
      </c>
    </row>
    <row r="28" spans="1:29">
      <c r="A28" s="23" t="s">
        <v>149</v>
      </c>
      <c r="B28" s="23" t="s">
        <v>148</v>
      </c>
      <c r="C28" s="23"/>
      <c r="D28" s="23">
        <v>48.279660984497305</v>
      </c>
      <c r="E28" s="23">
        <v>56.94980712818483</v>
      </c>
      <c r="F28" s="23">
        <v>53.873913513860685</v>
      </c>
      <c r="G28" s="23">
        <v>57.777823277719101</v>
      </c>
      <c r="H28" s="23">
        <v>66.771802605940096</v>
      </c>
      <c r="I28" s="23">
        <v>59.264737493557782</v>
      </c>
      <c r="J28" s="23">
        <v>59.650096083988913</v>
      </c>
      <c r="K28" s="23">
        <v>57.809177783755025</v>
      </c>
      <c r="L28" s="23">
        <v>61.713879625311421</v>
      </c>
      <c r="M28" s="23">
        <v>70.070327622921937</v>
      </c>
      <c r="N28" s="23">
        <v>74.919154418634164</v>
      </c>
      <c r="O28" s="23">
        <v>73.338654750939781</v>
      </c>
      <c r="P28" s="23">
        <v>75.218762220151291</v>
      </c>
      <c r="Q28" s="23">
        <v>83.248444975252767</v>
      </c>
      <c r="R28" s="23">
        <v>85.482618673766993</v>
      </c>
      <c r="S28" s="23">
        <v>89.65029120828828</v>
      </c>
      <c r="T28" s="23">
        <v>91.613068493421963</v>
      </c>
      <c r="U28" s="23">
        <v>97.902399949304368</v>
      </c>
      <c r="V28" s="23">
        <v>90.043410802274209</v>
      </c>
      <c r="W28" s="23">
        <v>87.79295343366698</v>
      </c>
      <c r="X28" s="23">
        <v>97.862690258891831</v>
      </c>
      <c r="Y28" s="23">
        <v>100</v>
      </c>
      <c r="Z28" s="23">
        <v>104.96941554376851</v>
      </c>
      <c r="AA28" s="23">
        <v>117.67719051334234</v>
      </c>
      <c r="AB28" s="23">
        <v>118.47708053823041</v>
      </c>
      <c r="AC28" s="23">
        <v>120.90479944268546</v>
      </c>
    </row>
    <row r="29" spans="1:29">
      <c r="A29" s="23" t="s">
        <v>151</v>
      </c>
      <c r="B29" s="23" t="s">
        <v>150</v>
      </c>
      <c r="C29" s="23"/>
      <c r="D29" s="23">
        <v>48.279660983758546</v>
      </c>
      <c r="E29" s="23">
        <v>56.949807127313399</v>
      </c>
      <c r="F29" s="23">
        <v>53.873913513036328</v>
      </c>
      <c r="G29" s="23">
        <v>57.777823276834972</v>
      </c>
      <c r="H29" s="23">
        <v>66.771802604918335</v>
      </c>
      <c r="I29" s="23">
        <v>59.264737492650909</v>
      </c>
      <c r="J29" s="23">
        <v>59.650096083076122</v>
      </c>
      <c r="K29" s="23">
        <v>57.809177782870414</v>
      </c>
      <c r="L29" s="23">
        <v>61.713879624367038</v>
      </c>
      <c r="M29" s="23">
        <v>70.070327621849671</v>
      </c>
      <c r="N29" s="23">
        <v>74.919154418633994</v>
      </c>
      <c r="O29" s="23">
        <v>73.338654750939597</v>
      </c>
      <c r="P29" s="23">
        <v>75.21876222015112</v>
      </c>
      <c r="Q29" s="23">
        <v>83.248444975252568</v>
      </c>
      <c r="R29" s="23">
        <v>85.482618673766794</v>
      </c>
      <c r="S29" s="23">
        <v>89.650291208288095</v>
      </c>
      <c r="T29" s="23">
        <v>91.613068493421906</v>
      </c>
      <c r="U29" s="23">
        <v>97.902399949304325</v>
      </c>
      <c r="V29" s="23">
        <v>90.043410802274181</v>
      </c>
      <c r="W29" s="23">
        <v>87.792953433666952</v>
      </c>
      <c r="X29" s="23">
        <v>97.862690258891831</v>
      </c>
      <c r="Y29" s="23">
        <v>100</v>
      </c>
      <c r="Z29" s="23">
        <v>104.96941554376851</v>
      </c>
      <c r="AA29" s="23">
        <v>117.67719051334231</v>
      </c>
      <c r="AB29" s="23">
        <v>118.47708053823038</v>
      </c>
      <c r="AC29" s="23">
        <v>120.9047994426854</v>
      </c>
    </row>
    <row r="30" spans="1:29">
      <c r="A30" s="23" t="s">
        <v>153</v>
      </c>
      <c r="B30" s="23" t="s">
        <v>152</v>
      </c>
      <c r="C30" s="23"/>
      <c r="D30" s="23">
        <v>48.279660983758568</v>
      </c>
      <c r="E30" s="23">
        <v>56.949807127313434</v>
      </c>
      <c r="F30" s="23">
        <v>53.873913513036342</v>
      </c>
      <c r="G30" s="23">
        <v>57.777823276835008</v>
      </c>
      <c r="H30" s="23">
        <v>66.771802604918363</v>
      </c>
      <c r="I30" s="23">
        <v>59.264737492650923</v>
      </c>
      <c r="J30" s="23">
        <v>59.650096083076143</v>
      </c>
      <c r="K30" s="23">
        <v>57.809177782870435</v>
      </c>
      <c r="L30" s="23">
        <v>61.713879624367088</v>
      </c>
      <c r="M30" s="23">
        <v>70.070327621849714</v>
      </c>
      <c r="N30" s="23">
        <v>74.919154418634051</v>
      </c>
      <c r="O30" s="23">
        <v>73.338654750939668</v>
      </c>
      <c r="P30" s="23">
        <v>75.218762220151163</v>
      </c>
      <c r="Q30" s="23">
        <v>83.248444975252653</v>
      </c>
      <c r="R30" s="23">
        <v>85.482618673766879</v>
      </c>
      <c r="S30" s="23">
        <v>89.650291208288166</v>
      </c>
      <c r="T30" s="23">
        <v>91.613068493421963</v>
      </c>
      <c r="U30" s="23">
        <v>97.902399949304311</v>
      </c>
      <c r="V30" s="23">
        <v>90.043410802274153</v>
      </c>
      <c r="W30" s="23">
        <v>87.792953433666995</v>
      </c>
      <c r="X30" s="23">
        <v>97.86269025889186</v>
      </c>
      <c r="Y30" s="23">
        <v>100</v>
      </c>
      <c r="Z30" s="23">
        <v>104.96941554376853</v>
      </c>
      <c r="AA30" s="23">
        <v>117.67719051334238</v>
      </c>
      <c r="AB30" s="23">
        <v>118.47708053823047</v>
      </c>
      <c r="AC30" s="23">
        <v>120.90479944268553</v>
      </c>
    </row>
    <row r="31" spans="1:29">
      <c r="A31" s="23" t="s">
        <v>155</v>
      </c>
      <c r="B31" s="23" t="s">
        <v>154</v>
      </c>
      <c r="C31" s="23"/>
      <c r="D31" s="23">
        <v>48.279660983758546</v>
      </c>
      <c r="E31" s="23">
        <v>56.949807127313399</v>
      </c>
      <c r="F31" s="23">
        <v>53.873913513036321</v>
      </c>
      <c r="G31" s="23">
        <v>57.77782327683498</v>
      </c>
      <c r="H31" s="23">
        <v>66.771802604918335</v>
      </c>
      <c r="I31" s="23">
        <v>59.264737492650909</v>
      </c>
      <c r="J31" s="23">
        <v>59.650096083076122</v>
      </c>
      <c r="K31" s="23">
        <v>57.809177782870414</v>
      </c>
      <c r="L31" s="23">
        <v>61.713879624367053</v>
      </c>
      <c r="M31" s="23">
        <v>70.070327621849685</v>
      </c>
      <c r="N31" s="23">
        <v>74.919154418634008</v>
      </c>
      <c r="O31" s="23">
        <v>73.338654750939611</v>
      </c>
      <c r="P31" s="23">
        <v>75.21876222015112</v>
      </c>
      <c r="Q31" s="23">
        <v>83.248444975252568</v>
      </c>
      <c r="R31" s="23">
        <v>85.48261867376678</v>
      </c>
      <c r="S31" s="23">
        <v>89.650291208288067</v>
      </c>
      <c r="T31" s="23">
        <v>91.613068493421849</v>
      </c>
      <c r="U31" s="23">
        <v>97.902399949304296</v>
      </c>
      <c r="V31" s="23">
        <v>90.043410802274181</v>
      </c>
      <c r="W31" s="23">
        <v>87.792953433666995</v>
      </c>
      <c r="X31" s="23">
        <v>97.86269025889186</v>
      </c>
      <c r="Y31" s="23">
        <v>100</v>
      </c>
      <c r="Z31" s="23">
        <v>104.96941554376851</v>
      </c>
      <c r="AA31" s="23">
        <v>117.67719051334231</v>
      </c>
      <c r="AB31" s="23">
        <v>118.47708053823041</v>
      </c>
      <c r="AC31" s="23">
        <v>120.90479944268542</v>
      </c>
    </row>
    <row r="32" spans="1:29">
      <c r="A32" s="23" t="s">
        <v>157</v>
      </c>
      <c r="B32" s="23" t="s">
        <v>156</v>
      </c>
      <c r="C32" s="23"/>
      <c r="D32" s="23">
        <v>48.279660983758589</v>
      </c>
      <c r="E32" s="23">
        <v>56.949807127313456</v>
      </c>
      <c r="F32" s="23">
        <v>53.873913513036364</v>
      </c>
      <c r="G32" s="23">
        <v>57.777823276835015</v>
      </c>
      <c r="H32" s="23">
        <v>66.771802604918378</v>
      </c>
      <c r="I32" s="23">
        <v>59.26473749265093</v>
      </c>
      <c r="J32" s="23">
        <v>59.650096083076143</v>
      </c>
      <c r="K32" s="23">
        <v>57.809177782870435</v>
      </c>
      <c r="L32" s="23">
        <v>61.713879624367074</v>
      </c>
      <c r="M32" s="23">
        <v>70.070327621849714</v>
      </c>
      <c r="N32" s="23">
        <v>74.919154418634065</v>
      </c>
      <c r="O32" s="23">
        <v>73.338654750939668</v>
      </c>
      <c r="P32" s="23">
        <v>75.218762220151163</v>
      </c>
      <c r="Q32" s="23">
        <v>83.24844497525261</v>
      </c>
      <c r="R32" s="23">
        <v>85.482618673766851</v>
      </c>
      <c r="S32" s="23">
        <v>89.650291208288152</v>
      </c>
      <c r="T32" s="23">
        <v>91.613068493421963</v>
      </c>
      <c r="U32" s="23">
        <v>97.902399949304296</v>
      </c>
      <c r="V32" s="23">
        <v>90.043410802274153</v>
      </c>
      <c r="W32" s="23">
        <v>87.79295343366698</v>
      </c>
      <c r="X32" s="23">
        <v>97.862690258891845</v>
      </c>
      <c r="Y32" s="23">
        <v>100</v>
      </c>
      <c r="Z32" s="23">
        <v>104.96941554376851</v>
      </c>
      <c r="AA32" s="23">
        <v>117.67719051334234</v>
      </c>
      <c r="AB32" s="23">
        <v>118.47708053823042</v>
      </c>
      <c r="AC32" s="23">
        <v>120.90479944268544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10.991864001344524</v>
      </c>
      <c r="E2" s="23">
        <v>12.570584006524982</v>
      </c>
      <c r="F2" s="23">
        <v>13.875412741678426</v>
      </c>
      <c r="G2" s="23">
        <v>16.137491206860759</v>
      </c>
      <c r="H2" s="23">
        <v>19.449298693438674</v>
      </c>
      <c r="I2" s="23">
        <v>22.826670476884068</v>
      </c>
      <c r="J2" s="23">
        <v>26.228162170339651</v>
      </c>
      <c r="K2" s="23">
        <v>30.070766930809889</v>
      </c>
      <c r="L2" s="23">
        <v>34.514074537324689</v>
      </c>
      <c r="M2" s="23">
        <v>38.718216632640093</v>
      </c>
      <c r="N2" s="23">
        <v>44.862437604869321</v>
      </c>
      <c r="O2" s="23">
        <v>49.093441202558203</v>
      </c>
      <c r="P2" s="23">
        <v>54.790734342477762</v>
      </c>
      <c r="Q2" s="23">
        <v>64.713510025535513</v>
      </c>
      <c r="R2" s="23">
        <v>74.452504535671594</v>
      </c>
      <c r="S2" s="23">
        <v>87.976869766224667</v>
      </c>
      <c r="T2" s="23">
        <v>94.275766271571285</v>
      </c>
      <c r="U2" s="23">
        <v>98.788328171396827</v>
      </c>
      <c r="V2" s="23">
        <v>112.63166094219228</v>
      </c>
      <c r="W2" s="23">
        <v>100.00000000000001</v>
      </c>
      <c r="X2" s="23">
        <v>109.76712201916587</v>
      </c>
      <c r="Y2" s="23">
        <v>115.48651297996794</v>
      </c>
      <c r="Z2" s="23">
        <v>114.6311327454067</v>
      </c>
      <c r="AA2" s="23">
        <v>121.97272953015006</v>
      </c>
      <c r="AB2" s="23">
        <v>123.21373202276499</v>
      </c>
      <c r="AC2" s="23">
        <v>124.29161587346707</v>
      </c>
    </row>
    <row r="3" spans="1:29">
      <c r="A3" s="25" t="s">
        <v>82</v>
      </c>
      <c r="B3" s="23" t="s">
        <v>4</v>
      </c>
      <c r="C3" s="27"/>
      <c r="D3" s="23">
        <v>10.991864001344537</v>
      </c>
      <c r="E3" s="23">
        <v>12.570584006524992</v>
      </c>
      <c r="F3" s="23">
        <v>13.875412741678433</v>
      </c>
      <c r="G3" s="23">
        <v>16.137491206860766</v>
      </c>
      <c r="H3" s="23">
        <v>19.449298693438681</v>
      </c>
      <c r="I3" s="23">
        <v>22.826670476884079</v>
      </c>
      <c r="J3" s="23">
        <v>26.228162170339662</v>
      </c>
      <c r="K3" s="23">
        <v>30.070766930809885</v>
      </c>
      <c r="L3" s="23">
        <v>34.514074537324689</v>
      </c>
      <c r="M3" s="23">
        <v>38.718216632640093</v>
      </c>
      <c r="N3" s="23">
        <v>44.862437604869328</v>
      </c>
      <c r="O3" s="23">
        <v>49.093441202558189</v>
      </c>
      <c r="P3" s="23">
        <v>54.790734342477741</v>
      </c>
      <c r="Q3" s="23">
        <v>64.71351002553547</v>
      </c>
      <c r="R3" s="23">
        <v>74.452504535671565</v>
      </c>
      <c r="S3" s="23">
        <v>87.976869766224638</v>
      </c>
      <c r="T3" s="23">
        <v>94.275766271571257</v>
      </c>
      <c r="U3" s="23">
        <v>98.788328171396799</v>
      </c>
      <c r="V3" s="23">
        <v>112.63166094219223</v>
      </c>
      <c r="W3" s="23">
        <v>100</v>
      </c>
      <c r="X3" s="23">
        <v>109.76712201916591</v>
      </c>
      <c r="Y3" s="23">
        <v>115.48651297996794</v>
      </c>
      <c r="Z3" s="23">
        <v>114.63113274540667</v>
      </c>
      <c r="AA3" s="23">
        <v>121.97272953015005</v>
      </c>
      <c r="AB3" s="23">
        <v>123.21373202276486</v>
      </c>
      <c r="AC3" s="23">
        <v>124.29161587346692</v>
      </c>
    </row>
    <row r="4" spans="1:29">
      <c r="A4" s="24" t="s">
        <v>83</v>
      </c>
      <c r="B4" s="23" t="s">
        <v>5</v>
      </c>
      <c r="C4" s="27"/>
      <c r="D4" s="23">
        <v>10.991864001344526</v>
      </c>
      <c r="E4" s="23">
        <v>12.570584006524983</v>
      </c>
      <c r="F4" s="23">
        <v>13.875412741678423</v>
      </c>
      <c r="G4" s="23">
        <v>16.137491206860755</v>
      </c>
      <c r="H4" s="23">
        <v>19.449298693438671</v>
      </c>
      <c r="I4" s="23">
        <v>22.826670476884072</v>
      </c>
      <c r="J4" s="23">
        <v>26.228162170339651</v>
      </c>
      <c r="K4" s="23">
        <v>30.070766930809874</v>
      </c>
      <c r="L4" s="23">
        <v>34.514074537324674</v>
      </c>
      <c r="M4" s="23">
        <v>38.718216632640086</v>
      </c>
      <c r="N4" s="23">
        <v>44.862437604869335</v>
      </c>
      <c r="O4" s="23">
        <v>49.093441202558203</v>
      </c>
      <c r="P4" s="23">
        <v>54.790734342477741</v>
      </c>
      <c r="Q4" s="23">
        <v>64.71351002553547</v>
      </c>
      <c r="R4" s="23">
        <v>74.452504535671522</v>
      </c>
      <c r="S4" s="23">
        <v>87.976869766224581</v>
      </c>
      <c r="T4" s="23">
        <v>94.275766271571214</v>
      </c>
      <c r="U4" s="23">
        <v>98.788328171396785</v>
      </c>
      <c r="V4" s="23">
        <v>112.63166094219223</v>
      </c>
      <c r="W4" s="23">
        <v>100</v>
      </c>
      <c r="X4" s="23">
        <v>109.76712201916588</v>
      </c>
      <c r="Y4" s="23">
        <v>115.48651297996793</v>
      </c>
      <c r="Z4" s="23">
        <v>114.63113274540669</v>
      </c>
      <c r="AA4" s="23">
        <v>121.97272953015006</v>
      </c>
      <c r="AB4" s="23">
        <v>123.213732022765</v>
      </c>
      <c r="AC4" s="23">
        <v>124.29161587346709</v>
      </c>
    </row>
    <row r="5" spans="1:29">
      <c r="A5" s="23" t="s">
        <v>80</v>
      </c>
      <c r="B5" s="23" t="s">
        <v>6</v>
      </c>
      <c r="C5" s="27"/>
      <c r="D5" s="23">
        <v>10.991864001344526</v>
      </c>
      <c r="E5" s="23">
        <v>12.57058400652498</v>
      </c>
      <c r="F5" s="23">
        <v>13.875412741678423</v>
      </c>
      <c r="G5" s="23">
        <v>16.137491206860755</v>
      </c>
      <c r="H5" s="23">
        <v>19.449298693438671</v>
      </c>
      <c r="I5" s="23">
        <v>22.826670476884072</v>
      </c>
      <c r="J5" s="23">
        <v>26.228162170339651</v>
      </c>
      <c r="K5" s="23">
        <v>30.070766930809885</v>
      </c>
      <c r="L5" s="23">
        <v>34.514074537324689</v>
      </c>
      <c r="M5" s="23">
        <v>38.7182166326401</v>
      </c>
      <c r="N5" s="23">
        <v>44.862437604869356</v>
      </c>
      <c r="O5" s="23">
        <v>49.093441202558225</v>
      </c>
      <c r="P5" s="23">
        <v>54.790734342477784</v>
      </c>
      <c r="Q5" s="23">
        <v>64.713510025535527</v>
      </c>
      <c r="R5" s="23">
        <v>74.452504535671608</v>
      </c>
      <c r="S5" s="23">
        <v>87.976869766224667</v>
      </c>
      <c r="T5" s="23">
        <v>94.275766271571285</v>
      </c>
      <c r="U5" s="23">
        <v>98.788328171396827</v>
      </c>
      <c r="V5" s="23">
        <v>112.63166094219227</v>
      </c>
      <c r="W5" s="23">
        <v>100</v>
      </c>
      <c r="X5" s="23">
        <v>109.76712201916588</v>
      </c>
      <c r="Y5" s="23">
        <v>115.48651297996793</v>
      </c>
      <c r="Z5" s="23">
        <v>114.63113274540669</v>
      </c>
      <c r="AA5" s="23">
        <v>121.97272953015002</v>
      </c>
      <c r="AB5" s="23">
        <v>123.213732022765</v>
      </c>
      <c r="AC5" s="23">
        <v>124.29161587346704</v>
      </c>
    </row>
    <row r="6" spans="1:29">
      <c r="A6" s="24" t="s">
        <v>24</v>
      </c>
      <c r="B6" s="23" t="s">
        <v>7</v>
      </c>
      <c r="C6" s="27"/>
      <c r="D6" s="23">
        <v>10.991864001344544</v>
      </c>
      <c r="E6" s="23">
        <v>12.570584006525005</v>
      </c>
      <c r="F6" s="23">
        <v>13.875412741678442</v>
      </c>
      <c r="G6" s="23">
        <v>16.13749120686078</v>
      </c>
      <c r="H6" s="23">
        <v>19.449298693438699</v>
      </c>
      <c r="I6" s="23">
        <v>22.826670476884111</v>
      </c>
      <c r="J6" s="23">
        <v>26.22816217033969</v>
      </c>
      <c r="K6" s="23">
        <v>30.070766930809935</v>
      </c>
      <c r="L6" s="23">
        <v>34.514074537324746</v>
      </c>
      <c r="M6" s="23">
        <v>38.718216632640164</v>
      </c>
      <c r="N6" s="23">
        <v>44.862437604869399</v>
      </c>
      <c r="O6" s="23">
        <v>49.093441202558289</v>
      </c>
      <c r="P6" s="23">
        <v>54.790734342477855</v>
      </c>
      <c r="Q6" s="23">
        <v>64.713510025535598</v>
      </c>
      <c r="R6" s="23">
        <v>74.452504535671693</v>
      </c>
      <c r="S6" s="23">
        <v>87.976869766224794</v>
      </c>
      <c r="T6" s="23">
        <v>94.2757662715713</v>
      </c>
      <c r="U6" s="23">
        <v>98.788328171396842</v>
      </c>
      <c r="V6" s="23">
        <v>112.63166094219228</v>
      </c>
      <c r="W6" s="23">
        <v>100</v>
      </c>
      <c r="X6" s="23">
        <v>109.76712201916591</v>
      </c>
      <c r="Y6" s="23">
        <v>115.48651297996793</v>
      </c>
      <c r="Z6" s="23">
        <v>114.63113274540667</v>
      </c>
      <c r="AA6" s="23">
        <v>121.97272953015005</v>
      </c>
      <c r="AB6" s="23">
        <v>123.213732022765</v>
      </c>
      <c r="AC6" s="23">
        <v>124.29161587346705</v>
      </c>
    </row>
    <row r="7" spans="1:29">
      <c r="A7" s="26" t="s">
        <v>25</v>
      </c>
      <c r="B7" s="23" t="s">
        <v>8</v>
      </c>
      <c r="C7" s="27"/>
      <c r="D7" s="23">
        <v>10.991864001344537</v>
      </c>
      <c r="E7" s="23">
        <v>12.570584006524992</v>
      </c>
      <c r="F7" s="23">
        <v>13.875412741678433</v>
      </c>
      <c r="G7" s="23">
        <v>16.137491206860759</v>
      </c>
      <c r="H7" s="23">
        <v>19.449298693438674</v>
      </c>
      <c r="I7" s="23">
        <v>22.826670476884075</v>
      </c>
      <c r="J7" s="23">
        <v>26.228162170339662</v>
      </c>
      <c r="K7" s="23">
        <v>30.070766930809885</v>
      </c>
      <c r="L7" s="23">
        <v>34.514074537324689</v>
      </c>
      <c r="M7" s="23">
        <v>38.7182166326401</v>
      </c>
      <c r="N7" s="23">
        <v>44.862437604869335</v>
      </c>
      <c r="O7" s="23">
        <v>49.093441202558203</v>
      </c>
      <c r="P7" s="23">
        <v>54.790734342477762</v>
      </c>
      <c r="Q7" s="23">
        <v>64.713510025535498</v>
      </c>
      <c r="R7" s="23">
        <v>74.452504535671579</v>
      </c>
      <c r="S7" s="23">
        <v>87.976869766224638</v>
      </c>
      <c r="T7" s="23">
        <v>94.275766271571257</v>
      </c>
      <c r="U7" s="23">
        <v>98.788328171396842</v>
      </c>
      <c r="V7" s="23">
        <v>112.63166094219228</v>
      </c>
      <c r="W7" s="23">
        <v>100</v>
      </c>
      <c r="X7" s="23">
        <v>109.76712201916591</v>
      </c>
      <c r="Y7" s="23">
        <v>115.48651297996793</v>
      </c>
      <c r="Z7" s="23">
        <v>114.6311327454067</v>
      </c>
      <c r="AA7" s="23">
        <v>121.97272953015005</v>
      </c>
      <c r="AB7" s="23">
        <v>123.21373202276502</v>
      </c>
      <c r="AC7" s="23">
        <v>124.29161587346711</v>
      </c>
    </row>
    <row r="8" spans="1:29">
      <c r="A8" s="25" t="s">
        <v>84</v>
      </c>
      <c r="B8" s="23" t="s">
        <v>30</v>
      </c>
      <c r="C8" s="27"/>
      <c r="D8" s="23">
        <v>10.991864001344529</v>
      </c>
      <c r="E8" s="23">
        <v>12.570584006524989</v>
      </c>
      <c r="F8" s="23">
        <v>13.875412741678431</v>
      </c>
      <c r="G8" s="23">
        <v>16.137491206860762</v>
      </c>
      <c r="H8" s="23">
        <v>19.449298693438681</v>
      </c>
      <c r="I8" s="23">
        <v>22.826670476884079</v>
      </c>
      <c r="J8" s="23">
        <v>26.228162170339669</v>
      </c>
      <c r="K8" s="23">
        <v>30.070766930809889</v>
      </c>
      <c r="L8" s="23">
        <v>34.514074537324696</v>
      </c>
      <c r="M8" s="23">
        <v>38.7182166326401</v>
      </c>
      <c r="N8" s="23">
        <v>44.862437604869335</v>
      </c>
      <c r="O8" s="23">
        <v>49.093441202558225</v>
      </c>
      <c r="P8" s="23">
        <v>54.790734342477762</v>
      </c>
      <c r="Q8" s="23">
        <v>64.713510025535498</v>
      </c>
      <c r="R8" s="23">
        <v>74.452504535671579</v>
      </c>
      <c r="S8" s="23">
        <v>87.976869766224652</v>
      </c>
      <c r="T8" s="23">
        <v>94.275766271571243</v>
      </c>
      <c r="U8" s="23">
        <v>98.788328171396799</v>
      </c>
      <c r="V8" s="23">
        <v>112.63166094219225</v>
      </c>
      <c r="W8" s="23">
        <v>100.00000000000001</v>
      </c>
      <c r="X8" s="23">
        <v>109.76712201916587</v>
      </c>
      <c r="Y8" s="23">
        <v>115.4865129799679</v>
      </c>
      <c r="Z8" s="23">
        <v>114.63113274540665</v>
      </c>
      <c r="AA8" s="23">
        <v>121.97272953015</v>
      </c>
      <c r="AB8" s="23">
        <v>123.21373202276509</v>
      </c>
      <c r="AC8" s="23">
        <v>124.29161587346715</v>
      </c>
    </row>
    <row r="9" spans="1:29">
      <c r="A9" s="26" t="s">
        <v>81</v>
      </c>
      <c r="B9" s="23" t="s">
        <v>9</v>
      </c>
      <c r="C9" s="27"/>
      <c r="D9" s="23">
        <v>10.991864001344521</v>
      </c>
      <c r="E9" s="23">
        <v>12.570584006524975</v>
      </c>
      <c r="F9" s="23">
        <v>13.875412741678417</v>
      </c>
      <c r="G9" s="23">
        <v>16.137491206860744</v>
      </c>
      <c r="H9" s="23">
        <v>19.44929869343866</v>
      </c>
      <c r="I9" s="23">
        <v>22.826670476884058</v>
      </c>
      <c r="J9" s="23">
        <v>26.22816217033964</v>
      </c>
      <c r="K9" s="23">
        <v>30.070766930809864</v>
      </c>
      <c r="L9" s="23">
        <v>34.514074537324667</v>
      </c>
      <c r="M9" s="23">
        <v>38.718216632640086</v>
      </c>
      <c r="N9" s="23">
        <v>44.862437604869321</v>
      </c>
      <c r="O9" s="23">
        <v>49.093441202558196</v>
      </c>
      <c r="P9" s="23">
        <v>54.790734342477748</v>
      </c>
      <c r="Q9" s="23">
        <v>64.713510025535498</v>
      </c>
      <c r="R9" s="23">
        <v>74.452504535671594</v>
      </c>
      <c r="S9" s="23">
        <v>87.976869766224638</v>
      </c>
      <c r="T9" s="23">
        <v>94.275766271571229</v>
      </c>
      <c r="U9" s="23">
        <v>98.788328171396813</v>
      </c>
      <c r="V9" s="23">
        <v>112.63166094219227</v>
      </c>
      <c r="W9" s="23">
        <v>100</v>
      </c>
      <c r="X9" s="23">
        <v>109.76712201916592</v>
      </c>
      <c r="Y9" s="23">
        <v>115.48651297996796</v>
      </c>
      <c r="Z9" s="23">
        <v>114.63113274540676</v>
      </c>
      <c r="AA9" s="23">
        <v>121.97272953015006</v>
      </c>
      <c r="AB9" s="23">
        <v>123.21373202276502</v>
      </c>
      <c r="AC9" s="23">
        <v>124.29161587346707</v>
      </c>
    </row>
    <row r="10" spans="1:29">
      <c r="A10" s="25" t="s">
        <v>85</v>
      </c>
      <c r="B10" s="23" t="s">
        <v>10</v>
      </c>
      <c r="C10" s="27"/>
      <c r="D10" s="23">
        <v>10.991864001344526</v>
      </c>
      <c r="E10" s="23">
        <v>12.570584006524982</v>
      </c>
      <c r="F10" s="23">
        <v>13.875412741678423</v>
      </c>
      <c r="G10" s="23">
        <v>16.137491206860755</v>
      </c>
      <c r="H10" s="23">
        <v>19.449298693438674</v>
      </c>
      <c r="I10" s="23">
        <v>22.826670476884072</v>
      </c>
      <c r="J10" s="23">
        <v>26.228162170339651</v>
      </c>
      <c r="K10" s="23">
        <v>30.070766930809878</v>
      </c>
      <c r="L10" s="23">
        <v>34.514074537324689</v>
      </c>
      <c r="M10" s="23">
        <v>38.7182166326401</v>
      </c>
      <c r="N10" s="23">
        <v>44.862437604869342</v>
      </c>
      <c r="O10" s="23">
        <v>49.093441202558218</v>
      </c>
      <c r="P10" s="23">
        <v>54.790734342477784</v>
      </c>
      <c r="Q10" s="23">
        <v>64.713510025535513</v>
      </c>
      <c r="R10" s="23">
        <v>74.452504535671594</v>
      </c>
      <c r="S10" s="23">
        <v>87.976869766224652</v>
      </c>
      <c r="T10" s="23">
        <v>94.275766271571243</v>
      </c>
      <c r="U10" s="23">
        <v>98.788328171396813</v>
      </c>
      <c r="V10" s="23">
        <v>112.63166094219228</v>
      </c>
      <c r="W10" s="23">
        <v>100</v>
      </c>
      <c r="X10" s="23">
        <v>109.76712201916591</v>
      </c>
      <c r="Y10" s="23">
        <v>115.48651297996794</v>
      </c>
      <c r="Z10" s="23">
        <v>114.6311327454067</v>
      </c>
      <c r="AA10" s="23">
        <v>121.97272953015005</v>
      </c>
      <c r="AB10" s="23">
        <v>123.21373202276497</v>
      </c>
      <c r="AC10" s="23">
        <v>124.29161587346707</v>
      </c>
    </row>
    <row r="11" spans="1:29">
      <c r="A11" s="25" t="s">
        <v>86</v>
      </c>
      <c r="B11" s="25" t="s">
        <v>11</v>
      </c>
      <c r="C11" s="27"/>
      <c r="D11" s="23">
        <v>10.991864001344535</v>
      </c>
      <c r="E11" s="23">
        <v>12.570584006524991</v>
      </c>
      <c r="F11" s="23">
        <v>13.875412741678433</v>
      </c>
      <c r="G11" s="23">
        <v>16.137491206860769</v>
      </c>
      <c r="H11" s="23">
        <v>19.449298693438685</v>
      </c>
      <c r="I11" s="23">
        <v>22.826670476884082</v>
      </c>
      <c r="J11" s="23">
        <v>26.228162170339662</v>
      </c>
      <c r="K11" s="23">
        <v>30.070766930809892</v>
      </c>
      <c r="L11" s="23">
        <v>34.514074537324703</v>
      </c>
      <c r="M11" s="23">
        <v>38.718216632640107</v>
      </c>
      <c r="N11" s="23">
        <v>44.862437604869356</v>
      </c>
      <c r="O11" s="23">
        <v>49.093441202558232</v>
      </c>
      <c r="P11" s="23">
        <v>54.790734342477791</v>
      </c>
      <c r="Q11" s="23">
        <v>64.713510025535527</v>
      </c>
      <c r="R11" s="23">
        <v>74.452504535671608</v>
      </c>
      <c r="S11" s="23">
        <v>87.976869766224667</v>
      </c>
      <c r="T11" s="23">
        <v>94.275766271571257</v>
      </c>
      <c r="U11" s="23">
        <v>98.788328171396799</v>
      </c>
      <c r="V11" s="23">
        <v>112.63166094219227</v>
      </c>
      <c r="W11" s="23">
        <v>100</v>
      </c>
      <c r="X11" s="23">
        <v>109.76712201916588</v>
      </c>
      <c r="Y11" s="23">
        <v>115.48651297996793</v>
      </c>
      <c r="Z11" s="23">
        <v>114.63113274540669</v>
      </c>
      <c r="AA11" s="23">
        <v>121.97272953015002</v>
      </c>
      <c r="AB11" s="23">
        <v>123.21373202276496</v>
      </c>
      <c r="AC11" s="23">
        <v>124.29161587346701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9.5178767786080574</v>
      </c>
      <c r="E13" s="23">
        <v>10.884893553505661</v>
      </c>
      <c r="F13" s="23">
        <v>12.014747335981347</v>
      </c>
      <c r="G13" s="23">
        <v>13.973485552949347</v>
      </c>
      <c r="H13" s="23">
        <v>16.841186205710741</v>
      </c>
      <c r="I13" s="23">
        <v>19.765659112803572</v>
      </c>
      <c r="J13" s="23">
        <v>22.711017497678867</v>
      </c>
      <c r="K13" s="23">
        <v>26.038336559721003</v>
      </c>
      <c r="L13" s="23">
        <v>29.885805404230609</v>
      </c>
      <c r="M13" s="23">
        <v>33.526180359568166</v>
      </c>
      <c r="N13" s="23">
        <v>38.846473451537278</v>
      </c>
      <c r="O13" s="23">
        <v>42.510107834907032</v>
      </c>
      <c r="P13" s="23">
        <v>47.443405232939831</v>
      </c>
      <c r="Q13" s="23">
        <v>56.035556322287306</v>
      </c>
      <c r="R13" s="23">
        <v>64.468570930517259</v>
      </c>
      <c r="S13" s="23">
        <v>76.179345532309071</v>
      </c>
      <c r="T13" s="23">
        <v>81.633572474323685</v>
      </c>
      <c r="U13" s="23">
        <v>85.541008748383049</v>
      </c>
      <c r="V13" s="23">
        <v>97.527977974128675</v>
      </c>
      <c r="W13" s="23">
        <v>86.590197781229975</v>
      </c>
      <c r="X13" s="23">
        <v>95.047568055159758</v>
      </c>
      <c r="Y13" s="23">
        <v>100</v>
      </c>
      <c r="Z13" s="23">
        <v>99.259324563111861</v>
      </c>
      <c r="AA13" s="23">
        <v>105.61642773932154</v>
      </c>
      <c r="AB13" s="23">
        <v>106.69101425214681</v>
      </c>
      <c r="AC13" s="23">
        <v>107.62435601032169</v>
      </c>
    </row>
    <row r="14" spans="1:29">
      <c r="A14" s="23" t="s">
        <v>123</v>
      </c>
      <c r="B14" s="23" t="s">
        <v>122</v>
      </c>
      <c r="C14" s="23"/>
      <c r="D14" s="23">
        <v>9.5178767786080449</v>
      </c>
      <c r="E14" s="23">
        <v>10.884893553505645</v>
      </c>
      <c r="F14" s="23">
        <v>12.014747335981331</v>
      </c>
      <c r="G14" s="23">
        <v>13.973485552949322</v>
      </c>
      <c r="H14" s="23">
        <v>16.841186205710716</v>
      </c>
      <c r="I14" s="23">
        <v>19.765659112803544</v>
      </c>
      <c r="J14" s="23">
        <v>22.711017497678835</v>
      </c>
      <c r="K14" s="23">
        <v>26.038336559720953</v>
      </c>
      <c r="L14" s="23">
        <v>29.88580540423056</v>
      </c>
      <c r="M14" s="23">
        <v>33.526180359568116</v>
      </c>
      <c r="N14" s="23">
        <v>38.846473451537207</v>
      </c>
      <c r="O14" s="23">
        <v>42.510107834906954</v>
      </c>
      <c r="P14" s="23">
        <v>47.443405232939739</v>
      </c>
      <c r="Q14" s="23">
        <v>56.035556322287214</v>
      </c>
      <c r="R14" s="23">
        <v>64.468570930517174</v>
      </c>
      <c r="S14" s="23">
        <v>76.179345532308986</v>
      </c>
      <c r="T14" s="23">
        <v>81.633572474323586</v>
      </c>
      <c r="U14" s="23">
        <v>85.54100874838295</v>
      </c>
      <c r="V14" s="23">
        <v>97.527977974128547</v>
      </c>
      <c r="W14" s="23">
        <v>86.590197781229904</v>
      </c>
      <c r="X14" s="23">
        <v>95.047568055159729</v>
      </c>
      <c r="Y14" s="23">
        <v>100</v>
      </c>
      <c r="Z14" s="23">
        <v>99.259324563111861</v>
      </c>
      <c r="AA14" s="23">
        <v>105.61642773932154</v>
      </c>
      <c r="AB14" s="23">
        <v>106.69101425214669</v>
      </c>
      <c r="AC14" s="23">
        <v>107.62435601032156</v>
      </c>
    </row>
    <row r="15" spans="1:29">
      <c r="A15" s="23" t="s">
        <v>125</v>
      </c>
      <c r="B15" s="23" t="s">
        <v>124</v>
      </c>
      <c r="C15" s="23"/>
      <c r="D15" s="23">
        <v>9.517876778608036</v>
      </c>
      <c r="E15" s="23">
        <v>10.884893553505638</v>
      </c>
      <c r="F15" s="23">
        <v>12.014747335981321</v>
      </c>
      <c r="G15" s="23">
        <v>13.973485552949313</v>
      </c>
      <c r="H15" s="23">
        <v>16.841186205710713</v>
      </c>
      <c r="I15" s="23">
        <v>19.765659112803537</v>
      </c>
      <c r="J15" s="23">
        <v>22.711017497678824</v>
      </c>
      <c r="K15" s="23">
        <v>26.03833655972095</v>
      </c>
      <c r="L15" s="23">
        <v>29.885805404230553</v>
      </c>
      <c r="M15" s="23">
        <v>33.526180359568109</v>
      </c>
      <c r="N15" s="23">
        <v>38.846473451537221</v>
      </c>
      <c r="O15" s="23">
        <v>42.510107834906968</v>
      </c>
      <c r="P15" s="23">
        <v>47.443405232939746</v>
      </c>
      <c r="Q15" s="23">
        <v>56.035556322287206</v>
      </c>
      <c r="R15" s="23">
        <v>64.468570930517146</v>
      </c>
      <c r="S15" s="23">
        <v>76.179345532308943</v>
      </c>
      <c r="T15" s="23">
        <v>81.633572474323586</v>
      </c>
      <c r="U15" s="23">
        <v>85.54100874838295</v>
      </c>
      <c r="V15" s="23">
        <v>97.527977974128561</v>
      </c>
      <c r="W15" s="23">
        <v>86.590197781229932</v>
      </c>
      <c r="X15" s="23">
        <v>95.047568055159715</v>
      </c>
      <c r="Y15" s="23">
        <v>100</v>
      </c>
      <c r="Z15" s="23">
        <v>99.259324563111889</v>
      </c>
      <c r="AA15" s="23">
        <v>105.61642773932158</v>
      </c>
      <c r="AB15" s="23">
        <v>106.69101425214687</v>
      </c>
      <c r="AC15" s="23">
        <v>107.62435601032172</v>
      </c>
    </row>
    <row r="16" spans="1:29">
      <c r="A16" s="23" t="s">
        <v>127</v>
      </c>
      <c r="B16" s="23" t="s">
        <v>126</v>
      </c>
      <c r="C16" s="23"/>
      <c r="D16" s="23">
        <v>9.5178767786080414</v>
      </c>
      <c r="E16" s="23">
        <v>10.884893553505639</v>
      </c>
      <c r="F16" s="23">
        <v>12.014747335981326</v>
      </c>
      <c r="G16" s="23">
        <v>13.973485552949317</v>
      </c>
      <c r="H16" s="23">
        <v>16.841186205710716</v>
      </c>
      <c r="I16" s="23">
        <v>19.765659112803537</v>
      </c>
      <c r="J16" s="23">
        <v>22.711017497678839</v>
      </c>
      <c r="K16" s="23">
        <v>26.038336559720964</v>
      </c>
      <c r="L16" s="23">
        <v>29.885805404230563</v>
      </c>
      <c r="M16" s="23">
        <v>33.526180359568123</v>
      </c>
      <c r="N16" s="23">
        <v>38.846473451537236</v>
      </c>
      <c r="O16" s="23">
        <v>42.510107834906982</v>
      </c>
      <c r="P16" s="23">
        <v>47.443405232939774</v>
      </c>
      <c r="Q16" s="23">
        <v>56.035556322287263</v>
      </c>
      <c r="R16" s="23">
        <v>64.468570930517217</v>
      </c>
      <c r="S16" s="23">
        <v>76.179345532309</v>
      </c>
      <c r="T16" s="23">
        <v>81.633572474323628</v>
      </c>
      <c r="U16" s="23">
        <v>85.541008748382993</v>
      </c>
      <c r="V16" s="23">
        <v>97.527977974128575</v>
      </c>
      <c r="W16" s="23">
        <v>86.590197781229932</v>
      </c>
      <c r="X16" s="23">
        <v>95.047568055159729</v>
      </c>
      <c r="Y16" s="23">
        <v>100</v>
      </c>
      <c r="Z16" s="23">
        <v>99.259324563111875</v>
      </c>
      <c r="AA16" s="23">
        <v>105.61642773932154</v>
      </c>
      <c r="AB16" s="23">
        <v>106.69101425214681</v>
      </c>
      <c r="AC16" s="23">
        <v>107.62435601032169</v>
      </c>
    </row>
    <row r="17" spans="1:29">
      <c r="A17" s="23" t="s">
        <v>129</v>
      </c>
      <c r="B17" s="23" t="s">
        <v>128</v>
      </c>
      <c r="C17" s="23"/>
      <c r="D17" s="23">
        <v>9.5178767786080432</v>
      </c>
      <c r="E17" s="23">
        <v>10.884893553505645</v>
      </c>
      <c r="F17" s="23">
        <v>12.014747335981333</v>
      </c>
      <c r="G17" s="23">
        <v>13.973485552949327</v>
      </c>
      <c r="H17" s="23">
        <v>16.841186205710727</v>
      </c>
      <c r="I17" s="23">
        <v>19.765659112803551</v>
      </c>
      <c r="J17" s="23">
        <v>22.711017497678846</v>
      </c>
      <c r="K17" s="23">
        <v>26.038336559720975</v>
      </c>
      <c r="L17" s="23">
        <v>29.885805404230581</v>
      </c>
      <c r="M17" s="23">
        <v>33.526180359568144</v>
      </c>
      <c r="N17" s="23">
        <v>38.846473451537257</v>
      </c>
      <c r="O17" s="23">
        <v>42.510107834907011</v>
      </c>
      <c r="P17" s="23">
        <v>47.443405232939803</v>
      </c>
      <c r="Q17" s="23">
        <v>56.035556322287263</v>
      </c>
      <c r="R17" s="23">
        <v>64.468570930517231</v>
      </c>
      <c r="S17" s="23">
        <v>76.179345532309</v>
      </c>
      <c r="T17" s="23">
        <v>81.633572474323628</v>
      </c>
      <c r="U17" s="23">
        <v>85.541008748383007</v>
      </c>
      <c r="V17" s="23">
        <v>97.527977974128603</v>
      </c>
      <c r="W17" s="23">
        <v>86.590197781229946</v>
      </c>
      <c r="X17" s="23">
        <v>95.047568055159758</v>
      </c>
      <c r="Y17" s="23">
        <v>100</v>
      </c>
      <c r="Z17" s="23">
        <v>99.259324563111889</v>
      </c>
      <c r="AA17" s="23">
        <v>105.61642773932149</v>
      </c>
      <c r="AB17" s="23">
        <v>106.69101425214677</v>
      </c>
      <c r="AC17" s="23">
        <v>107.62435601032163</v>
      </c>
    </row>
    <row r="18" spans="1:29">
      <c r="A18" s="23" t="s">
        <v>131</v>
      </c>
      <c r="B18" s="23" t="s">
        <v>130</v>
      </c>
      <c r="C18" s="23"/>
      <c r="D18" s="23">
        <v>9.5178767786080538</v>
      </c>
      <c r="E18" s="23">
        <v>10.884893553505655</v>
      </c>
      <c r="F18" s="23">
        <v>12.014747335981342</v>
      </c>
      <c r="G18" s="23">
        <v>13.973485552949333</v>
      </c>
      <c r="H18" s="23">
        <v>16.841186205710734</v>
      </c>
      <c r="I18" s="23">
        <v>19.765659112803561</v>
      </c>
      <c r="J18" s="23">
        <v>22.71101749767886</v>
      </c>
      <c r="K18" s="23">
        <v>26.038336559720992</v>
      </c>
      <c r="L18" s="23">
        <v>29.885805404230602</v>
      </c>
      <c r="M18" s="23">
        <v>33.526180359568166</v>
      </c>
      <c r="N18" s="23">
        <v>38.846473451537271</v>
      </c>
      <c r="O18" s="23">
        <v>42.510107834907025</v>
      </c>
      <c r="P18" s="23">
        <v>47.443405232939817</v>
      </c>
      <c r="Q18" s="23">
        <v>56.03555632228727</v>
      </c>
      <c r="R18" s="23">
        <v>64.468570930517231</v>
      </c>
      <c r="S18" s="23">
        <v>76.179345532308972</v>
      </c>
      <c r="T18" s="23">
        <v>81.633572474323572</v>
      </c>
      <c r="U18" s="23">
        <v>85.541008748382936</v>
      </c>
      <c r="V18" s="23">
        <v>97.527977974128561</v>
      </c>
      <c r="W18" s="23">
        <v>86.590197781229918</v>
      </c>
      <c r="X18" s="23">
        <v>95.047568055159729</v>
      </c>
      <c r="Y18" s="23">
        <v>100</v>
      </c>
      <c r="Z18" s="23">
        <v>99.259324563111889</v>
      </c>
      <c r="AA18" s="23">
        <v>105.61642773932154</v>
      </c>
      <c r="AB18" s="23">
        <v>106.6910142521468</v>
      </c>
      <c r="AC18" s="23">
        <v>107.62435601032165</v>
      </c>
    </row>
    <row r="19" spans="1:29">
      <c r="A19" s="23" t="s">
        <v>25</v>
      </c>
      <c r="B19" s="23" t="s">
        <v>8</v>
      </c>
      <c r="C19" s="23"/>
      <c r="D19" s="23">
        <v>9.5178767786080485</v>
      </c>
      <c r="E19" s="23">
        <v>10.88489355350565</v>
      </c>
      <c r="F19" s="23">
        <v>12.014747335981333</v>
      </c>
      <c r="G19" s="23">
        <v>13.973485552949324</v>
      </c>
      <c r="H19" s="23">
        <v>16.841186205710724</v>
      </c>
      <c r="I19" s="23">
        <v>19.765659112803551</v>
      </c>
      <c r="J19" s="23">
        <v>22.711017497678846</v>
      </c>
      <c r="K19" s="23">
        <v>26.038336559720971</v>
      </c>
      <c r="L19" s="23">
        <v>29.885805404230574</v>
      </c>
      <c r="M19" s="23">
        <v>33.526180359568137</v>
      </c>
      <c r="N19" s="23">
        <v>38.846473451537236</v>
      </c>
      <c r="O19" s="23">
        <v>42.510107834906975</v>
      </c>
      <c r="P19" s="23">
        <v>47.443405232939767</v>
      </c>
      <c r="Q19" s="23">
        <v>56.035556322287249</v>
      </c>
      <c r="R19" s="23">
        <v>64.468570930517217</v>
      </c>
      <c r="S19" s="23">
        <v>76.179345532309</v>
      </c>
      <c r="T19" s="23">
        <v>81.6335724743236</v>
      </c>
      <c r="U19" s="23">
        <v>85.541008748383007</v>
      </c>
      <c r="V19" s="23">
        <v>97.527977974128589</v>
      </c>
      <c r="W19" s="23">
        <v>86.590197781229932</v>
      </c>
      <c r="X19" s="23">
        <v>95.047568055159743</v>
      </c>
      <c r="Y19" s="23">
        <v>100</v>
      </c>
      <c r="Z19" s="23">
        <v>99.259324563111875</v>
      </c>
      <c r="AA19" s="23">
        <v>105.61642773932157</v>
      </c>
      <c r="AB19" s="23">
        <v>106.69101425214684</v>
      </c>
      <c r="AC19" s="23">
        <v>107.62435601032169</v>
      </c>
    </row>
    <row r="20" spans="1:29">
      <c r="A20" s="23" t="s">
        <v>133</v>
      </c>
      <c r="B20" s="23" t="s">
        <v>132</v>
      </c>
      <c r="C20" s="23"/>
      <c r="D20" s="23">
        <v>9.5178767786080414</v>
      </c>
      <c r="E20" s="23">
        <v>10.884893553505643</v>
      </c>
      <c r="F20" s="23">
        <v>12.01474733598133</v>
      </c>
      <c r="G20" s="23">
        <v>13.973485552949322</v>
      </c>
      <c r="H20" s="23">
        <v>16.841186205710724</v>
      </c>
      <c r="I20" s="23">
        <v>19.765659112803547</v>
      </c>
      <c r="J20" s="23">
        <v>22.711017497678846</v>
      </c>
      <c r="K20" s="23">
        <v>26.038336559720964</v>
      </c>
      <c r="L20" s="23">
        <v>29.88580540423057</v>
      </c>
      <c r="M20" s="23">
        <v>33.526180359568123</v>
      </c>
      <c r="N20" s="23">
        <v>38.846473451537236</v>
      </c>
      <c r="O20" s="23">
        <v>42.510107834906982</v>
      </c>
      <c r="P20" s="23">
        <v>47.443405232939753</v>
      </c>
      <c r="Q20" s="23">
        <v>56.035556322287242</v>
      </c>
      <c r="R20" s="23">
        <v>64.468570930517217</v>
      </c>
      <c r="S20" s="23">
        <v>76.179345532309</v>
      </c>
      <c r="T20" s="23">
        <v>81.6335724743236</v>
      </c>
      <c r="U20" s="23">
        <v>85.541008748382978</v>
      </c>
      <c r="V20" s="23">
        <v>97.527977974128575</v>
      </c>
      <c r="W20" s="23">
        <v>86.590197781229932</v>
      </c>
      <c r="X20" s="23">
        <v>95.047568055159743</v>
      </c>
      <c r="Y20" s="23">
        <v>100</v>
      </c>
      <c r="Z20" s="23">
        <v>99.259324563111889</v>
      </c>
      <c r="AA20" s="23">
        <v>105.61642773932154</v>
      </c>
      <c r="AB20" s="23">
        <v>106.69101425214696</v>
      </c>
      <c r="AC20" s="23">
        <v>107.62435601032179</v>
      </c>
    </row>
    <row r="21" spans="1:29">
      <c r="A21" s="23" t="s">
        <v>135</v>
      </c>
      <c r="B21" s="23" t="s">
        <v>134</v>
      </c>
      <c r="C21" s="23"/>
      <c r="D21" s="23">
        <v>9.5178767786080325</v>
      </c>
      <c r="E21" s="23">
        <v>10.884893553505632</v>
      </c>
      <c r="F21" s="23">
        <v>12.014747335981319</v>
      </c>
      <c r="G21" s="23">
        <v>13.973485552949308</v>
      </c>
      <c r="H21" s="23">
        <v>16.841186205710702</v>
      </c>
      <c r="I21" s="23">
        <v>19.765659112803526</v>
      </c>
      <c r="J21" s="23">
        <v>22.711017497678817</v>
      </c>
      <c r="K21" s="23">
        <v>26.038336559720943</v>
      </c>
      <c r="L21" s="23">
        <v>29.885805404230542</v>
      </c>
      <c r="M21" s="23">
        <v>33.526180359568109</v>
      </c>
      <c r="N21" s="23">
        <v>38.846473451537214</v>
      </c>
      <c r="O21" s="23">
        <v>42.510107834906961</v>
      </c>
      <c r="P21" s="23">
        <v>47.443405232939753</v>
      </c>
      <c r="Q21" s="23">
        <v>56.035556322287242</v>
      </c>
      <c r="R21" s="23">
        <v>64.468570930517188</v>
      </c>
      <c r="S21" s="23">
        <v>76.179345532308972</v>
      </c>
      <c r="T21" s="23">
        <v>81.633572474323572</v>
      </c>
      <c r="U21" s="23">
        <v>85.541008748382936</v>
      </c>
      <c r="V21" s="23">
        <v>97.527977974128547</v>
      </c>
      <c r="W21" s="23">
        <v>86.59019778122989</v>
      </c>
      <c r="X21" s="23">
        <v>95.047568055159715</v>
      </c>
      <c r="Y21" s="23">
        <v>100</v>
      </c>
      <c r="Z21" s="23">
        <v>99.259324563111889</v>
      </c>
      <c r="AA21" s="23">
        <v>105.61642773932154</v>
      </c>
      <c r="AB21" s="23">
        <v>106.69101425214681</v>
      </c>
      <c r="AC21" s="23">
        <v>107.62435601032168</v>
      </c>
    </row>
    <row r="22" spans="1:29">
      <c r="A22" s="23" t="s">
        <v>137</v>
      </c>
      <c r="B22" s="23" t="s">
        <v>136</v>
      </c>
      <c r="C22" s="23"/>
      <c r="D22" s="23">
        <v>9.5178767786080378</v>
      </c>
      <c r="E22" s="23">
        <v>10.884893553505638</v>
      </c>
      <c r="F22" s="23">
        <v>12.014747335981324</v>
      </c>
      <c r="G22" s="23">
        <v>13.973485552949313</v>
      </c>
      <c r="H22" s="23">
        <v>16.841186205710709</v>
      </c>
      <c r="I22" s="23">
        <v>19.765659112803529</v>
      </c>
      <c r="J22" s="23">
        <v>22.711017497678824</v>
      </c>
      <c r="K22" s="23">
        <v>26.038336559720953</v>
      </c>
      <c r="L22" s="23">
        <v>29.88580540423056</v>
      </c>
      <c r="M22" s="23">
        <v>33.526180359568123</v>
      </c>
      <c r="N22" s="23">
        <v>38.846473451537214</v>
      </c>
      <c r="O22" s="23">
        <v>42.510107834906968</v>
      </c>
      <c r="P22" s="23">
        <v>47.44340523293976</v>
      </c>
      <c r="Q22" s="23">
        <v>56.035556322287228</v>
      </c>
      <c r="R22" s="23">
        <v>64.468570930517174</v>
      </c>
      <c r="S22" s="23">
        <v>76.179345532308957</v>
      </c>
      <c r="T22" s="23">
        <v>81.633572474323586</v>
      </c>
      <c r="U22" s="23">
        <v>85.54100874838295</v>
      </c>
      <c r="V22" s="23">
        <v>97.527977974128561</v>
      </c>
      <c r="W22" s="23">
        <v>86.59019778122989</v>
      </c>
      <c r="X22" s="23">
        <v>95.047568055159687</v>
      </c>
      <c r="Y22" s="23">
        <v>100</v>
      </c>
      <c r="Z22" s="23">
        <v>99.259324563111889</v>
      </c>
      <c r="AA22" s="23">
        <v>105.61642773932152</v>
      </c>
      <c r="AB22" s="23">
        <v>106.69101425214681</v>
      </c>
      <c r="AC22" s="23">
        <v>107.62435601032168</v>
      </c>
    </row>
    <row r="23" spans="1:29">
      <c r="A23" s="23" t="s">
        <v>139</v>
      </c>
      <c r="B23" s="23" t="s">
        <v>138</v>
      </c>
      <c r="C23" s="23"/>
      <c r="D23" s="23">
        <v>9.5178767786080538</v>
      </c>
      <c r="E23" s="23">
        <v>10.884893553505654</v>
      </c>
      <c r="F23" s="23">
        <v>12.014747335981339</v>
      </c>
      <c r="G23" s="23">
        <v>13.973485552949331</v>
      </c>
      <c r="H23" s="23">
        <v>16.841186205710727</v>
      </c>
      <c r="I23" s="23">
        <v>19.765659112803558</v>
      </c>
      <c r="J23" s="23">
        <v>22.711017497678853</v>
      </c>
      <c r="K23" s="23">
        <v>26.038336559720989</v>
      </c>
      <c r="L23" s="23">
        <v>29.885805404230599</v>
      </c>
      <c r="M23" s="23">
        <v>33.526180359568166</v>
      </c>
      <c r="N23" s="23">
        <v>38.846473451537257</v>
      </c>
      <c r="O23" s="23">
        <v>42.510107834907018</v>
      </c>
      <c r="P23" s="23">
        <v>47.443405232939803</v>
      </c>
      <c r="Q23" s="23">
        <v>56.035556322287285</v>
      </c>
      <c r="R23" s="23">
        <v>64.468570930517245</v>
      </c>
      <c r="S23" s="23">
        <v>76.179345532309057</v>
      </c>
      <c r="T23" s="23">
        <v>81.633572474323628</v>
      </c>
      <c r="U23" s="23">
        <v>85.541008748383007</v>
      </c>
      <c r="V23" s="23">
        <v>97.527977974128589</v>
      </c>
      <c r="W23" s="23">
        <v>86.590197781229918</v>
      </c>
      <c r="X23" s="23">
        <v>95.047568055159743</v>
      </c>
      <c r="Y23" s="23">
        <v>100</v>
      </c>
      <c r="Z23" s="23">
        <v>99.259324563111861</v>
      </c>
      <c r="AA23" s="23">
        <v>105.61642773932162</v>
      </c>
      <c r="AB23" s="23">
        <v>106.69101425214703</v>
      </c>
      <c r="AC23" s="23">
        <v>107.6243560103219</v>
      </c>
    </row>
    <row r="24" spans="1:29">
      <c r="A24" s="23" t="s">
        <v>141</v>
      </c>
      <c r="B24" s="23" t="s">
        <v>140</v>
      </c>
      <c r="C24" s="23"/>
      <c r="D24" s="23">
        <v>9.5178767786080343</v>
      </c>
      <c r="E24" s="23">
        <v>10.884893553505634</v>
      </c>
      <c r="F24" s="23">
        <v>12.014747335981321</v>
      </c>
      <c r="G24" s="23">
        <v>13.973485552949311</v>
      </c>
      <c r="H24" s="23">
        <v>16.841186205710709</v>
      </c>
      <c r="I24" s="23">
        <v>19.765659112803533</v>
      </c>
      <c r="J24" s="23">
        <v>22.711017497678828</v>
      </c>
      <c r="K24" s="23">
        <v>26.038336559720953</v>
      </c>
      <c r="L24" s="23">
        <v>29.885805404230553</v>
      </c>
      <c r="M24" s="23">
        <v>33.526180359568116</v>
      </c>
      <c r="N24" s="23">
        <v>38.846473451537221</v>
      </c>
      <c r="O24" s="23">
        <v>42.510107834906975</v>
      </c>
      <c r="P24" s="23">
        <v>47.44340523293976</v>
      </c>
      <c r="Q24" s="23">
        <v>56.035556322287228</v>
      </c>
      <c r="R24" s="23">
        <v>64.468570930517174</v>
      </c>
      <c r="S24" s="23">
        <v>76.179345532308972</v>
      </c>
      <c r="T24" s="23">
        <v>81.633572474323572</v>
      </c>
      <c r="U24" s="23">
        <v>85.541008748382964</v>
      </c>
      <c r="V24" s="23">
        <v>97.527977974128561</v>
      </c>
      <c r="W24" s="23">
        <v>86.590197781229904</v>
      </c>
      <c r="X24" s="23">
        <v>95.047568055159729</v>
      </c>
      <c r="Y24" s="23">
        <v>100</v>
      </c>
      <c r="Z24" s="23">
        <v>99.259324563111875</v>
      </c>
      <c r="AA24" s="23">
        <v>105.61642773932154</v>
      </c>
      <c r="AB24" s="23">
        <v>106.69101425214681</v>
      </c>
      <c r="AC24" s="23">
        <v>107.62435601032169</v>
      </c>
    </row>
    <row r="25" spans="1:29">
      <c r="A25" s="23" t="s">
        <v>143</v>
      </c>
      <c r="B25" s="23" t="s">
        <v>142</v>
      </c>
      <c r="C25" s="23"/>
      <c r="D25" s="23">
        <v>9.5178767786080485</v>
      </c>
      <c r="E25" s="23">
        <v>10.88489355350565</v>
      </c>
      <c r="F25" s="23">
        <v>12.014747335981337</v>
      </c>
      <c r="G25" s="23">
        <v>13.973485552949331</v>
      </c>
      <c r="H25" s="23">
        <v>16.841186205710731</v>
      </c>
      <c r="I25" s="23">
        <v>19.765659112803554</v>
      </c>
      <c r="J25" s="23">
        <v>22.711017497678849</v>
      </c>
      <c r="K25" s="23">
        <v>26.038336559720975</v>
      </c>
      <c r="L25" s="23">
        <v>29.885805404230581</v>
      </c>
      <c r="M25" s="23">
        <v>33.526180359568144</v>
      </c>
      <c r="N25" s="23">
        <v>38.846473451537243</v>
      </c>
      <c r="O25" s="23">
        <v>42.510107834907004</v>
      </c>
      <c r="P25" s="23">
        <v>47.443405232939796</v>
      </c>
      <c r="Q25" s="23">
        <v>56.03555632228727</v>
      </c>
      <c r="R25" s="23">
        <v>64.468570930517231</v>
      </c>
      <c r="S25" s="23">
        <v>76.179345532309014</v>
      </c>
      <c r="T25" s="23">
        <v>81.633572474323643</v>
      </c>
      <c r="U25" s="23">
        <v>85.541008748383035</v>
      </c>
      <c r="V25" s="23">
        <v>97.527977974128632</v>
      </c>
      <c r="W25" s="23">
        <v>86.590197781229961</v>
      </c>
      <c r="X25" s="23">
        <v>95.047568055159743</v>
      </c>
      <c r="Y25" s="23">
        <v>100</v>
      </c>
      <c r="Z25" s="23">
        <v>99.259324563111861</v>
      </c>
      <c r="AA25" s="23">
        <v>105.61642773932154</v>
      </c>
      <c r="AB25" s="23">
        <v>106.69101425214684</v>
      </c>
      <c r="AC25" s="23">
        <v>107.62435601032168</v>
      </c>
    </row>
    <row r="26" spans="1:29">
      <c r="A26" s="23" t="s">
        <v>145</v>
      </c>
      <c r="B26" s="23" t="s">
        <v>144</v>
      </c>
      <c r="C26" s="23"/>
      <c r="D26" s="23">
        <v>9.5178767786080396</v>
      </c>
      <c r="E26" s="23">
        <v>10.884893553505641</v>
      </c>
      <c r="F26" s="23">
        <v>12.014747335981328</v>
      </c>
      <c r="G26" s="23">
        <v>13.973485552949318</v>
      </c>
      <c r="H26" s="23">
        <v>16.841186205710716</v>
      </c>
      <c r="I26" s="23">
        <v>19.76565911280354</v>
      </c>
      <c r="J26" s="23">
        <v>22.711017497678835</v>
      </c>
      <c r="K26" s="23">
        <v>26.03833655972096</v>
      </c>
      <c r="L26" s="23">
        <v>29.885805404230563</v>
      </c>
      <c r="M26" s="23">
        <v>33.526180359568123</v>
      </c>
      <c r="N26" s="23">
        <v>38.846473451537236</v>
      </c>
      <c r="O26" s="23">
        <v>42.510107834906982</v>
      </c>
      <c r="P26" s="23">
        <v>47.443405232939767</v>
      </c>
      <c r="Q26" s="23">
        <v>56.035556322287249</v>
      </c>
      <c r="R26" s="23">
        <v>64.468570930517217</v>
      </c>
      <c r="S26" s="23">
        <v>76.179345532309</v>
      </c>
      <c r="T26" s="23">
        <v>81.633572474323614</v>
      </c>
      <c r="U26" s="23">
        <v>85.541008748382993</v>
      </c>
      <c r="V26" s="23">
        <v>97.527977974128589</v>
      </c>
      <c r="W26" s="23">
        <v>86.590197781229932</v>
      </c>
      <c r="X26" s="23">
        <v>95.047568055159743</v>
      </c>
      <c r="Y26" s="23">
        <v>100</v>
      </c>
      <c r="Z26" s="23">
        <v>99.259324563111875</v>
      </c>
      <c r="AA26" s="23">
        <v>105.61642773932141</v>
      </c>
      <c r="AB26" s="23">
        <v>106.69101425214666</v>
      </c>
      <c r="AC26" s="23">
        <v>107.62435601032152</v>
      </c>
    </row>
    <row r="27" spans="1:29">
      <c r="A27" s="23" t="s">
        <v>147</v>
      </c>
      <c r="B27" s="23" t="s">
        <v>146</v>
      </c>
      <c r="C27" s="23"/>
      <c r="D27" s="23">
        <v>9.5178767786080449</v>
      </c>
      <c r="E27" s="23">
        <v>10.884893553505647</v>
      </c>
      <c r="F27" s="23">
        <v>12.014747335981333</v>
      </c>
      <c r="G27" s="23">
        <v>13.973485552949324</v>
      </c>
      <c r="H27" s="23">
        <v>16.841186205710724</v>
      </c>
      <c r="I27" s="23">
        <v>19.765659112803551</v>
      </c>
      <c r="J27" s="23">
        <v>22.711017497678839</v>
      </c>
      <c r="K27" s="23">
        <v>26.038336559720971</v>
      </c>
      <c r="L27" s="23">
        <v>29.88580540423057</v>
      </c>
      <c r="M27" s="23">
        <v>33.52618035956813</v>
      </c>
      <c r="N27" s="23">
        <v>38.846473451537236</v>
      </c>
      <c r="O27" s="23">
        <v>42.510107834906989</v>
      </c>
      <c r="P27" s="23">
        <v>47.443405232939774</v>
      </c>
      <c r="Q27" s="23">
        <v>56.035556322287249</v>
      </c>
      <c r="R27" s="23">
        <v>64.468570930517217</v>
      </c>
      <c r="S27" s="23">
        <v>76.179345532309</v>
      </c>
      <c r="T27" s="23">
        <v>81.6335724743236</v>
      </c>
      <c r="U27" s="23">
        <v>85.541008748382978</v>
      </c>
      <c r="V27" s="23">
        <v>97.527977974128561</v>
      </c>
      <c r="W27" s="23">
        <v>86.590197781229904</v>
      </c>
      <c r="X27" s="23">
        <v>95.047568055159715</v>
      </c>
      <c r="Y27" s="23">
        <v>100</v>
      </c>
      <c r="Z27" s="23">
        <v>99.259324563111861</v>
      </c>
      <c r="AA27" s="23">
        <v>105.61642773932154</v>
      </c>
      <c r="AB27" s="23">
        <v>106.69101425214681</v>
      </c>
      <c r="AC27" s="23">
        <v>107.62435601032169</v>
      </c>
    </row>
    <row r="28" spans="1:29">
      <c r="A28" s="23" t="s">
        <v>149</v>
      </c>
      <c r="B28" s="23" t="s">
        <v>148</v>
      </c>
      <c r="C28" s="23"/>
      <c r="D28" s="23">
        <v>9.5178767786080378</v>
      </c>
      <c r="E28" s="23">
        <v>10.884893553505638</v>
      </c>
      <c r="F28" s="23">
        <v>12.014747335981326</v>
      </c>
      <c r="G28" s="23">
        <v>13.973485552949317</v>
      </c>
      <c r="H28" s="23">
        <v>16.841186205710716</v>
      </c>
      <c r="I28" s="23">
        <v>19.765659112803537</v>
      </c>
      <c r="J28" s="23">
        <v>22.711017497678824</v>
      </c>
      <c r="K28" s="23">
        <v>26.038336559720953</v>
      </c>
      <c r="L28" s="23">
        <v>29.88580540423056</v>
      </c>
      <c r="M28" s="23">
        <v>33.526180359568116</v>
      </c>
      <c r="N28" s="23">
        <v>38.846473451537229</v>
      </c>
      <c r="O28" s="23">
        <v>42.510107834906975</v>
      </c>
      <c r="P28" s="23">
        <v>47.443405232939753</v>
      </c>
      <c r="Q28" s="23">
        <v>56.035556322287242</v>
      </c>
      <c r="R28" s="23">
        <v>64.468570930517188</v>
      </c>
      <c r="S28" s="23">
        <v>76.179345532308972</v>
      </c>
      <c r="T28" s="23">
        <v>81.633572474323586</v>
      </c>
      <c r="U28" s="23">
        <v>85.541008748382936</v>
      </c>
      <c r="V28" s="23">
        <v>97.527977974128547</v>
      </c>
      <c r="W28" s="23">
        <v>86.590197781229918</v>
      </c>
      <c r="X28" s="23">
        <v>95.047568055159729</v>
      </c>
      <c r="Y28" s="23">
        <v>100</v>
      </c>
      <c r="Z28" s="23">
        <v>99.259324563111875</v>
      </c>
      <c r="AA28" s="23">
        <v>105.61642773932157</v>
      </c>
      <c r="AB28" s="23">
        <v>106.69101425214681</v>
      </c>
      <c r="AC28" s="23">
        <v>107.62435601032168</v>
      </c>
    </row>
    <row r="29" spans="1:29">
      <c r="A29" s="23" t="s">
        <v>151</v>
      </c>
      <c r="B29" s="23" t="s">
        <v>150</v>
      </c>
      <c r="C29" s="23"/>
      <c r="D29" s="23">
        <v>9.5178767786080396</v>
      </c>
      <c r="E29" s="23">
        <v>10.884893553505639</v>
      </c>
      <c r="F29" s="23">
        <v>12.014747335981326</v>
      </c>
      <c r="G29" s="23">
        <v>13.973485552949317</v>
      </c>
      <c r="H29" s="23">
        <v>16.841186205710709</v>
      </c>
      <c r="I29" s="23">
        <v>19.765659112803529</v>
      </c>
      <c r="J29" s="23">
        <v>22.711017497678821</v>
      </c>
      <c r="K29" s="23">
        <v>26.03833655972095</v>
      </c>
      <c r="L29" s="23">
        <v>29.885805404230553</v>
      </c>
      <c r="M29" s="23">
        <v>33.526180359568109</v>
      </c>
      <c r="N29" s="23">
        <v>38.846473451537214</v>
      </c>
      <c r="O29" s="23">
        <v>42.510107834906961</v>
      </c>
      <c r="P29" s="23">
        <v>47.443405232939753</v>
      </c>
      <c r="Q29" s="23">
        <v>56.035556322287214</v>
      </c>
      <c r="R29" s="23">
        <v>64.468570930517174</v>
      </c>
      <c r="S29" s="23">
        <v>76.179345532308957</v>
      </c>
      <c r="T29" s="23">
        <v>81.633572474323586</v>
      </c>
      <c r="U29" s="23">
        <v>85.541008748382964</v>
      </c>
      <c r="V29" s="23">
        <v>97.527977974128547</v>
      </c>
      <c r="W29" s="23">
        <v>86.590197781229904</v>
      </c>
      <c r="X29" s="23">
        <v>95.047568055159729</v>
      </c>
      <c r="Y29" s="23">
        <v>100</v>
      </c>
      <c r="Z29" s="23">
        <v>99.259324563111889</v>
      </c>
      <c r="AA29" s="23">
        <v>105.61642773932158</v>
      </c>
      <c r="AB29" s="23">
        <v>106.69101425214689</v>
      </c>
      <c r="AC29" s="23">
        <v>107.62435601032175</v>
      </c>
    </row>
    <row r="30" spans="1:29">
      <c r="A30" s="23" t="s">
        <v>153</v>
      </c>
      <c r="B30" s="23" t="s">
        <v>152</v>
      </c>
      <c r="C30" s="23"/>
      <c r="D30" s="23">
        <v>9.5178767786080467</v>
      </c>
      <c r="E30" s="23">
        <v>10.884893553505647</v>
      </c>
      <c r="F30" s="23">
        <v>12.014747335981333</v>
      </c>
      <c r="G30" s="23">
        <v>13.973485552949324</v>
      </c>
      <c r="H30" s="23">
        <v>16.841186205710724</v>
      </c>
      <c r="I30" s="23">
        <v>19.765659112803544</v>
      </c>
      <c r="J30" s="23">
        <v>22.711017497678839</v>
      </c>
      <c r="K30" s="23">
        <v>26.038336559720964</v>
      </c>
      <c r="L30" s="23">
        <v>29.885805404230563</v>
      </c>
      <c r="M30" s="23">
        <v>33.526180359568123</v>
      </c>
      <c r="N30" s="23">
        <v>38.846473451537236</v>
      </c>
      <c r="O30" s="23">
        <v>42.510107834906982</v>
      </c>
      <c r="P30" s="23">
        <v>47.443405232939767</v>
      </c>
      <c r="Q30" s="23">
        <v>56.035556322287242</v>
      </c>
      <c r="R30" s="23">
        <v>64.468570930517217</v>
      </c>
      <c r="S30" s="23">
        <v>76.179345532309014</v>
      </c>
      <c r="T30" s="23">
        <v>81.633572474323628</v>
      </c>
      <c r="U30" s="23">
        <v>85.541008748383007</v>
      </c>
      <c r="V30" s="23">
        <v>97.527977974128575</v>
      </c>
      <c r="W30" s="23">
        <v>86.590197781229918</v>
      </c>
      <c r="X30" s="23">
        <v>95.047568055159729</v>
      </c>
      <c r="Y30" s="23">
        <v>100</v>
      </c>
      <c r="Z30" s="23">
        <v>99.259324563111875</v>
      </c>
      <c r="AA30" s="23">
        <v>105.61642773932152</v>
      </c>
      <c r="AB30" s="23">
        <v>106.6910142521468</v>
      </c>
      <c r="AC30" s="23">
        <v>107.62435601032161</v>
      </c>
    </row>
    <row r="31" spans="1:29">
      <c r="A31" s="23" t="s">
        <v>155</v>
      </c>
      <c r="B31" s="23" t="s">
        <v>154</v>
      </c>
      <c r="C31" s="23"/>
      <c r="D31" s="23">
        <v>9.5178767786080432</v>
      </c>
      <c r="E31" s="23">
        <v>10.884893553505643</v>
      </c>
      <c r="F31" s="23">
        <v>12.01474733598133</v>
      </c>
      <c r="G31" s="23">
        <v>13.973485552949322</v>
      </c>
      <c r="H31" s="23">
        <v>16.841186205710716</v>
      </c>
      <c r="I31" s="23">
        <v>19.76565911280354</v>
      </c>
      <c r="J31" s="23">
        <v>22.711017497678839</v>
      </c>
      <c r="K31" s="23">
        <v>26.03833655972096</v>
      </c>
      <c r="L31" s="23">
        <v>29.88580540423057</v>
      </c>
      <c r="M31" s="23">
        <v>33.52618035956813</v>
      </c>
      <c r="N31" s="23">
        <v>38.846473451537236</v>
      </c>
      <c r="O31" s="23">
        <v>42.510107834906989</v>
      </c>
      <c r="P31" s="23">
        <v>47.443405232939774</v>
      </c>
      <c r="Q31" s="23">
        <v>56.035556322287249</v>
      </c>
      <c r="R31" s="23">
        <v>64.468570930517203</v>
      </c>
      <c r="S31" s="23">
        <v>76.179345532309</v>
      </c>
      <c r="T31" s="23">
        <v>81.633572474323614</v>
      </c>
      <c r="U31" s="23">
        <v>85.541008748382978</v>
      </c>
      <c r="V31" s="23">
        <v>97.527977974128589</v>
      </c>
      <c r="W31" s="23">
        <v>86.590197781229932</v>
      </c>
      <c r="X31" s="23">
        <v>95.047568055159743</v>
      </c>
      <c r="Y31" s="23">
        <v>100</v>
      </c>
      <c r="Z31" s="23">
        <v>99.259324563111889</v>
      </c>
      <c r="AA31" s="23">
        <v>105.61642773932161</v>
      </c>
      <c r="AB31" s="23">
        <v>106.69101425214689</v>
      </c>
      <c r="AC31" s="23">
        <v>107.62435601032175</v>
      </c>
    </row>
    <row r="32" spans="1:29">
      <c r="A32" s="23" t="s">
        <v>157</v>
      </c>
      <c r="B32" s="23" t="s">
        <v>156</v>
      </c>
      <c r="C32" s="23"/>
      <c r="D32" s="23">
        <v>9.5178767786080378</v>
      </c>
      <c r="E32" s="23">
        <v>10.884893553505638</v>
      </c>
      <c r="F32" s="23">
        <v>12.014747335981323</v>
      </c>
      <c r="G32" s="23">
        <v>13.973485552949313</v>
      </c>
      <c r="H32" s="23">
        <v>16.841186205710709</v>
      </c>
      <c r="I32" s="23">
        <v>19.765659112803533</v>
      </c>
      <c r="J32" s="23">
        <v>22.711017497678824</v>
      </c>
      <c r="K32" s="23">
        <v>26.038336559720953</v>
      </c>
      <c r="L32" s="23">
        <v>29.88580540423056</v>
      </c>
      <c r="M32" s="23">
        <v>33.526180359568123</v>
      </c>
      <c r="N32" s="23">
        <v>38.846473451537229</v>
      </c>
      <c r="O32" s="23">
        <v>42.510107834906982</v>
      </c>
      <c r="P32" s="23">
        <v>47.443405232939782</v>
      </c>
      <c r="Q32" s="23">
        <v>56.035556322287263</v>
      </c>
      <c r="R32" s="23">
        <v>64.468570930517217</v>
      </c>
      <c r="S32" s="23">
        <v>76.179345532309</v>
      </c>
      <c r="T32" s="23">
        <v>81.633572474323614</v>
      </c>
      <c r="U32" s="23">
        <v>85.541008748382978</v>
      </c>
      <c r="V32" s="23">
        <v>97.527977974128603</v>
      </c>
      <c r="W32" s="23">
        <v>86.590197781229932</v>
      </c>
      <c r="X32" s="23">
        <v>95.047568055159743</v>
      </c>
      <c r="Y32" s="23">
        <v>100</v>
      </c>
      <c r="Z32" s="23">
        <v>99.259324563111861</v>
      </c>
      <c r="AA32" s="23">
        <v>105.61642773932149</v>
      </c>
      <c r="AB32" s="23">
        <v>106.69101425214676</v>
      </c>
      <c r="AC32" s="23">
        <v>107.62435601032165</v>
      </c>
    </row>
    <row r="33" spans="1:29">
      <c r="A33" s="23" t="s">
        <v>159</v>
      </c>
      <c r="B33" s="23" t="s">
        <v>158</v>
      </c>
      <c r="C33" s="23"/>
      <c r="D33" s="23">
        <v>9.5178767786080378</v>
      </c>
      <c r="E33" s="23">
        <v>10.884893553505638</v>
      </c>
      <c r="F33" s="23">
        <v>12.014747335981323</v>
      </c>
      <c r="G33" s="23">
        <v>13.973485552949311</v>
      </c>
      <c r="H33" s="23">
        <v>16.841186205710706</v>
      </c>
      <c r="I33" s="23">
        <v>19.765659112803526</v>
      </c>
      <c r="J33" s="23">
        <v>22.711017497678821</v>
      </c>
      <c r="K33" s="23">
        <v>26.03833655972095</v>
      </c>
      <c r="L33" s="23">
        <v>29.885805404230553</v>
      </c>
      <c r="M33" s="23">
        <v>33.526180359568102</v>
      </c>
      <c r="N33" s="23">
        <v>38.846473451537214</v>
      </c>
      <c r="O33" s="23">
        <v>42.510107834906975</v>
      </c>
      <c r="P33" s="23">
        <v>47.443405232939767</v>
      </c>
      <c r="Q33" s="23">
        <v>56.035556322287242</v>
      </c>
      <c r="R33" s="23">
        <v>64.468570930517203</v>
      </c>
      <c r="S33" s="23">
        <v>76.179345532308957</v>
      </c>
      <c r="T33" s="23">
        <v>81.633572474323572</v>
      </c>
      <c r="U33" s="23">
        <v>85.541008748382978</v>
      </c>
      <c r="V33" s="23">
        <v>97.527977974128589</v>
      </c>
      <c r="W33" s="23">
        <v>86.590197781229932</v>
      </c>
      <c r="X33" s="23">
        <v>95.047568055159743</v>
      </c>
      <c r="Y33" s="23">
        <v>100</v>
      </c>
      <c r="Z33" s="23">
        <v>99.259324563111875</v>
      </c>
      <c r="AA33" s="23">
        <v>105.61642773932118</v>
      </c>
      <c r="AB33" s="23">
        <v>106.69101425214642</v>
      </c>
      <c r="AC33" s="23">
        <v>107.62435601032128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18.57477341044315</v>
      </c>
      <c r="E2" s="23">
        <v>21.118159193232493</v>
      </c>
      <c r="F2" s="23">
        <v>22.395190449918658</v>
      </c>
      <c r="G2" s="23">
        <v>25.546833003910617</v>
      </c>
      <c r="H2" s="23">
        <v>28.893336840084388</v>
      </c>
      <c r="I2" s="23">
        <v>30.714382884232215</v>
      </c>
      <c r="J2" s="23">
        <v>32.485074678913442</v>
      </c>
      <c r="K2" s="23">
        <v>34.009099574702958</v>
      </c>
      <c r="L2" s="23">
        <v>38.394111506948654</v>
      </c>
      <c r="M2" s="23">
        <v>44.375747176798505</v>
      </c>
      <c r="N2" s="23">
        <v>50.045181809768017</v>
      </c>
      <c r="O2" s="23">
        <v>53.506122873819763</v>
      </c>
      <c r="P2" s="23">
        <v>59.027520439039954</v>
      </c>
      <c r="Q2" s="23">
        <v>69.074996076440598</v>
      </c>
      <c r="R2" s="23">
        <v>77.779969750823625</v>
      </c>
      <c r="S2" s="23">
        <v>90.284435168687907</v>
      </c>
      <c r="T2" s="23">
        <v>96.326161804154026</v>
      </c>
      <c r="U2" s="23">
        <v>101.3948422752198</v>
      </c>
      <c r="V2" s="23">
        <v>111.42914594296693</v>
      </c>
      <c r="W2" s="23">
        <v>100</v>
      </c>
      <c r="X2" s="23">
        <v>110.41687084185197</v>
      </c>
      <c r="Y2" s="23">
        <v>115.46128083178503</v>
      </c>
      <c r="Z2" s="23">
        <v>117.05164822997716</v>
      </c>
      <c r="AA2" s="23">
        <v>125.28633773206809</v>
      </c>
      <c r="AB2" s="23">
        <v>126.31538639095849</v>
      </c>
      <c r="AC2" s="23">
        <v>127.69983921542328</v>
      </c>
    </row>
    <row r="3" spans="1:29">
      <c r="A3" s="25" t="s">
        <v>82</v>
      </c>
      <c r="B3" s="23" t="s">
        <v>4</v>
      </c>
      <c r="C3" s="27"/>
      <c r="D3" s="23">
        <v>18.574773410443186</v>
      </c>
      <c r="E3" s="23">
        <v>21.118159193232536</v>
      </c>
      <c r="F3" s="23">
        <v>22.395190449918712</v>
      </c>
      <c r="G3" s="23">
        <v>25.546833003910674</v>
      </c>
      <c r="H3" s="23">
        <v>28.893336840084455</v>
      </c>
      <c r="I3" s="23">
        <v>30.714382884232272</v>
      </c>
      <c r="J3" s="23">
        <v>32.485074678913499</v>
      </c>
      <c r="K3" s="23">
        <v>34.009099574703008</v>
      </c>
      <c r="L3" s="23">
        <v>38.394111506948704</v>
      </c>
      <c r="M3" s="23">
        <v>44.375747176798569</v>
      </c>
      <c r="N3" s="23">
        <v>50.045181809768067</v>
      </c>
      <c r="O3" s="23">
        <v>53.506122873819798</v>
      </c>
      <c r="P3" s="23">
        <v>59.027520439039982</v>
      </c>
      <c r="Q3" s="23">
        <v>69.074996076440613</v>
      </c>
      <c r="R3" s="23">
        <v>77.779969750823639</v>
      </c>
      <c r="S3" s="23">
        <v>90.284435168687935</v>
      </c>
      <c r="T3" s="23">
        <v>96.326161804154026</v>
      </c>
      <c r="U3" s="23">
        <v>101.39484227521983</v>
      </c>
      <c r="V3" s="23">
        <v>111.42914594296693</v>
      </c>
      <c r="W3" s="23">
        <v>100</v>
      </c>
      <c r="X3" s="23">
        <v>110.41687084185202</v>
      </c>
      <c r="Y3" s="23">
        <v>115.46128083178509</v>
      </c>
      <c r="Z3" s="23">
        <v>117.05164822997722</v>
      </c>
      <c r="AA3" s="23">
        <v>125.28633773206819</v>
      </c>
      <c r="AB3" s="23">
        <v>126.31538639095859</v>
      </c>
      <c r="AC3" s="23">
        <v>127.69983921542341</v>
      </c>
    </row>
    <row r="4" spans="1:29">
      <c r="A4" s="24" t="s">
        <v>83</v>
      </c>
      <c r="B4" s="23" t="s">
        <v>5</v>
      </c>
      <c r="C4" s="27"/>
      <c r="D4" s="23">
        <v>18.574773410443171</v>
      </c>
      <c r="E4" s="23">
        <v>21.118159193232522</v>
      </c>
      <c r="F4" s="23">
        <v>22.39519044991869</v>
      </c>
      <c r="G4" s="23">
        <v>25.546833003910649</v>
      </c>
      <c r="H4" s="23">
        <v>28.893336840084419</v>
      </c>
      <c r="I4" s="23">
        <v>30.714382884232229</v>
      </c>
      <c r="J4" s="23">
        <v>32.485074678913463</v>
      </c>
      <c r="K4" s="23">
        <v>34.009099574702965</v>
      </c>
      <c r="L4" s="23">
        <v>38.394111506948676</v>
      </c>
      <c r="M4" s="23">
        <v>44.375747176798527</v>
      </c>
      <c r="N4" s="23">
        <v>50.045181809768039</v>
      </c>
      <c r="O4" s="23">
        <v>53.50612287381977</v>
      </c>
      <c r="P4" s="23">
        <v>59.027520439039954</v>
      </c>
      <c r="Q4" s="23">
        <v>69.074996076440598</v>
      </c>
      <c r="R4" s="23">
        <v>77.779969750823611</v>
      </c>
      <c r="S4" s="23">
        <v>90.284435168687907</v>
      </c>
      <c r="T4" s="23">
        <v>96.326161804154012</v>
      </c>
      <c r="U4" s="23">
        <v>101.39484227521979</v>
      </c>
      <c r="V4" s="23">
        <v>111.42914594296691</v>
      </c>
      <c r="W4" s="23">
        <v>100</v>
      </c>
      <c r="X4" s="23">
        <v>110.41687084185202</v>
      </c>
      <c r="Y4" s="23">
        <v>115.46128083178509</v>
      </c>
      <c r="Z4" s="23">
        <v>117.05164822997713</v>
      </c>
      <c r="AA4" s="23">
        <v>125.28633773206808</v>
      </c>
      <c r="AB4" s="23">
        <v>126.31538639095855</v>
      </c>
      <c r="AC4" s="23">
        <v>127.69983921542337</v>
      </c>
    </row>
    <row r="5" spans="1:29">
      <c r="A5" s="23" t="s">
        <v>80</v>
      </c>
      <c r="B5" s="23" t="s">
        <v>6</v>
      </c>
      <c r="C5" s="27"/>
      <c r="D5" s="23">
        <v>18.574773410443171</v>
      </c>
      <c r="E5" s="23">
        <v>21.118159193232515</v>
      </c>
      <c r="F5" s="23">
        <v>22.39519044991869</v>
      </c>
      <c r="G5" s="23">
        <v>25.546833003910653</v>
      </c>
      <c r="H5" s="23">
        <v>28.893336840084419</v>
      </c>
      <c r="I5" s="23">
        <v>30.714382884232236</v>
      </c>
      <c r="J5" s="23">
        <v>32.485074678913463</v>
      </c>
      <c r="K5" s="23">
        <v>34.009099574702965</v>
      </c>
      <c r="L5" s="23">
        <v>38.394111506948661</v>
      </c>
      <c r="M5" s="23">
        <v>44.375747176798519</v>
      </c>
      <c r="N5" s="23">
        <v>50.045181809768032</v>
      </c>
      <c r="O5" s="23">
        <v>53.506122873819756</v>
      </c>
      <c r="P5" s="23">
        <v>59.027520439039947</v>
      </c>
      <c r="Q5" s="23">
        <v>69.07499607644057</v>
      </c>
      <c r="R5" s="23">
        <v>77.779969750823611</v>
      </c>
      <c r="S5" s="23">
        <v>90.284435168687878</v>
      </c>
      <c r="T5" s="23">
        <v>96.326161804153983</v>
      </c>
      <c r="U5" s="23">
        <v>101.39484227521979</v>
      </c>
      <c r="V5" s="23">
        <v>111.42914594296691</v>
      </c>
      <c r="W5" s="23">
        <v>100</v>
      </c>
      <c r="X5" s="23">
        <v>110.41687084185202</v>
      </c>
      <c r="Y5" s="23">
        <v>115.46128083178509</v>
      </c>
      <c r="Z5" s="23">
        <v>117.05164822997722</v>
      </c>
      <c r="AA5" s="23">
        <v>125.28633773206819</v>
      </c>
      <c r="AB5" s="23">
        <v>126.31538639095861</v>
      </c>
      <c r="AC5" s="23">
        <v>127.69983921542341</v>
      </c>
    </row>
    <row r="6" spans="1:29">
      <c r="A6" s="24" t="s">
        <v>24</v>
      </c>
      <c r="B6" s="23" t="s">
        <v>7</v>
      </c>
      <c r="C6" s="27"/>
      <c r="D6" s="23">
        <v>18.574773410443171</v>
      </c>
      <c r="E6" s="23">
        <v>21.118159193232515</v>
      </c>
      <c r="F6" s="23">
        <v>22.39519044991869</v>
      </c>
      <c r="G6" s="23">
        <v>25.546833003910649</v>
      </c>
      <c r="H6" s="23">
        <v>28.893336840084419</v>
      </c>
      <c r="I6" s="23">
        <v>30.714382884232229</v>
      </c>
      <c r="J6" s="23">
        <v>32.485074678913463</v>
      </c>
      <c r="K6" s="23">
        <v>34.009099574702965</v>
      </c>
      <c r="L6" s="23">
        <v>38.394111506948647</v>
      </c>
      <c r="M6" s="23">
        <v>44.375747176798512</v>
      </c>
      <c r="N6" s="23">
        <v>50.045181809768032</v>
      </c>
      <c r="O6" s="23">
        <v>53.506122873819734</v>
      </c>
      <c r="P6" s="23">
        <v>59.027520439039932</v>
      </c>
      <c r="Q6" s="23">
        <v>69.07499607644057</v>
      </c>
      <c r="R6" s="23">
        <v>77.779969750823611</v>
      </c>
      <c r="S6" s="23">
        <v>90.284435168687907</v>
      </c>
      <c r="T6" s="23">
        <v>96.326161804154012</v>
      </c>
      <c r="U6" s="23">
        <v>101.39484227521979</v>
      </c>
      <c r="V6" s="23">
        <v>111.4291459429669</v>
      </c>
      <c r="W6" s="23">
        <v>100</v>
      </c>
      <c r="X6" s="23">
        <v>110.41687084185202</v>
      </c>
      <c r="Y6" s="23">
        <v>115.46128083178509</v>
      </c>
      <c r="Z6" s="23">
        <v>117.05164822997722</v>
      </c>
      <c r="AA6" s="23">
        <v>125.28633773206815</v>
      </c>
      <c r="AB6" s="23">
        <v>126.31538639095855</v>
      </c>
      <c r="AC6" s="23">
        <v>127.69983921542341</v>
      </c>
    </row>
    <row r="7" spans="1:29">
      <c r="A7" s="26" t="s">
        <v>25</v>
      </c>
      <c r="B7" s="23" t="s">
        <v>8</v>
      </c>
      <c r="C7" s="27"/>
      <c r="D7" s="23">
        <v>18.574773410443175</v>
      </c>
      <c r="E7" s="23">
        <v>21.118159193232522</v>
      </c>
      <c r="F7" s="23">
        <v>22.395190449918694</v>
      </c>
      <c r="G7" s="23">
        <v>25.546833003910653</v>
      </c>
      <c r="H7" s="23">
        <v>28.89333684008443</v>
      </c>
      <c r="I7" s="23">
        <v>30.714382884232243</v>
      </c>
      <c r="J7" s="23">
        <v>32.485074678913485</v>
      </c>
      <c r="K7" s="23">
        <v>34.009099574702994</v>
      </c>
      <c r="L7" s="23">
        <v>38.394111506948676</v>
      </c>
      <c r="M7" s="23">
        <v>44.375747176798541</v>
      </c>
      <c r="N7" s="23">
        <v>50.045181809768039</v>
      </c>
      <c r="O7" s="23">
        <v>53.506122873819777</v>
      </c>
      <c r="P7" s="23">
        <v>59.027520439039961</v>
      </c>
      <c r="Q7" s="23">
        <v>69.074996076440584</v>
      </c>
      <c r="R7" s="23">
        <v>77.779969750823611</v>
      </c>
      <c r="S7" s="23">
        <v>90.284435168687907</v>
      </c>
      <c r="T7" s="23">
        <v>96.326161804154012</v>
      </c>
      <c r="U7" s="23">
        <v>101.3948422752198</v>
      </c>
      <c r="V7" s="23">
        <v>111.4291459429669</v>
      </c>
      <c r="W7" s="23">
        <v>100</v>
      </c>
      <c r="X7" s="23">
        <v>110.41687084185202</v>
      </c>
      <c r="Y7" s="23">
        <v>115.46128083178509</v>
      </c>
      <c r="Z7" s="23">
        <v>117.05164822997722</v>
      </c>
      <c r="AA7" s="23">
        <v>125.28633773206819</v>
      </c>
      <c r="AB7" s="23">
        <v>126.31538639095864</v>
      </c>
      <c r="AC7" s="23">
        <v>127.69983921542345</v>
      </c>
    </row>
    <row r="8" spans="1:29">
      <c r="A8" s="25" t="s">
        <v>84</v>
      </c>
      <c r="B8" s="23" t="s">
        <v>30</v>
      </c>
      <c r="C8" s="27"/>
      <c r="D8" s="23">
        <v>18.574773410443168</v>
      </c>
      <c r="E8" s="23">
        <v>21.118159193232511</v>
      </c>
      <c r="F8" s="23">
        <v>22.395190449918683</v>
      </c>
      <c r="G8" s="23">
        <v>25.546833003910649</v>
      </c>
      <c r="H8" s="23">
        <v>28.893336840084419</v>
      </c>
      <c r="I8" s="23">
        <v>30.714382884232229</v>
      </c>
      <c r="J8" s="23">
        <v>32.485074678913463</v>
      </c>
      <c r="K8" s="23">
        <v>34.009099574702979</v>
      </c>
      <c r="L8" s="23">
        <v>38.394111506948676</v>
      </c>
      <c r="M8" s="23">
        <v>44.375747176798541</v>
      </c>
      <c r="N8" s="23">
        <v>50.04518180976806</v>
      </c>
      <c r="O8" s="23">
        <v>53.506122873819784</v>
      </c>
      <c r="P8" s="23">
        <v>59.027520439039982</v>
      </c>
      <c r="Q8" s="23">
        <v>69.074996076440584</v>
      </c>
      <c r="R8" s="23">
        <v>77.779969750823639</v>
      </c>
      <c r="S8" s="23">
        <v>90.284435168687907</v>
      </c>
      <c r="T8" s="23">
        <v>96.326161804154012</v>
      </c>
      <c r="U8" s="23">
        <v>101.39484227521979</v>
      </c>
      <c r="V8" s="23">
        <v>111.42914594296691</v>
      </c>
      <c r="W8" s="23">
        <v>100</v>
      </c>
      <c r="X8" s="23">
        <v>110.41687084185202</v>
      </c>
      <c r="Y8" s="23">
        <v>115.46128083178509</v>
      </c>
      <c r="Z8" s="23">
        <v>117.05164822997722</v>
      </c>
      <c r="AA8" s="23">
        <v>125.28633773206815</v>
      </c>
      <c r="AB8" s="23">
        <v>126.31538639095859</v>
      </c>
      <c r="AC8" s="23">
        <v>127.69983921542338</v>
      </c>
    </row>
    <row r="9" spans="1:29">
      <c r="A9" s="26" t="s">
        <v>81</v>
      </c>
      <c r="B9" s="23" t="s">
        <v>9</v>
      </c>
      <c r="C9" s="27"/>
      <c r="D9" s="23">
        <v>18.574773410443193</v>
      </c>
      <c r="E9" s="23">
        <v>21.118159193232543</v>
      </c>
      <c r="F9" s="23">
        <v>22.395190449918719</v>
      </c>
      <c r="G9" s="23">
        <v>25.546833003910677</v>
      </c>
      <c r="H9" s="23">
        <v>28.893336840084455</v>
      </c>
      <c r="I9" s="23">
        <v>30.714382884232265</v>
      </c>
      <c r="J9" s="23">
        <v>32.485074678913492</v>
      </c>
      <c r="K9" s="23">
        <v>34.009099574703001</v>
      </c>
      <c r="L9" s="23">
        <v>38.394111506948704</v>
      </c>
      <c r="M9" s="23">
        <v>44.375747176798576</v>
      </c>
      <c r="N9" s="23">
        <v>50.045181809768088</v>
      </c>
      <c r="O9" s="23">
        <v>53.506122873819798</v>
      </c>
      <c r="P9" s="23">
        <v>59.027520439040003</v>
      </c>
      <c r="Q9" s="23">
        <v>69.074996076440627</v>
      </c>
      <c r="R9" s="23">
        <v>77.779969750823653</v>
      </c>
      <c r="S9" s="23">
        <v>90.284435168687949</v>
      </c>
      <c r="T9" s="23">
        <v>96.326161804154054</v>
      </c>
      <c r="U9" s="23">
        <v>101.39484227521983</v>
      </c>
      <c r="V9" s="23">
        <v>111.42914594296691</v>
      </c>
      <c r="W9" s="23">
        <v>100</v>
      </c>
      <c r="X9" s="23">
        <v>110.416870841852</v>
      </c>
      <c r="Y9" s="23">
        <v>115.46128083178507</v>
      </c>
      <c r="Z9" s="23">
        <v>117.05164822997719</v>
      </c>
      <c r="AA9" s="23">
        <v>125.28633773206809</v>
      </c>
      <c r="AB9" s="23">
        <v>126.31538639095854</v>
      </c>
      <c r="AC9" s="23">
        <v>127.69983921542337</v>
      </c>
    </row>
    <row r="10" spans="1:29">
      <c r="A10" s="25" t="s">
        <v>85</v>
      </c>
      <c r="B10" s="23" t="s">
        <v>10</v>
      </c>
      <c r="C10" s="27"/>
      <c r="D10" s="23">
        <v>18.574773410443179</v>
      </c>
      <c r="E10" s="23">
        <v>21.118159193232525</v>
      </c>
      <c r="F10" s="23">
        <v>22.395190449918697</v>
      </c>
      <c r="G10" s="23">
        <v>25.54683300391066</v>
      </c>
      <c r="H10" s="23">
        <v>28.89333684008443</v>
      </c>
      <c r="I10" s="23">
        <v>30.71438288423224</v>
      </c>
      <c r="J10" s="23">
        <v>32.48507467891347</v>
      </c>
      <c r="K10" s="23">
        <v>34.009099574702972</v>
      </c>
      <c r="L10" s="23">
        <v>38.394111506948683</v>
      </c>
      <c r="M10" s="23">
        <v>44.375747176798534</v>
      </c>
      <c r="N10" s="23">
        <v>50.045181809768039</v>
      </c>
      <c r="O10" s="23">
        <v>53.50612287381977</v>
      </c>
      <c r="P10" s="23">
        <v>59.027520439039975</v>
      </c>
      <c r="Q10" s="23">
        <v>69.074996076440584</v>
      </c>
      <c r="R10" s="23">
        <v>77.779969750823625</v>
      </c>
      <c r="S10" s="23">
        <v>90.284435168687892</v>
      </c>
      <c r="T10" s="23">
        <v>96.326161804153998</v>
      </c>
      <c r="U10" s="23">
        <v>101.39484227521979</v>
      </c>
      <c r="V10" s="23">
        <v>111.4291459429669</v>
      </c>
      <c r="W10" s="23">
        <v>100</v>
      </c>
      <c r="X10" s="23">
        <v>110.416870841852</v>
      </c>
      <c r="Y10" s="23">
        <v>115.46128083178505</v>
      </c>
      <c r="Z10" s="23">
        <v>117.05164822997719</v>
      </c>
      <c r="AA10" s="23">
        <v>125.28633773206818</v>
      </c>
      <c r="AB10" s="23">
        <v>126.31538639095859</v>
      </c>
      <c r="AC10" s="23">
        <v>127.69983921542342</v>
      </c>
    </row>
    <row r="11" spans="1:29">
      <c r="A11" s="25" t="s">
        <v>86</v>
      </c>
      <c r="B11" s="25" t="s">
        <v>11</v>
      </c>
      <c r="C11" s="27"/>
      <c r="D11" s="23">
        <v>18.574773410443171</v>
      </c>
      <c r="E11" s="23">
        <v>21.118159193232522</v>
      </c>
      <c r="F11" s="23">
        <v>22.395190449918694</v>
      </c>
      <c r="G11" s="23">
        <v>25.546833003910649</v>
      </c>
      <c r="H11" s="23">
        <v>28.893336840084419</v>
      </c>
      <c r="I11" s="23">
        <v>30.714382884232229</v>
      </c>
      <c r="J11" s="23">
        <v>32.485074678913463</v>
      </c>
      <c r="K11" s="23">
        <v>34.009099574702979</v>
      </c>
      <c r="L11" s="23">
        <v>38.394111506948676</v>
      </c>
      <c r="M11" s="23">
        <v>44.375747176798527</v>
      </c>
      <c r="N11" s="23">
        <v>50.045181809768032</v>
      </c>
      <c r="O11" s="23">
        <v>53.506122873819756</v>
      </c>
      <c r="P11" s="23">
        <v>59.027520439039961</v>
      </c>
      <c r="Q11" s="23">
        <v>69.074996076440584</v>
      </c>
      <c r="R11" s="23">
        <v>77.779969750823611</v>
      </c>
      <c r="S11" s="23">
        <v>90.284435168687907</v>
      </c>
      <c r="T11" s="23">
        <v>96.326161804154012</v>
      </c>
      <c r="U11" s="23">
        <v>101.39484227521979</v>
      </c>
      <c r="V11" s="23">
        <v>111.4291459429669</v>
      </c>
      <c r="W11" s="23">
        <v>100</v>
      </c>
      <c r="X11" s="23">
        <v>110.41687084185202</v>
      </c>
      <c r="Y11" s="23">
        <v>115.46128083178509</v>
      </c>
      <c r="Z11" s="23">
        <v>117.05164822997722</v>
      </c>
      <c r="AA11" s="23">
        <v>125.28633773206819</v>
      </c>
      <c r="AB11" s="23">
        <v>126.31538639095859</v>
      </c>
      <c r="AC11" s="23">
        <v>127.69983921542341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16.087447910355891</v>
      </c>
      <c r="E13" s="23">
        <v>18.290251971134317</v>
      </c>
      <c r="F13" s="23">
        <v>19.396277512758676</v>
      </c>
      <c r="G13" s="23">
        <v>22.125887414266323</v>
      </c>
      <c r="H13" s="23">
        <v>25.024264958725823</v>
      </c>
      <c r="I13" s="23">
        <v>26.601456923884157</v>
      </c>
      <c r="J13" s="23">
        <v>28.135037516378148</v>
      </c>
      <c r="K13" s="23">
        <v>29.454982076849351</v>
      </c>
      <c r="L13" s="23">
        <v>33.252802351019191</v>
      </c>
      <c r="M13" s="23">
        <v>38.433444404145625</v>
      </c>
      <c r="N13" s="23">
        <v>43.343691884622892</v>
      </c>
      <c r="O13" s="23">
        <v>46.341182505824243</v>
      </c>
      <c r="P13" s="23">
        <v>51.123216383712979</v>
      </c>
      <c r="Q13" s="23">
        <v>59.825246679079903</v>
      </c>
      <c r="R13" s="23">
        <v>67.364547829796606</v>
      </c>
      <c r="S13" s="23">
        <v>78.194555368065608</v>
      </c>
      <c r="T13" s="23">
        <v>83.42724167809213</v>
      </c>
      <c r="U13" s="23">
        <v>87.817181261778501</v>
      </c>
      <c r="V13" s="23">
        <v>96.507803430058445</v>
      </c>
      <c r="W13" s="23">
        <v>86.609120632993395</v>
      </c>
      <c r="X13" s="23">
        <v>95.631080866596108</v>
      </c>
      <c r="Y13" s="23">
        <v>100</v>
      </c>
      <c r="Z13" s="23">
        <v>101.37740321840801</v>
      </c>
      <c r="AA13" s="23">
        <v>108.5093953830264</v>
      </c>
      <c r="AB13" s="23">
        <v>109.40064537737703</v>
      </c>
      <c r="AC13" s="23">
        <v>110.87651690733952</v>
      </c>
    </row>
    <row r="14" spans="1:29">
      <c r="A14" s="23" t="s">
        <v>123</v>
      </c>
      <c r="B14" s="23" t="s">
        <v>122</v>
      </c>
      <c r="C14" s="23"/>
      <c r="D14" s="23">
        <v>16.087447910355905</v>
      </c>
      <c r="E14" s="23">
        <v>18.290251971134332</v>
      </c>
      <c r="F14" s="23">
        <v>19.39627751275869</v>
      </c>
      <c r="G14" s="23">
        <v>22.125887414266344</v>
      </c>
      <c r="H14" s="23">
        <v>25.024264958725841</v>
      </c>
      <c r="I14" s="23">
        <v>26.601456923884175</v>
      </c>
      <c r="J14" s="23">
        <v>28.135037516378159</v>
      </c>
      <c r="K14" s="23">
        <v>29.45498207684934</v>
      </c>
      <c r="L14" s="23">
        <v>33.25280235101917</v>
      </c>
      <c r="M14" s="23">
        <v>38.43344440414559</v>
      </c>
      <c r="N14" s="23">
        <v>43.343691884622849</v>
      </c>
      <c r="O14" s="23">
        <v>46.341182505824214</v>
      </c>
      <c r="P14" s="23">
        <v>51.123216383712922</v>
      </c>
      <c r="Q14" s="23">
        <v>59.825246679079847</v>
      </c>
      <c r="R14" s="23">
        <v>67.364547829796564</v>
      </c>
      <c r="S14" s="23">
        <v>78.194555368065593</v>
      </c>
      <c r="T14" s="23">
        <v>83.427241678092116</v>
      </c>
      <c r="U14" s="23">
        <v>87.817181261778472</v>
      </c>
      <c r="V14" s="23">
        <v>96.507803430058416</v>
      </c>
      <c r="W14" s="23">
        <v>86.609120632993381</v>
      </c>
      <c r="X14" s="23">
        <v>95.631080866596108</v>
      </c>
      <c r="Y14" s="23">
        <v>100</v>
      </c>
      <c r="Z14" s="23">
        <v>101.37740321840801</v>
      </c>
      <c r="AA14" s="23">
        <v>108.50939538302642</v>
      </c>
      <c r="AB14" s="23">
        <v>109.40064537737702</v>
      </c>
      <c r="AC14" s="23">
        <v>110.59970779422466</v>
      </c>
    </row>
    <row r="15" spans="1:29">
      <c r="A15" s="23" t="s">
        <v>125</v>
      </c>
      <c r="B15" s="23" t="s">
        <v>124</v>
      </c>
      <c r="C15" s="23"/>
      <c r="D15" s="23">
        <v>16.087447910355905</v>
      </c>
      <c r="E15" s="23">
        <v>18.290251971134335</v>
      </c>
      <c r="F15" s="23">
        <v>19.39627751275869</v>
      </c>
      <c r="G15" s="23">
        <v>22.125887414266341</v>
      </c>
      <c r="H15" s="23">
        <v>25.024264958725841</v>
      </c>
      <c r="I15" s="23">
        <v>26.601456923884172</v>
      </c>
      <c r="J15" s="23">
        <v>28.135037516378148</v>
      </c>
      <c r="K15" s="23">
        <v>29.45498207684933</v>
      </c>
      <c r="L15" s="23">
        <v>33.25280235101917</v>
      </c>
      <c r="M15" s="23">
        <v>38.43344440414559</v>
      </c>
      <c r="N15" s="23">
        <v>43.343691884622856</v>
      </c>
      <c r="O15" s="23">
        <v>46.341182505824214</v>
      </c>
      <c r="P15" s="23">
        <v>51.123216383712922</v>
      </c>
      <c r="Q15" s="23">
        <v>59.825246679079847</v>
      </c>
      <c r="R15" s="23">
        <v>67.36454782979655</v>
      </c>
      <c r="S15" s="23">
        <v>78.194555368065593</v>
      </c>
      <c r="T15" s="23">
        <v>83.42724167809213</v>
      </c>
      <c r="U15" s="23">
        <v>87.817181261778487</v>
      </c>
      <c r="V15" s="23">
        <v>96.507803430058431</v>
      </c>
      <c r="W15" s="23">
        <v>86.609120632993381</v>
      </c>
      <c r="X15" s="23">
        <v>95.631080866596108</v>
      </c>
      <c r="Y15" s="23">
        <v>100</v>
      </c>
      <c r="Z15" s="23">
        <v>101.37740321840796</v>
      </c>
      <c r="AA15" s="23">
        <v>108.50939538302633</v>
      </c>
      <c r="AB15" s="23">
        <v>109.40064537737699</v>
      </c>
      <c r="AC15" s="23">
        <v>110.59970779422461</v>
      </c>
    </row>
    <row r="16" spans="1:29">
      <c r="A16" s="23" t="s">
        <v>127</v>
      </c>
      <c r="B16" s="23" t="s">
        <v>126</v>
      </c>
      <c r="C16" s="23"/>
      <c r="D16" s="23">
        <v>16.087447910355909</v>
      </c>
      <c r="E16" s="23">
        <v>18.290251971134332</v>
      </c>
      <c r="F16" s="23">
        <v>19.39627751275869</v>
      </c>
      <c r="G16" s="23">
        <v>22.125887414266344</v>
      </c>
      <c r="H16" s="23">
        <v>25.024264958725841</v>
      </c>
      <c r="I16" s="23">
        <v>26.601456923884172</v>
      </c>
      <c r="J16" s="23">
        <v>28.135037516378151</v>
      </c>
      <c r="K16" s="23">
        <v>29.454982076849333</v>
      </c>
      <c r="L16" s="23">
        <v>33.25280235101917</v>
      </c>
      <c r="M16" s="23">
        <v>38.43344440414559</v>
      </c>
      <c r="N16" s="23">
        <v>43.343691884622856</v>
      </c>
      <c r="O16" s="23">
        <v>46.341182505824221</v>
      </c>
      <c r="P16" s="23">
        <v>51.123216383712943</v>
      </c>
      <c r="Q16" s="23">
        <v>59.825246679079868</v>
      </c>
      <c r="R16" s="23">
        <v>67.364547829796592</v>
      </c>
      <c r="S16" s="23">
        <v>78.194555368065608</v>
      </c>
      <c r="T16" s="23">
        <v>83.427241678092159</v>
      </c>
      <c r="U16" s="23">
        <v>87.817181261778501</v>
      </c>
      <c r="V16" s="23">
        <v>96.507803430058459</v>
      </c>
      <c r="W16" s="23">
        <v>86.609120632993381</v>
      </c>
      <c r="X16" s="23">
        <v>95.631080866596108</v>
      </c>
      <c r="Y16" s="23">
        <v>100</v>
      </c>
      <c r="Z16" s="23">
        <v>101.37740321840801</v>
      </c>
      <c r="AA16" s="23">
        <v>108.5093953830264</v>
      </c>
      <c r="AB16" s="23">
        <v>109.40064537737702</v>
      </c>
      <c r="AC16" s="23">
        <v>110.59970779422461</v>
      </c>
    </row>
    <row r="17" spans="1:29">
      <c r="A17" s="23" t="s">
        <v>129</v>
      </c>
      <c r="B17" s="23" t="s">
        <v>128</v>
      </c>
      <c r="C17" s="23"/>
      <c r="D17" s="23">
        <v>16.087447910355902</v>
      </c>
      <c r="E17" s="23">
        <v>18.290251971134328</v>
      </c>
      <c r="F17" s="23">
        <v>19.39627751275869</v>
      </c>
      <c r="G17" s="23">
        <v>22.125887414266341</v>
      </c>
      <c r="H17" s="23">
        <v>25.024264958725833</v>
      </c>
      <c r="I17" s="23">
        <v>26.601456923884157</v>
      </c>
      <c r="J17" s="23">
        <v>28.135037516378148</v>
      </c>
      <c r="K17" s="23">
        <v>29.45498207684933</v>
      </c>
      <c r="L17" s="23">
        <v>33.252802351019156</v>
      </c>
      <c r="M17" s="23">
        <v>38.433444404145575</v>
      </c>
      <c r="N17" s="23">
        <v>43.343691884622835</v>
      </c>
      <c r="O17" s="23">
        <v>46.341182505824214</v>
      </c>
      <c r="P17" s="23">
        <v>51.123216383712922</v>
      </c>
      <c r="Q17" s="23">
        <v>59.825246679079847</v>
      </c>
      <c r="R17" s="23">
        <v>67.36454782979655</v>
      </c>
      <c r="S17" s="23">
        <v>78.194555368065579</v>
      </c>
      <c r="T17" s="23">
        <v>83.427241678092116</v>
      </c>
      <c r="U17" s="23">
        <v>87.817181261778472</v>
      </c>
      <c r="V17" s="23">
        <v>96.507803430058445</v>
      </c>
      <c r="W17" s="23">
        <v>86.609120632993381</v>
      </c>
      <c r="X17" s="23">
        <v>95.631080866596108</v>
      </c>
      <c r="Y17" s="23">
        <v>100</v>
      </c>
      <c r="Z17" s="23">
        <v>101.37740321840798</v>
      </c>
      <c r="AA17" s="23">
        <v>108.50939538302637</v>
      </c>
      <c r="AB17" s="23">
        <v>109.40064537737699</v>
      </c>
      <c r="AC17" s="23">
        <v>110.59970779422461</v>
      </c>
    </row>
    <row r="18" spans="1:29">
      <c r="A18" s="23" t="s">
        <v>131</v>
      </c>
      <c r="B18" s="23" t="s">
        <v>130</v>
      </c>
      <c r="C18" s="23"/>
      <c r="D18" s="23">
        <v>16.087447910355912</v>
      </c>
      <c r="E18" s="23">
        <v>18.290251971134342</v>
      </c>
      <c r="F18" s="23">
        <v>19.396277512758697</v>
      </c>
      <c r="G18" s="23">
        <v>22.125887414266352</v>
      </c>
      <c r="H18" s="23">
        <v>25.024264958725844</v>
      </c>
      <c r="I18" s="23">
        <v>26.601456923884175</v>
      </c>
      <c r="J18" s="23">
        <v>28.135037516378166</v>
      </c>
      <c r="K18" s="23">
        <v>29.454982076849351</v>
      </c>
      <c r="L18" s="23">
        <v>33.25280235101917</v>
      </c>
      <c r="M18" s="23">
        <v>38.433444404145604</v>
      </c>
      <c r="N18" s="23">
        <v>43.343691884622871</v>
      </c>
      <c r="O18" s="23">
        <v>46.341182505824236</v>
      </c>
      <c r="P18" s="23">
        <v>51.123216383712958</v>
      </c>
      <c r="Q18" s="23">
        <v>59.825246679079868</v>
      </c>
      <c r="R18" s="23">
        <v>67.364547829796578</v>
      </c>
      <c r="S18" s="23">
        <v>78.194555368065593</v>
      </c>
      <c r="T18" s="23">
        <v>83.427241678092145</v>
      </c>
      <c r="U18" s="23">
        <v>87.817181261778501</v>
      </c>
      <c r="V18" s="23">
        <v>96.507803430058487</v>
      </c>
      <c r="W18" s="23">
        <v>86.60912063299341</v>
      </c>
      <c r="X18" s="23">
        <v>95.631080866596136</v>
      </c>
      <c r="Y18" s="23">
        <v>100</v>
      </c>
      <c r="Z18" s="23">
        <v>101.37740321840801</v>
      </c>
      <c r="AA18" s="23">
        <v>108.50939538302642</v>
      </c>
      <c r="AB18" s="23">
        <v>109.40064537737703</v>
      </c>
      <c r="AC18" s="23">
        <v>110.59970779422468</v>
      </c>
    </row>
    <row r="19" spans="1:29">
      <c r="A19" s="23" t="s">
        <v>25</v>
      </c>
      <c r="B19" s="23" t="s">
        <v>8</v>
      </c>
      <c r="C19" s="23"/>
      <c r="D19" s="23">
        <v>16.087447910355898</v>
      </c>
      <c r="E19" s="23">
        <v>18.290251971134325</v>
      </c>
      <c r="F19" s="23">
        <v>19.396277512758683</v>
      </c>
      <c r="G19" s="23">
        <v>22.125887414266334</v>
      </c>
      <c r="H19" s="23">
        <v>25.024264958725833</v>
      </c>
      <c r="I19" s="23">
        <v>26.601456923884172</v>
      </c>
      <c r="J19" s="23">
        <v>28.135037516378159</v>
      </c>
      <c r="K19" s="23">
        <v>29.45498207684934</v>
      </c>
      <c r="L19" s="23">
        <v>33.25280235101917</v>
      </c>
      <c r="M19" s="23">
        <v>38.43344440414559</v>
      </c>
      <c r="N19" s="23">
        <v>43.343691884622856</v>
      </c>
      <c r="O19" s="23">
        <v>46.341182505824221</v>
      </c>
      <c r="P19" s="23">
        <v>51.123216383712929</v>
      </c>
      <c r="Q19" s="23">
        <v>59.825246679079868</v>
      </c>
      <c r="R19" s="23">
        <v>67.364547829796578</v>
      </c>
      <c r="S19" s="23">
        <v>78.194555368065579</v>
      </c>
      <c r="T19" s="23">
        <v>83.42724167809213</v>
      </c>
      <c r="U19" s="23">
        <v>87.817181261778472</v>
      </c>
      <c r="V19" s="23">
        <v>96.507803430058431</v>
      </c>
      <c r="W19" s="23">
        <v>86.609120632993381</v>
      </c>
      <c r="X19" s="23">
        <v>95.631080866596093</v>
      </c>
      <c r="Y19" s="23">
        <v>100</v>
      </c>
      <c r="Z19" s="23">
        <v>101.37740321840802</v>
      </c>
      <c r="AA19" s="23">
        <v>108.50939538302644</v>
      </c>
      <c r="AB19" s="23">
        <v>109.40064537737706</v>
      </c>
      <c r="AC19" s="23">
        <v>110.59970779422468</v>
      </c>
    </row>
    <row r="20" spans="1:29">
      <c r="A20" s="23" t="s">
        <v>133</v>
      </c>
      <c r="B20" s="23" t="s">
        <v>132</v>
      </c>
      <c r="C20" s="23"/>
      <c r="D20" s="23">
        <v>16.087447910355891</v>
      </c>
      <c r="E20" s="23">
        <v>18.290251971134317</v>
      </c>
      <c r="F20" s="23">
        <v>19.396277512758672</v>
      </c>
      <c r="G20" s="23">
        <v>22.125887414266327</v>
      </c>
      <c r="H20" s="23">
        <v>25.024264958725816</v>
      </c>
      <c r="I20" s="23">
        <v>26.601456923884147</v>
      </c>
      <c r="J20" s="23">
        <v>28.13503751637813</v>
      </c>
      <c r="K20" s="23">
        <v>29.454982076849323</v>
      </c>
      <c r="L20" s="23">
        <v>33.252802351019156</v>
      </c>
      <c r="M20" s="23">
        <v>38.433444404145582</v>
      </c>
      <c r="N20" s="23">
        <v>43.343691884622856</v>
      </c>
      <c r="O20" s="23">
        <v>46.341182505824221</v>
      </c>
      <c r="P20" s="23">
        <v>51.123216383712929</v>
      </c>
      <c r="Q20" s="23">
        <v>59.825246679079861</v>
      </c>
      <c r="R20" s="23">
        <v>67.364547829796578</v>
      </c>
      <c r="S20" s="23">
        <v>78.194555368065593</v>
      </c>
      <c r="T20" s="23">
        <v>83.42724167809213</v>
      </c>
      <c r="U20" s="23">
        <v>87.817181261778487</v>
      </c>
      <c r="V20" s="23">
        <v>96.507803430058445</v>
      </c>
      <c r="W20" s="23">
        <v>86.609120632993353</v>
      </c>
      <c r="X20" s="23">
        <v>95.631080866596093</v>
      </c>
      <c r="Y20" s="23">
        <v>100</v>
      </c>
      <c r="Z20" s="23">
        <v>101.37740321840801</v>
      </c>
      <c r="AA20" s="23">
        <v>108.50939538302642</v>
      </c>
      <c r="AB20" s="23">
        <v>109.40064537737703</v>
      </c>
      <c r="AC20" s="23">
        <v>110.59970779422466</v>
      </c>
    </row>
    <row r="21" spans="1:29">
      <c r="A21" s="23" t="s">
        <v>135</v>
      </c>
      <c r="B21" s="23" t="s">
        <v>134</v>
      </c>
      <c r="C21" s="23"/>
      <c r="D21" s="23">
        <v>16.087447910355916</v>
      </c>
      <c r="E21" s="23">
        <v>18.290251971134349</v>
      </c>
      <c r="F21" s="23">
        <v>19.396277512758711</v>
      </c>
      <c r="G21" s="23">
        <v>22.125887414266366</v>
      </c>
      <c r="H21" s="23">
        <v>25.024264958725862</v>
      </c>
      <c r="I21" s="23">
        <v>26.601456923884193</v>
      </c>
      <c r="J21" s="23">
        <v>28.135037516378176</v>
      </c>
      <c r="K21" s="23">
        <v>29.454982076849355</v>
      </c>
      <c r="L21" s="23">
        <v>33.252802351019191</v>
      </c>
      <c r="M21" s="23">
        <v>38.433444404145618</v>
      </c>
      <c r="N21" s="23">
        <v>43.343691884622892</v>
      </c>
      <c r="O21" s="23">
        <v>46.34118250582425</v>
      </c>
      <c r="P21" s="23">
        <v>51.123216383712965</v>
      </c>
      <c r="Q21" s="23">
        <v>59.825246679079903</v>
      </c>
      <c r="R21" s="23">
        <v>67.364547829796606</v>
      </c>
      <c r="S21" s="23">
        <v>78.194555368065622</v>
      </c>
      <c r="T21" s="23">
        <v>83.427241678092173</v>
      </c>
      <c r="U21" s="23">
        <v>87.817181261778529</v>
      </c>
      <c r="V21" s="23">
        <v>96.507803430058473</v>
      </c>
      <c r="W21" s="23">
        <v>86.609120632993381</v>
      </c>
      <c r="X21" s="23">
        <v>95.631080866596108</v>
      </c>
      <c r="Y21" s="23">
        <v>100</v>
      </c>
      <c r="Z21" s="23">
        <v>101.37740321840801</v>
      </c>
      <c r="AA21" s="23">
        <v>108.5093953830264</v>
      </c>
      <c r="AB21" s="23">
        <v>109.40064537737702</v>
      </c>
      <c r="AC21" s="23">
        <v>110.59970779422463</v>
      </c>
    </row>
    <row r="22" spans="1:29">
      <c r="A22" s="23" t="s">
        <v>137</v>
      </c>
      <c r="B22" s="23" t="s">
        <v>136</v>
      </c>
      <c r="C22" s="23"/>
      <c r="D22" s="23">
        <v>16.087447910355927</v>
      </c>
      <c r="E22" s="23">
        <v>18.290251971134357</v>
      </c>
      <c r="F22" s="23">
        <v>19.396277512758708</v>
      </c>
      <c r="G22" s="23">
        <v>22.125887414266359</v>
      </c>
      <c r="H22" s="23">
        <v>25.024264958725855</v>
      </c>
      <c r="I22" s="23">
        <v>26.601456923884193</v>
      </c>
      <c r="J22" s="23">
        <v>28.135037516378176</v>
      </c>
      <c r="K22" s="23">
        <v>29.454982076849355</v>
      </c>
      <c r="L22" s="23">
        <v>33.252802351019184</v>
      </c>
      <c r="M22" s="23">
        <v>38.433444404145604</v>
      </c>
      <c r="N22" s="23">
        <v>43.343691884622856</v>
      </c>
      <c r="O22" s="23">
        <v>46.341182505824221</v>
      </c>
      <c r="P22" s="23">
        <v>51.123216383712929</v>
      </c>
      <c r="Q22" s="23">
        <v>59.825246679079861</v>
      </c>
      <c r="R22" s="23">
        <v>67.364547829796578</v>
      </c>
      <c r="S22" s="23">
        <v>78.194555368065608</v>
      </c>
      <c r="T22" s="23">
        <v>83.427241678092159</v>
      </c>
      <c r="U22" s="23">
        <v>87.817181261778501</v>
      </c>
      <c r="V22" s="23">
        <v>96.507803430058459</v>
      </c>
      <c r="W22" s="23">
        <v>86.609120632993395</v>
      </c>
      <c r="X22" s="23">
        <v>95.631080866596108</v>
      </c>
      <c r="Y22" s="23">
        <v>100</v>
      </c>
      <c r="Z22" s="23">
        <v>101.37740321840801</v>
      </c>
      <c r="AA22" s="23">
        <v>108.5093953830264</v>
      </c>
      <c r="AB22" s="23">
        <v>109.40064537737703</v>
      </c>
      <c r="AC22" s="23">
        <v>110.59970779422468</v>
      </c>
    </row>
    <row r="23" spans="1:29">
      <c r="A23" s="23" t="s">
        <v>139</v>
      </c>
      <c r="B23" s="23" t="s">
        <v>138</v>
      </c>
      <c r="C23" s="23"/>
      <c r="D23" s="23">
        <v>16.087447910355905</v>
      </c>
      <c r="E23" s="23">
        <v>18.290251971134335</v>
      </c>
      <c r="F23" s="23">
        <v>19.396277512758697</v>
      </c>
      <c r="G23" s="23">
        <v>22.125887414266348</v>
      </c>
      <c r="H23" s="23">
        <v>25.024264958725841</v>
      </c>
      <c r="I23" s="23">
        <v>26.601456923884172</v>
      </c>
      <c r="J23" s="23">
        <v>28.135037516378151</v>
      </c>
      <c r="K23" s="23">
        <v>29.454982076849333</v>
      </c>
      <c r="L23" s="23">
        <v>33.252802351019163</v>
      </c>
      <c r="M23" s="23">
        <v>38.433444404145575</v>
      </c>
      <c r="N23" s="23">
        <v>43.343691884622842</v>
      </c>
      <c r="O23" s="23">
        <v>46.341182505824221</v>
      </c>
      <c r="P23" s="23">
        <v>51.123216383712943</v>
      </c>
      <c r="Q23" s="23">
        <v>59.825246679079861</v>
      </c>
      <c r="R23" s="23">
        <v>67.364547829796578</v>
      </c>
      <c r="S23" s="23">
        <v>78.194555368065608</v>
      </c>
      <c r="T23" s="23">
        <v>83.427241678092145</v>
      </c>
      <c r="U23" s="23">
        <v>87.817181261778487</v>
      </c>
      <c r="V23" s="23">
        <v>96.507803430058445</v>
      </c>
      <c r="W23" s="23">
        <v>86.609120632993381</v>
      </c>
      <c r="X23" s="23">
        <v>95.631080866596093</v>
      </c>
      <c r="Y23" s="23">
        <v>100</v>
      </c>
      <c r="Z23" s="23">
        <v>101.37740321840798</v>
      </c>
      <c r="AA23" s="23">
        <v>108.50939538302637</v>
      </c>
      <c r="AB23" s="23">
        <v>109.40064537737702</v>
      </c>
      <c r="AC23" s="23">
        <v>110.59970779422461</v>
      </c>
    </row>
    <row r="24" spans="1:29">
      <c r="A24" s="23" t="s">
        <v>141</v>
      </c>
      <c r="B24" s="23" t="s">
        <v>140</v>
      </c>
      <c r="C24" s="23"/>
      <c r="D24" s="23">
        <v>16.087447910355916</v>
      </c>
      <c r="E24" s="23">
        <v>18.290251971134342</v>
      </c>
      <c r="F24" s="23">
        <v>19.396277512758697</v>
      </c>
      <c r="G24" s="23">
        <v>22.125887414266348</v>
      </c>
      <c r="H24" s="23">
        <v>25.024264958725844</v>
      </c>
      <c r="I24" s="23">
        <v>26.601456923884175</v>
      </c>
      <c r="J24" s="23">
        <v>28.135037516378151</v>
      </c>
      <c r="K24" s="23">
        <v>29.454982076849344</v>
      </c>
      <c r="L24" s="23">
        <v>33.252802351019184</v>
      </c>
      <c r="M24" s="23">
        <v>38.433444404145604</v>
      </c>
      <c r="N24" s="23">
        <v>43.343691884622878</v>
      </c>
      <c r="O24" s="23">
        <v>46.341182505824243</v>
      </c>
      <c r="P24" s="23">
        <v>51.123216383712965</v>
      </c>
      <c r="Q24" s="23">
        <v>59.825246679079889</v>
      </c>
      <c r="R24" s="23">
        <v>67.364547829796606</v>
      </c>
      <c r="S24" s="23">
        <v>78.194555368065622</v>
      </c>
      <c r="T24" s="23">
        <v>83.427241678092159</v>
      </c>
      <c r="U24" s="23">
        <v>87.817181261778501</v>
      </c>
      <c r="V24" s="23">
        <v>96.507803430058459</v>
      </c>
      <c r="W24" s="23">
        <v>86.609120632993381</v>
      </c>
      <c r="X24" s="23">
        <v>95.631080866596122</v>
      </c>
      <c r="Y24" s="23">
        <v>100</v>
      </c>
      <c r="Z24" s="23">
        <v>101.37740321840802</v>
      </c>
      <c r="AA24" s="23">
        <v>108.50939538302644</v>
      </c>
      <c r="AB24" s="23">
        <v>109.40064537737706</v>
      </c>
      <c r="AC24" s="23">
        <v>110.59970779422468</v>
      </c>
    </row>
    <row r="25" spans="1:29">
      <c r="A25" s="23" t="s">
        <v>143</v>
      </c>
      <c r="B25" s="23" t="s">
        <v>142</v>
      </c>
      <c r="C25" s="23"/>
      <c r="D25" s="23">
        <v>16.087447910355916</v>
      </c>
      <c r="E25" s="23">
        <v>18.290251971134346</v>
      </c>
      <c r="F25" s="23">
        <v>19.396277512758701</v>
      </c>
      <c r="G25" s="23">
        <v>22.125887414266348</v>
      </c>
      <c r="H25" s="23">
        <v>25.024264958725841</v>
      </c>
      <c r="I25" s="23">
        <v>26.601456923884175</v>
      </c>
      <c r="J25" s="23">
        <v>28.135037516378159</v>
      </c>
      <c r="K25" s="23">
        <v>29.454982076849333</v>
      </c>
      <c r="L25" s="23">
        <v>33.25280235101917</v>
      </c>
      <c r="M25" s="23">
        <v>38.433444404145597</v>
      </c>
      <c r="N25" s="23">
        <v>43.343691884622856</v>
      </c>
      <c r="O25" s="23">
        <v>46.341182505824221</v>
      </c>
      <c r="P25" s="23">
        <v>51.123216383712929</v>
      </c>
      <c r="Q25" s="23">
        <v>59.825246679079861</v>
      </c>
      <c r="R25" s="23">
        <v>67.364547829796564</v>
      </c>
      <c r="S25" s="23">
        <v>78.194555368065579</v>
      </c>
      <c r="T25" s="23">
        <v>83.427241678092116</v>
      </c>
      <c r="U25" s="23">
        <v>87.817181261778472</v>
      </c>
      <c r="V25" s="23">
        <v>96.507803430058445</v>
      </c>
      <c r="W25" s="23">
        <v>86.609120632993395</v>
      </c>
      <c r="X25" s="23">
        <v>95.631080866596122</v>
      </c>
      <c r="Y25" s="23">
        <v>100</v>
      </c>
      <c r="Z25" s="23">
        <v>101.37740321840801</v>
      </c>
      <c r="AA25" s="23">
        <v>108.50939538302642</v>
      </c>
      <c r="AB25" s="23">
        <v>109.40064537737703</v>
      </c>
      <c r="AC25" s="23">
        <v>110.59970779422466</v>
      </c>
    </row>
    <row r="26" spans="1:29">
      <c r="A26" s="23" t="s">
        <v>145</v>
      </c>
      <c r="B26" s="23" t="s">
        <v>144</v>
      </c>
      <c r="C26" s="23"/>
      <c r="D26" s="23">
        <v>16.087447910355905</v>
      </c>
      <c r="E26" s="23">
        <v>18.290251971134332</v>
      </c>
      <c r="F26" s="23">
        <v>19.39627751275869</v>
      </c>
      <c r="G26" s="23">
        <v>22.125887414266344</v>
      </c>
      <c r="H26" s="23">
        <v>25.024264958725833</v>
      </c>
      <c r="I26" s="23">
        <v>26.601456923884157</v>
      </c>
      <c r="J26" s="23">
        <v>28.135037516378141</v>
      </c>
      <c r="K26" s="23">
        <v>29.454982076849333</v>
      </c>
      <c r="L26" s="23">
        <v>33.252802351019163</v>
      </c>
      <c r="M26" s="23">
        <v>38.43344440414559</v>
      </c>
      <c r="N26" s="23">
        <v>43.343691884622856</v>
      </c>
      <c r="O26" s="23">
        <v>46.341182505824221</v>
      </c>
      <c r="P26" s="23">
        <v>51.123216383712943</v>
      </c>
      <c r="Q26" s="23">
        <v>59.825246679079868</v>
      </c>
      <c r="R26" s="23">
        <v>67.364547829796578</v>
      </c>
      <c r="S26" s="23">
        <v>78.194555368065593</v>
      </c>
      <c r="T26" s="23">
        <v>83.427241678092145</v>
      </c>
      <c r="U26" s="23">
        <v>87.817181261778501</v>
      </c>
      <c r="V26" s="23">
        <v>96.507803430058459</v>
      </c>
      <c r="W26" s="23">
        <v>86.609120632993381</v>
      </c>
      <c r="X26" s="23">
        <v>95.631080866596093</v>
      </c>
      <c r="Y26" s="23">
        <v>100</v>
      </c>
      <c r="Z26" s="23">
        <v>101.37740321840801</v>
      </c>
      <c r="AA26" s="23">
        <v>108.5093953830264</v>
      </c>
      <c r="AB26" s="23">
        <v>109.40064537737703</v>
      </c>
      <c r="AC26" s="23">
        <v>110.59970779422466</v>
      </c>
    </row>
    <row r="27" spans="1:29">
      <c r="A27" s="23" t="s">
        <v>147</v>
      </c>
      <c r="B27" s="23" t="s">
        <v>146</v>
      </c>
      <c r="C27" s="23"/>
      <c r="D27" s="23">
        <v>16.08744791035592</v>
      </c>
      <c r="E27" s="23">
        <v>18.290251971134353</v>
      </c>
      <c r="F27" s="23">
        <v>19.396277512758711</v>
      </c>
      <c r="G27" s="23">
        <v>22.125887414266362</v>
      </c>
      <c r="H27" s="23">
        <v>25.024264958725855</v>
      </c>
      <c r="I27" s="23">
        <v>26.601456923884186</v>
      </c>
      <c r="J27" s="23">
        <v>28.135037516378169</v>
      </c>
      <c r="K27" s="23">
        <v>29.454982076849355</v>
      </c>
      <c r="L27" s="23">
        <v>33.252802351019184</v>
      </c>
      <c r="M27" s="23">
        <v>38.433444404145611</v>
      </c>
      <c r="N27" s="23">
        <v>43.343691884622878</v>
      </c>
      <c r="O27" s="23">
        <v>46.341182505824236</v>
      </c>
      <c r="P27" s="23">
        <v>51.123216383712943</v>
      </c>
      <c r="Q27" s="23">
        <v>59.825246679079882</v>
      </c>
      <c r="R27" s="23">
        <v>67.364547829796578</v>
      </c>
      <c r="S27" s="23">
        <v>78.194555368065608</v>
      </c>
      <c r="T27" s="23">
        <v>83.427241678092145</v>
      </c>
      <c r="U27" s="23">
        <v>87.817181261778472</v>
      </c>
      <c r="V27" s="23">
        <v>96.507803430058445</v>
      </c>
      <c r="W27" s="23">
        <v>86.609120632993367</v>
      </c>
      <c r="X27" s="23">
        <v>95.631080866596093</v>
      </c>
      <c r="Y27" s="23">
        <v>100</v>
      </c>
      <c r="Z27" s="23">
        <v>101.37740321840801</v>
      </c>
      <c r="AA27" s="23">
        <v>108.50939538302642</v>
      </c>
      <c r="AB27" s="23">
        <v>109.40064537737703</v>
      </c>
      <c r="AC27" s="23">
        <v>110.59970779422463</v>
      </c>
    </row>
    <row r="28" spans="1:29">
      <c r="A28" s="23" t="s">
        <v>149</v>
      </c>
      <c r="B28" s="23" t="s">
        <v>148</v>
      </c>
      <c r="C28" s="23"/>
      <c r="D28" s="23">
        <v>16.087447910355898</v>
      </c>
      <c r="E28" s="23">
        <v>18.290251971134321</v>
      </c>
      <c r="F28" s="23">
        <v>19.39627751275868</v>
      </c>
      <c r="G28" s="23">
        <v>22.12588741426633</v>
      </c>
      <c r="H28" s="23">
        <v>25.024264958725823</v>
      </c>
      <c r="I28" s="23">
        <v>26.601456923884154</v>
      </c>
      <c r="J28" s="23">
        <v>28.135037516378137</v>
      </c>
      <c r="K28" s="23">
        <v>29.45498207684933</v>
      </c>
      <c r="L28" s="23">
        <v>33.252802351019156</v>
      </c>
      <c r="M28" s="23">
        <v>38.43344440414559</v>
      </c>
      <c r="N28" s="23">
        <v>43.343691884622856</v>
      </c>
      <c r="O28" s="23">
        <v>46.341182505824207</v>
      </c>
      <c r="P28" s="23">
        <v>51.123216383712922</v>
      </c>
      <c r="Q28" s="23">
        <v>59.825246679079861</v>
      </c>
      <c r="R28" s="23">
        <v>67.364547829796564</v>
      </c>
      <c r="S28" s="23">
        <v>78.194555368065579</v>
      </c>
      <c r="T28" s="23">
        <v>83.427241678092116</v>
      </c>
      <c r="U28" s="23">
        <v>87.817181261778472</v>
      </c>
      <c r="V28" s="23">
        <v>96.507803430058431</v>
      </c>
      <c r="W28" s="23">
        <v>86.609120632993353</v>
      </c>
      <c r="X28" s="23">
        <v>95.631080866596079</v>
      </c>
      <c r="Y28" s="23">
        <v>100</v>
      </c>
      <c r="Z28" s="23">
        <v>101.37740321840802</v>
      </c>
      <c r="AA28" s="23">
        <v>108.50939538302642</v>
      </c>
      <c r="AB28" s="23">
        <v>109.40064537737706</v>
      </c>
      <c r="AC28" s="23">
        <v>125.49362443393836</v>
      </c>
    </row>
    <row r="29" spans="1:29">
      <c r="A29" s="23" t="s">
        <v>151</v>
      </c>
      <c r="B29" s="23" t="s">
        <v>150</v>
      </c>
      <c r="C29" s="23"/>
      <c r="D29" s="23">
        <v>16.087447910355912</v>
      </c>
      <c r="E29" s="23">
        <v>18.290251971134342</v>
      </c>
      <c r="F29" s="23">
        <v>19.396277512758704</v>
      </c>
      <c r="G29" s="23">
        <v>22.125887414266355</v>
      </c>
      <c r="H29" s="23">
        <v>25.024264958725851</v>
      </c>
      <c r="I29" s="23">
        <v>26.601456923884182</v>
      </c>
      <c r="J29" s="23">
        <v>28.135037516378166</v>
      </c>
      <c r="K29" s="23">
        <v>29.454982076849351</v>
      </c>
      <c r="L29" s="23">
        <v>33.252802351019199</v>
      </c>
      <c r="M29" s="23">
        <v>38.433444404145618</v>
      </c>
      <c r="N29" s="23">
        <v>43.343691884622892</v>
      </c>
      <c r="O29" s="23">
        <v>46.341182505824257</v>
      </c>
      <c r="P29" s="23">
        <v>51.123216383712965</v>
      </c>
      <c r="Q29" s="23">
        <v>59.825246679079889</v>
      </c>
      <c r="R29" s="23">
        <v>67.364547829796606</v>
      </c>
      <c r="S29" s="23">
        <v>78.194555368065636</v>
      </c>
      <c r="T29" s="23">
        <v>83.427241678092173</v>
      </c>
      <c r="U29" s="23">
        <v>87.817181261778501</v>
      </c>
      <c r="V29" s="23">
        <v>96.507803430058473</v>
      </c>
      <c r="W29" s="23">
        <v>86.609120632993381</v>
      </c>
      <c r="X29" s="23">
        <v>95.631080866596093</v>
      </c>
      <c r="Y29" s="23">
        <v>100</v>
      </c>
      <c r="Z29" s="23">
        <v>101.37740321840801</v>
      </c>
      <c r="AA29" s="23">
        <v>108.5093953830264</v>
      </c>
      <c r="AB29" s="23">
        <v>109.40064537737706</v>
      </c>
      <c r="AC29" s="23">
        <v>110.59970779422468</v>
      </c>
    </row>
    <row r="30" spans="1:29">
      <c r="A30" s="23" t="s">
        <v>153</v>
      </c>
      <c r="B30" s="23" t="s">
        <v>152</v>
      </c>
      <c r="C30" s="23"/>
      <c r="D30" s="23">
        <v>16.087447910355905</v>
      </c>
      <c r="E30" s="23">
        <v>18.290251971134332</v>
      </c>
      <c r="F30" s="23">
        <v>19.39627751275869</v>
      </c>
      <c r="G30" s="23">
        <v>22.125887414266341</v>
      </c>
      <c r="H30" s="23">
        <v>25.024264958725833</v>
      </c>
      <c r="I30" s="23">
        <v>26.601456923884164</v>
      </c>
      <c r="J30" s="23">
        <v>28.135037516378148</v>
      </c>
      <c r="K30" s="23">
        <v>29.45498207684934</v>
      </c>
      <c r="L30" s="23">
        <v>33.25280235101917</v>
      </c>
      <c r="M30" s="23">
        <v>38.433444404145597</v>
      </c>
      <c r="N30" s="23">
        <v>43.343691884622856</v>
      </c>
      <c r="O30" s="23">
        <v>46.341182505824221</v>
      </c>
      <c r="P30" s="23">
        <v>51.123216383712929</v>
      </c>
      <c r="Q30" s="23">
        <v>59.825246679079861</v>
      </c>
      <c r="R30" s="23">
        <v>67.364547829796578</v>
      </c>
      <c r="S30" s="23">
        <v>78.194555368065579</v>
      </c>
      <c r="T30" s="23">
        <v>83.427241678092116</v>
      </c>
      <c r="U30" s="23">
        <v>87.817181261778472</v>
      </c>
      <c r="V30" s="23">
        <v>96.507803430058445</v>
      </c>
      <c r="W30" s="23">
        <v>86.609120632993381</v>
      </c>
      <c r="X30" s="23">
        <v>95.631080866596093</v>
      </c>
      <c r="Y30" s="23">
        <v>100</v>
      </c>
      <c r="Z30" s="23">
        <v>101.37740321840801</v>
      </c>
      <c r="AA30" s="23">
        <v>108.50939538302644</v>
      </c>
      <c r="AB30" s="23">
        <v>109.40064537737706</v>
      </c>
      <c r="AC30" s="23">
        <v>110.59970779422468</v>
      </c>
    </row>
    <row r="31" spans="1:29">
      <c r="A31" s="23" t="s">
        <v>155</v>
      </c>
      <c r="B31" s="23" t="s">
        <v>154</v>
      </c>
      <c r="C31" s="23"/>
      <c r="D31" s="23">
        <v>16.087447910355909</v>
      </c>
      <c r="E31" s="23">
        <v>18.290251971134335</v>
      </c>
      <c r="F31" s="23">
        <v>19.396277512758694</v>
      </c>
      <c r="G31" s="23">
        <v>22.125887414266344</v>
      </c>
      <c r="H31" s="23">
        <v>25.024264958725841</v>
      </c>
      <c r="I31" s="23">
        <v>26.601456923884175</v>
      </c>
      <c r="J31" s="23">
        <v>28.135037516378151</v>
      </c>
      <c r="K31" s="23">
        <v>29.454982076849344</v>
      </c>
      <c r="L31" s="23">
        <v>33.252802351019184</v>
      </c>
      <c r="M31" s="23">
        <v>38.433444404145611</v>
      </c>
      <c r="N31" s="23">
        <v>43.343691884622878</v>
      </c>
      <c r="O31" s="23">
        <v>46.341182505824243</v>
      </c>
      <c r="P31" s="23">
        <v>51.123216383712965</v>
      </c>
      <c r="Q31" s="23">
        <v>59.825246679079903</v>
      </c>
      <c r="R31" s="23">
        <v>67.364547829796606</v>
      </c>
      <c r="S31" s="23">
        <v>78.19455536806565</v>
      </c>
      <c r="T31" s="23">
        <v>83.427241678092173</v>
      </c>
      <c r="U31" s="23">
        <v>87.817181261778515</v>
      </c>
      <c r="V31" s="23">
        <v>96.507803430058459</v>
      </c>
      <c r="W31" s="23">
        <v>86.609120632993381</v>
      </c>
      <c r="X31" s="23">
        <v>95.631080866596093</v>
      </c>
      <c r="Y31" s="23">
        <v>100</v>
      </c>
      <c r="Z31" s="23">
        <v>101.37740321840801</v>
      </c>
      <c r="AA31" s="23">
        <v>108.5093953830264</v>
      </c>
      <c r="AB31" s="23">
        <v>109.40064537737702</v>
      </c>
      <c r="AC31" s="23">
        <v>110.59970779422466</v>
      </c>
    </row>
    <row r="32" spans="1:29">
      <c r="A32" s="23" t="s">
        <v>157</v>
      </c>
      <c r="B32" s="23" t="s">
        <v>156</v>
      </c>
      <c r="C32" s="23"/>
      <c r="D32" s="23">
        <v>16.087447910355905</v>
      </c>
      <c r="E32" s="23">
        <v>18.290251971134332</v>
      </c>
      <c r="F32" s="23">
        <v>19.39627751275869</v>
      </c>
      <c r="G32" s="23">
        <v>22.125887414266341</v>
      </c>
      <c r="H32" s="23">
        <v>25.024264958725833</v>
      </c>
      <c r="I32" s="23">
        <v>26.601456923884172</v>
      </c>
      <c r="J32" s="23">
        <v>28.135037516378148</v>
      </c>
      <c r="K32" s="23">
        <v>29.454982076849333</v>
      </c>
      <c r="L32" s="23">
        <v>33.25280235101917</v>
      </c>
      <c r="M32" s="23">
        <v>38.433444404145597</v>
      </c>
      <c r="N32" s="23">
        <v>43.343691884622856</v>
      </c>
      <c r="O32" s="23">
        <v>46.341182505824221</v>
      </c>
      <c r="P32" s="23">
        <v>51.123216383712929</v>
      </c>
      <c r="Q32" s="23">
        <v>59.825246679079847</v>
      </c>
      <c r="R32" s="23">
        <v>67.364547829796578</v>
      </c>
      <c r="S32" s="23">
        <v>78.194555368065608</v>
      </c>
      <c r="T32" s="23">
        <v>83.427241678092173</v>
      </c>
      <c r="U32" s="23">
        <v>87.817181261778515</v>
      </c>
      <c r="V32" s="23">
        <v>96.507803430058445</v>
      </c>
      <c r="W32" s="23">
        <v>86.609120632993395</v>
      </c>
      <c r="X32" s="23">
        <v>95.631080866596122</v>
      </c>
      <c r="Y32" s="23">
        <v>100</v>
      </c>
      <c r="Z32" s="23">
        <v>101.37740321840801</v>
      </c>
      <c r="AA32" s="23">
        <v>108.50939538302642</v>
      </c>
      <c r="AB32" s="23">
        <v>109.40064537737703</v>
      </c>
      <c r="AC32" s="23">
        <v>110.59970779422463</v>
      </c>
    </row>
    <row r="33" spans="1:29">
      <c r="A33" s="23" t="s">
        <v>159</v>
      </c>
      <c r="B33" s="23" t="s">
        <v>158</v>
      </c>
      <c r="C33" s="23"/>
      <c r="D33" s="23">
        <v>16.087447910355895</v>
      </c>
      <c r="E33" s="23">
        <v>18.290251971134317</v>
      </c>
      <c r="F33" s="23">
        <v>19.39627751275868</v>
      </c>
      <c r="G33" s="23">
        <v>22.12588741426633</v>
      </c>
      <c r="H33" s="23">
        <v>25.024264958725823</v>
      </c>
      <c r="I33" s="23">
        <v>26.601456923884154</v>
      </c>
      <c r="J33" s="23">
        <v>28.13503751637813</v>
      </c>
      <c r="K33" s="23">
        <v>29.454982076849312</v>
      </c>
      <c r="L33" s="23">
        <v>33.252802351019142</v>
      </c>
      <c r="M33" s="23">
        <v>38.433444404145568</v>
      </c>
      <c r="N33" s="23">
        <v>43.343691884622842</v>
      </c>
      <c r="O33" s="23">
        <v>46.3411825058242</v>
      </c>
      <c r="P33" s="23">
        <v>51.123216383712922</v>
      </c>
      <c r="Q33" s="23">
        <v>59.825246679079847</v>
      </c>
      <c r="R33" s="23">
        <v>67.36454782979655</v>
      </c>
      <c r="S33" s="23">
        <v>78.194555368065565</v>
      </c>
      <c r="T33" s="23">
        <v>83.427241678092116</v>
      </c>
      <c r="U33" s="23">
        <v>87.817181261778472</v>
      </c>
      <c r="V33" s="23">
        <v>96.507803430058431</v>
      </c>
      <c r="W33" s="23">
        <v>86.609120632993353</v>
      </c>
      <c r="X33" s="23">
        <v>95.631080866596093</v>
      </c>
      <c r="Y33" s="23">
        <v>100</v>
      </c>
      <c r="Z33" s="23">
        <v>101.37740321840802</v>
      </c>
      <c r="AA33" s="23">
        <v>108.50939538302644</v>
      </c>
      <c r="AB33" s="23">
        <v>109.40064537737706</v>
      </c>
      <c r="AC33" s="23">
        <v>110.59970779422468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10.830253298281365</v>
      </c>
      <c r="E2" s="23">
        <v>12.797629271183849</v>
      </c>
      <c r="F2" s="23">
        <v>13.976785088503204</v>
      </c>
      <c r="G2" s="23">
        <v>15.792529428229775</v>
      </c>
      <c r="H2" s="23">
        <v>19.286861973786536</v>
      </c>
      <c r="I2" s="23">
        <v>22.2579413596238</v>
      </c>
      <c r="J2" s="23">
        <v>24.663154939194584</v>
      </c>
      <c r="K2" s="23">
        <v>27.240492531637486</v>
      </c>
      <c r="L2" s="23">
        <v>30.193995627500815</v>
      </c>
      <c r="M2" s="23">
        <v>32.829245104189447</v>
      </c>
      <c r="N2" s="23">
        <v>35.955865065459648</v>
      </c>
      <c r="O2" s="23">
        <v>38.853830031632086</v>
      </c>
      <c r="P2" s="23">
        <v>42.355461232597726</v>
      </c>
      <c r="Q2" s="23">
        <v>49.861537972990114</v>
      </c>
      <c r="R2" s="23">
        <v>56.054652590129429</v>
      </c>
      <c r="S2" s="23">
        <v>63.303991883101318</v>
      </c>
      <c r="T2" s="23">
        <v>72.269407154323218</v>
      </c>
      <c r="U2" s="23">
        <v>86.347983585129569</v>
      </c>
      <c r="V2" s="23">
        <v>94.340216027417057</v>
      </c>
      <c r="W2" s="23">
        <v>100</v>
      </c>
      <c r="X2" s="23">
        <v>102.02675787890468</v>
      </c>
      <c r="Y2" s="23">
        <v>105.8731579840246</v>
      </c>
      <c r="Z2" s="23">
        <v>107.47387204527584</v>
      </c>
      <c r="AA2" s="23">
        <v>113.23629381954299</v>
      </c>
      <c r="AB2" s="23">
        <v>111.30808565841096</v>
      </c>
      <c r="AC2" s="23">
        <v>109.68925039570144</v>
      </c>
    </row>
    <row r="3" spans="1:29">
      <c r="A3" s="25" t="s">
        <v>82</v>
      </c>
      <c r="B3" s="23" t="s">
        <v>4</v>
      </c>
      <c r="C3" s="27"/>
      <c r="D3" s="23">
        <v>10.830253298281367</v>
      </c>
      <c r="E3" s="23">
        <v>12.797629271183855</v>
      </c>
      <c r="F3" s="23">
        <v>13.97678508850321</v>
      </c>
      <c r="G3" s="23">
        <v>15.792529428229777</v>
      </c>
      <c r="H3" s="23">
        <v>19.286861973786539</v>
      </c>
      <c r="I3" s="23">
        <v>22.2579413596238</v>
      </c>
      <c r="J3" s="23">
        <v>24.663154939194584</v>
      </c>
      <c r="K3" s="23">
        <v>27.240492531637489</v>
      </c>
      <c r="L3" s="23">
        <v>30.193995627500819</v>
      </c>
      <c r="M3" s="23">
        <v>32.829245104189454</v>
      </c>
      <c r="N3" s="23">
        <v>35.955865065459676</v>
      </c>
      <c r="O3" s="23">
        <v>38.853830031632107</v>
      </c>
      <c r="P3" s="23">
        <v>42.355461232597747</v>
      </c>
      <c r="Q3" s="23">
        <v>49.861537972990156</v>
      </c>
      <c r="R3" s="23">
        <v>56.054652590129471</v>
      </c>
      <c r="S3" s="23">
        <v>63.303991883101354</v>
      </c>
      <c r="T3" s="23">
        <v>72.269407154323261</v>
      </c>
      <c r="U3" s="23">
        <v>86.347983585129597</v>
      </c>
      <c r="V3" s="23">
        <v>94.340216027417085</v>
      </c>
      <c r="W3" s="23">
        <v>100</v>
      </c>
      <c r="X3" s="23">
        <v>102.02675787890469</v>
      </c>
      <c r="Y3" s="23">
        <v>105.87315798402463</v>
      </c>
      <c r="Z3" s="23">
        <v>107.47387204527584</v>
      </c>
      <c r="AA3" s="23">
        <v>113.23629381954298</v>
      </c>
      <c r="AB3" s="23">
        <v>111.30808565841097</v>
      </c>
      <c r="AC3" s="23">
        <v>109.68925039570142</v>
      </c>
    </row>
    <row r="4" spans="1:29">
      <c r="A4" s="24" t="s">
        <v>83</v>
      </c>
      <c r="B4" s="23" t="s">
        <v>5</v>
      </c>
      <c r="C4" s="27"/>
      <c r="D4" s="23">
        <v>10.83025329828134</v>
      </c>
      <c r="E4" s="23">
        <v>12.797629271183821</v>
      </c>
      <c r="F4" s="23">
        <v>13.976785088503174</v>
      </c>
      <c r="G4" s="23">
        <v>15.792529428229733</v>
      </c>
      <c r="H4" s="23">
        <v>19.28686197378649</v>
      </c>
      <c r="I4" s="23">
        <v>22.257941359623747</v>
      </c>
      <c r="J4" s="23">
        <v>24.663154939194524</v>
      </c>
      <c r="K4" s="23">
        <v>27.240492531637425</v>
      </c>
      <c r="L4" s="23">
        <v>30.19399562750074</v>
      </c>
      <c r="M4" s="23">
        <v>32.829245104189376</v>
      </c>
      <c r="N4" s="23">
        <v>35.955865065459648</v>
      </c>
      <c r="O4" s="23">
        <v>38.853830031632086</v>
      </c>
      <c r="P4" s="23">
        <v>42.355461232597719</v>
      </c>
      <c r="Q4" s="23">
        <v>49.861537972990121</v>
      </c>
      <c r="R4" s="23">
        <v>56.054652590129429</v>
      </c>
      <c r="S4" s="23">
        <v>63.303991883101311</v>
      </c>
      <c r="T4" s="23">
        <v>72.269407154323247</v>
      </c>
      <c r="U4" s="23">
        <v>86.347983585129597</v>
      </c>
      <c r="V4" s="23">
        <v>94.340216027417085</v>
      </c>
      <c r="W4" s="23">
        <v>100</v>
      </c>
      <c r="X4" s="23">
        <v>102.02675787890469</v>
      </c>
      <c r="Y4" s="23">
        <v>105.87315798402463</v>
      </c>
      <c r="Z4" s="23">
        <v>107.47387204527584</v>
      </c>
      <c r="AA4" s="23">
        <v>113.23629381954298</v>
      </c>
      <c r="AB4" s="23">
        <v>111.30808565841097</v>
      </c>
      <c r="AC4" s="23">
        <v>109.68925039570142</v>
      </c>
    </row>
    <row r="5" spans="1:29">
      <c r="A5" s="23" t="s">
        <v>80</v>
      </c>
      <c r="B5" s="23" t="s">
        <v>6</v>
      </c>
      <c r="C5" s="27"/>
      <c r="D5" s="23">
        <v>10.830253298281363</v>
      </c>
      <c r="E5" s="23">
        <v>12.797629271183853</v>
      </c>
      <c r="F5" s="23">
        <v>13.97678508850321</v>
      </c>
      <c r="G5" s="23">
        <v>15.792529428229772</v>
      </c>
      <c r="H5" s="23">
        <v>19.286861973786539</v>
      </c>
      <c r="I5" s="23">
        <v>22.257941359623793</v>
      </c>
      <c r="J5" s="23">
        <v>24.663154939194584</v>
      </c>
      <c r="K5" s="23">
        <v>27.240492531637489</v>
      </c>
      <c r="L5" s="23">
        <v>30.193995627500819</v>
      </c>
      <c r="M5" s="23">
        <v>32.829245104189454</v>
      </c>
      <c r="N5" s="23">
        <v>35.955865065459662</v>
      </c>
      <c r="O5" s="23">
        <v>38.8538300316321</v>
      </c>
      <c r="P5" s="23">
        <v>42.35546123259774</v>
      </c>
      <c r="Q5" s="23">
        <v>49.861537972990149</v>
      </c>
      <c r="R5" s="23">
        <v>56.054652590129457</v>
      </c>
      <c r="S5" s="23">
        <v>63.30399188310134</v>
      </c>
      <c r="T5" s="23">
        <v>72.269407154323247</v>
      </c>
      <c r="U5" s="23">
        <v>86.347983585129597</v>
      </c>
      <c r="V5" s="23">
        <v>94.340216027417071</v>
      </c>
      <c r="W5" s="23">
        <v>100</v>
      </c>
      <c r="X5" s="23">
        <v>102.02675787890469</v>
      </c>
      <c r="Y5" s="23">
        <v>105.87315798402462</v>
      </c>
      <c r="Z5" s="23">
        <v>107.47387204527585</v>
      </c>
      <c r="AA5" s="23">
        <v>113.23629381954298</v>
      </c>
      <c r="AB5" s="23">
        <v>111.30808565841097</v>
      </c>
      <c r="AC5" s="23">
        <v>109.68925039570144</v>
      </c>
    </row>
    <row r="6" spans="1:29">
      <c r="A6" s="24" t="s">
        <v>24</v>
      </c>
      <c r="B6" s="23" t="s">
        <v>7</v>
      </c>
      <c r="C6" s="27"/>
      <c r="D6" s="23">
        <v>10.830253298281352</v>
      </c>
      <c r="E6" s="23">
        <v>12.797629271183837</v>
      </c>
      <c r="F6" s="23">
        <v>13.976785088503188</v>
      </c>
      <c r="G6" s="23">
        <v>15.792529428229759</v>
      </c>
      <c r="H6" s="23">
        <v>19.286861973786518</v>
      </c>
      <c r="I6" s="23">
        <v>22.257941359623779</v>
      </c>
      <c r="J6" s="23">
        <v>24.663154939194555</v>
      </c>
      <c r="K6" s="23">
        <v>27.240492531637457</v>
      </c>
      <c r="L6" s="23">
        <v>30.19399562750079</v>
      </c>
      <c r="M6" s="23">
        <v>32.829245104189425</v>
      </c>
      <c r="N6" s="23">
        <v>35.955865065459633</v>
      </c>
      <c r="O6" s="23">
        <v>38.853830031632064</v>
      </c>
      <c r="P6" s="23">
        <v>42.355461232597705</v>
      </c>
      <c r="Q6" s="23">
        <v>49.861537972990114</v>
      </c>
      <c r="R6" s="23">
        <v>56.054652590129422</v>
      </c>
      <c r="S6" s="23">
        <v>63.303991883101318</v>
      </c>
      <c r="T6" s="23">
        <v>72.269407154323233</v>
      </c>
      <c r="U6" s="23">
        <v>86.347983585129597</v>
      </c>
      <c r="V6" s="23">
        <v>94.3402160274171</v>
      </c>
      <c r="W6" s="23">
        <v>100</v>
      </c>
      <c r="X6" s="23">
        <v>102.02675787890468</v>
      </c>
      <c r="Y6" s="23">
        <v>105.87315798402462</v>
      </c>
      <c r="Z6" s="23">
        <v>107.47387204527588</v>
      </c>
      <c r="AA6" s="23">
        <v>113.23629381954299</v>
      </c>
      <c r="AB6" s="23">
        <v>111.30808565841103</v>
      </c>
      <c r="AC6" s="23">
        <v>109.68925039570148</v>
      </c>
    </row>
    <row r="7" spans="1:29">
      <c r="A7" s="26" t="s">
        <v>25</v>
      </c>
      <c r="B7" s="23" t="s">
        <v>8</v>
      </c>
      <c r="C7" s="27"/>
      <c r="D7" s="23">
        <v>10.830253298281473</v>
      </c>
      <c r="E7" s="23">
        <v>12.797629271183983</v>
      </c>
      <c r="F7" s="23">
        <v>13.976785088503217</v>
      </c>
      <c r="G7" s="23">
        <v>15.792529428229777</v>
      </c>
      <c r="H7" s="23">
        <v>19.286861973786539</v>
      </c>
      <c r="I7" s="23">
        <v>22.257941359623803</v>
      </c>
      <c r="J7" s="23">
        <v>24.663154939194587</v>
      </c>
      <c r="K7" s="23">
        <v>27.240492531637489</v>
      </c>
      <c r="L7" s="23">
        <v>30.193995627500826</v>
      </c>
      <c r="M7" s="23">
        <v>32.829245104189454</v>
      </c>
      <c r="N7" s="23">
        <v>35.955865065459662</v>
      </c>
      <c r="O7" s="23">
        <v>38.8538300316321</v>
      </c>
      <c r="P7" s="23">
        <v>42.35546123259774</v>
      </c>
      <c r="Q7" s="23">
        <v>49.861537972990121</v>
      </c>
      <c r="R7" s="23">
        <v>56.054652590129457</v>
      </c>
      <c r="S7" s="23">
        <v>63.30399188310134</v>
      </c>
      <c r="T7" s="23">
        <v>72.269407154323261</v>
      </c>
      <c r="U7" s="23">
        <v>86.347983585129583</v>
      </c>
      <c r="V7" s="23">
        <v>94.340216027417085</v>
      </c>
      <c r="W7" s="23">
        <v>100</v>
      </c>
      <c r="X7" s="23">
        <v>102.02675787890469</v>
      </c>
      <c r="Y7" s="23">
        <v>105.87315798402462</v>
      </c>
      <c r="Z7" s="23">
        <v>107.47387204527585</v>
      </c>
      <c r="AA7" s="23">
        <v>113.23629381954298</v>
      </c>
      <c r="AB7" s="23">
        <v>111.30808565841097</v>
      </c>
      <c r="AC7" s="23">
        <v>109.68925039570139</v>
      </c>
    </row>
    <row r="8" spans="1:29">
      <c r="A8" s="25" t="s">
        <v>84</v>
      </c>
      <c r="B8" s="23" t="s">
        <v>30</v>
      </c>
      <c r="C8" s="27"/>
      <c r="D8" s="23">
        <v>10.830253298281358</v>
      </c>
      <c r="E8" s="23">
        <v>12.797629271183844</v>
      </c>
      <c r="F8" s="23">
        <v>13.976785088503197</v>
      </c>
      <c r="G8" s="23">
        <v>15.792529428229761</v>
      </c>
      <c r="H8" s="23">
        <v>19.286861973786525</v>
      </c>
      <c r="I8" s="23">
        <v>22.257941359623786</v>
      </c>
      <c r="J8" s="23">
        <v>24.66315493919457</v>
      </c>
      <c r="K8" s="23">
        <v>27.240492531637472</v>
      </c>
      <c r="L8" s="23">
        <v>30.193995627500808</v>
      </c>
      <c r="M8" s="23">
        <v>32.829245104189454</v>
      </c>
      <c r="N8" s="23">
        <v>35.955865065459662</v>
      </c>
      <c r="O8" s="23">
        <v>38.8538300316321</v>
      </c>
      <c r="P8" s="23">
        <v>42.35546123259774</v>
      </c>
      <c r="Q8" s="23">
        <v>49.861537972990149</v>
      </c>
      <c r="R8" s="23">
        <v>56.054652590129457</v>
      </c>
      <c r="S8" s="23">
        <v>63.30399188310134</v>
      </c>
      <c r="T8" s="23">
        <v>72.269407154323261</v>
      </c>
      <c r="U8" s="23">
        <v>86.347983585129597</v>
      </c>
      <c r="V8" s="23">
        <v>94.340216027417085</v>
      </c>
      <c r="W8" s="23">
        <v>100</v>
      </c>
      <c r="X8" s="23">
        <v>102.02675787890469</v>
      </c>
      <c r="Y8" s="23">
        <v>105.87315798402462</v>
      </c>
      <c r="Z8" s="23">
        <v>107.47387204527584</v>
      </c>
      <c r="AA8" s="23">
        <v>113.23629381954298</v>
      </c>
      <c r="AB8" s="23">
        <v>111.30808565841097</v>
      </c>
      <c r="AC8" s="23">
        <v>109.68925039570145</v>
      </c>
    </row>
    <row r="9" spans="1:29">
      <c r="A9" s="26" t="s">
        <v>81</v>
      </c>
      <c r="B9" s="23" t="s">
        <v>9</v>
      </c>
      <c r="C9" s="27"/>
      <c r="D9" s="23">
        <v>10.830253298281376</v>
      </c>
      <c r="E9" s="23">
        <v>12.797629271183865</v>
      </c>
      <c r="F9" s="23">
        <v>13.976785088503226</v>
      </c>
      <c r="G9" s="23">
        <v>15.792529428229791</v>
      </c>
      <c r="H9" s="23">
        <v>19.286861973786561</v>
      </c>
      <c r="I9" s="23">
        <v>22.257941359623828</v>
      </c>
      <c r="J9" s="23">
        <v>24.663154939194612</v>
      </c>
      <c r="K9" s="23">
        <v>27.240492531637518</v>
      </c>
      <c r="L9" s="23">
        <v>30.193995627500858</v>
      </c>
      <c r="M9" s="23">
        <v>32.829245104189503</v>
      </c>
      <c r="N9" s="23">
        <v>35.955865065459712</v>
      </c>
      <c r="O9" s="23">
        <v>38.853830031632164</v>
      </c>
      <c r="P9" s="23">
        <v>42.355461232597804</v>
      </c>
      <c r="Q9" s="23">
        <v>49.861537972990163</v>
      </c>
      <c r="R9" s="23">
        <v>56.054652590129457</v>
      </c>
      <c r="S9" s="23">
        <v>63.30399188310134</v>
      </c>
      <c r="T9" s="23">
        <v>72.269407154323233</v>
      </c>
      <c r="U9" s="23">
        <v>86.347983585129612</v>
      </c>
      <c r="V9" s="23">
        <v>94.3402160274171</v>
      </c>
      <c r="W9" s="23">
        <v>100</v>
      </c>
      <c r="X9" s="23">
        <v>102.02675787890472</v>
      </c>
      <c r="Y9" s="23">
        <v>105.87315798402466</v>
      </c>
      <c r="Z9" s="23">
        <v>107.47387204527587</v>
      </c>
      <c r="AA9" s="23">
        <v>113.23629381954305</v>
      </c>
      <c r="AB9" s="23">
        <v>111.30808565841104</v>
      </c>
      <c r="AC9" s="23">
        <v>109.68925039570146</v>
      </c>
    </row>
    <row r="10" spans="1:29">
      <c r="A10" s="25" t="s">
        <v>85</v>
      </c>
      <c r="B10" s="23" t="s">
        <v>10</v>
      </c>
      <c r="C10" s="27"/>
      <c r="D10" s="23">
        <v>10.830253298281367</v>
      </c>
      <c r="E10" s="23">
        <v>12.797629271183853</v>
      </c>
      <c r="F10" s="23">
        <v>13.976785088503208</v>
      </c>
      <c r="G10" s="23">
        <v>15.792529428229772</v>
      </c>
      <c r="H10" s="23">
        <v>19.286861973786536</v>
      </c>
      <c r="I10" s="23">
        <v>22.257941359623793</v>
      </c>
      <c r="J10" s="23">
        <v>24.663154939194577</v>
      </c>
      <c r="K10" s="23">
        <v>27.240492531637486</v>
      </c>
      <c r="L10" s="23">
        <v>30.193995627500819</v>
      </c>
      <c r="M10" s="23">
        <v>32.829245104189454</v>
      </c>
      <c r="N10" s="23">
        <v>35.955865065459648</v>
      </c>
      <c r="O10" s="23">
        <v>38.853830031632093</v>
      </c>
      <c r="P10" s="23">
        <v>42.35546123259774</v>
      </c>
      <c r="Q10" s="23">
        <v>49.861537972990142</v>
      </c>
      <c r="R10" s="23">
        <v>56.054652590129436</v>
      </c>
      <c r="S10" s="23">
        <v>63.30399188310134</v>
      </c>
      <c r="T10" s="23">
        <v>72.269407154323261</v>
      </c>
      <c r="U10" s="23">
        <v>86.347983585129597</v>
      </c>
      <c r="V10" s="23">
        <v>94.340216027417071</v>
      </c>
      <c r="W10" s="23">
        <v>100</v>
      </c>
      <c r="X10" s="23">
        <v>102.02675787890469</v>
      </c>
      <c r="Y10" s="23">
        <v>105.87315798402463</v>
      </c>
      <c r="Z10" s="23">
        <v>107.4738720452759</v>
      </c>
      <c r="AA10" s="23">
        <v>113.23629381954305</v>
      </c>
      <c r="AB10" s="23">
        <v>111.30808565841109</v>
      </c>
      <c r="AC10" s="23">
        <v>109.68925039570154</v>
      </c>
    </row>
    <row r="11" spans="1:29">
      <c r="A11" s="25" t="s">
        <v>86</v>
      </c>
      <c r="B11" s="25" t="s">
        <v>11</v>
      </c>
      <c r="C11" s="27"/>
      <c r="D11" s="23">
        <v>10.830253298281361</v>
      </c>
      <c r="E11" s="23">
        <v>12.797629271183846</v>
      </c>
      <c r="F11" s="23">
        <v>13.976785088503201</v>
      </c>
      <c r="G11" s="23">
        <v>15.792529428229766</v>
      </c>
      <c r="H11" s="23">
        <v>19.286861973786532</v>
      </c>
      <c r="I11" s="23">
        <v>22.257941359623793</v>
      </c>
      <c r="J11" s="23">
        <v>24.663154939194573</v>
      </c>
      <c r="K11" s="23">
        <v>27.240492531637482</v>
      </c>
      <c r="L11" s="23">
        <v>30.193995627500808</v>
      </c>
      <c r="M11" s="23">
        <v>32.829245104189454</v>
      </c>
      <c r="N11" s="23">
        <v>35.955865065459648</v>
      </c>
      <c r="O11" s="23">
        <v>38.853830031632093</v>
      </c>
      <c r="P11" s="23">
        <v>42.355461232597733</v>
      </c>
      <c r="Q11" s="23">
        <v>49.861537972990142</v>
      </c>
      <c r="R11" s="23">
        <v>56.054652590129436</v>
      </c>
      <c r="S11" s="23">
        <v>63.303991883101318</v>
      </c>
      <c r="T11" s="23">
        <v>72.269407154323233</v>
      </c>
      <c r="U11" s="23">
        <v>86.347983585129597</v>
      </c>
      <c r="V11" s="23">
        <v>94.340216027417085</v>
      </c>
      <c r="W11" s="23">
        <v>100</v>
      </c>
      <c r="X11" s="23">
        <v>102.02675787890469</v>
      </c>
      <c r="Y11" s="23">
        <v>105.87315798402463</v>
      </c>
      <c r="Z11" s="23">
        <v>107.47387204527585</v>
      </c>
      <c r="AA11" s="23">
        <v>113.23629381954301</v>
      </c>
      <c r="AB11" s="23">
        <v>111.30808565841097</v>
      </c>
      <c r="AC11" s="23">
        <v>109.68925039570142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10.22946089878188</v>
      </c>
      <c r="E13" s="23">
        <v>12.087699578315124</v>
      </c>
      <c r="F13" s="23">
        <v>13.201443458040787</v>
      </c>
      <c r="G13" s="23">
        <v>14.916462046605552</v>
      </c>
      <c r="H13" s="23">
        <v>18.216951624978218</v>
      </c>
      <c r="I13" s="23">
        <v>21.023214744366399</v>
      </c>
      <c r="J13" s="23">
        <v>23.295002632221514</v>
      </c>
      <c r="K13" s="23">
        <v>25.729366206066928</v>
      </c>
      <c r="L13" s="23">
        <v>28.519028054359946</v>
      </c>
      <c r="M13" s="23">
        <v>31.008090935705447</v>
      </c>
      <c r="N13" s="23">
        <v>33.961266245486954</v>
      </c>
      <c r="O13" s="23">
        <v>36.698470860286221</v>
      </c>
      <c r="P13" s="23">
        <v>40.005854211875672</v>
      </c>
      <c r="Q13" s="23">
        <v>47.095542366379405</v>
      </c>
      <c r="R13" s="23">
        <v>52.9451030435756</v>
      </c>
      <c r="S13" s="23">
        <v>59.792295883583016</v>
      </c>
      <c r="T13" s="23">
        <v>68.260367906687023</v>
      </c>
      <c r="U13" s="23">
        <v>81.557955981778463</v>
      </c>
      <c r="V13" s="23">
        <v>89.106831064444307</v>
      </c>
      <c r="W13" s="23">
        <v>94.452646831493539</v>
      </c>
      <c r="X13" s="23">
        <v>96.366973292984852</v>
      </c>
      <c r="Y13" s="23">
        <v>100</v>
      </c>
      <c r="Z13" s="23">
        <v>101.51191679905568</v>
      </c>
      <c r="AA13" s="23">
        <v>106.90515911990421</v>
      </c>
      <c r="AB13" s="23">
        <v>105.06538589580975</v>
      </c>
      <c r="AC13" s="23">
        <v>103.48340400158169</v>
      </c>
    </row>
    <row r="14" spans="1:29">
      <c r="A14" s="23" t="s">
        <v>123</v>
      </c>
      <c r="B14" s="23" t="s">
        <v>122</v>
      </c>
      <c r="C14" s="23"/>
      <c r="D14" s="23">
        <v>10.229460898781879</v>
      </c>
      <c r="E14" s="23">
        <v>12.087699578315124</v>
      </c>
      <c r="F14" s="23">
        <v>13.201443458040787</v>
      </c>
      <c r="G14" s="23">
        <v>14.916462046605556</v>
      </c>
      <c r="H14" s="23">
        <v>18.216951624978226</v>
      </c>
      <c r="I14" s="23">
        <v>21.023214744366406</v>
      </c>
      <c r="J14" s="23">
        <v>23.295002632221518</v>
      </c>
      <c r="K14" s="23">
        <v>25.729366206066935</v>
      </c>
      <c r="L14" s="23">
        <v>28.51902805435995</v>
      </c>
      <c r="M14" s="23">
        <v>31.008090935705457</v>
      </c>
      <c r="N14" s="23">
        <v>33.961266245486989</v>
      </c>
      <c r="O14" s="23">
        <v>36.69847086028625</v>
      </c>
      <c r="P14" s="23">
        <v>40.005854211875722</v>
      </c>
      <c r="Q14" s="23">
        <v>47.095542366379448</v>
      </c>
      <c r="R14" s="23">
        <v>52.945103043575635</v>
      </c>
      <c r="S14" s="23">
        <v>59.792295883583066</v>
      </c>
      <c r="T14" s="23">
        <v>68.26036790668708</v>
      </c>
      <c r="U14" s="23">
        <v>81.557955981778505</v>
      </c>
      <c r="V14" s="23">
        <v>89.106831064444336</v>
      </c>
      <c r="W14" s="23">
        <v>94.452646831493553</v>
      </c>
      <c r="X14" s="23">
        <v>96.366973292984866</v>
      </c>
      <c r="Y14" s="23">
        <v>100</v>
      </c>
      <c r="Z14" s="23">
        <v>101.51191679905564</v>
      </c>
      <c r="AA14" s="23">
        <v>106.90522629327657</v>
      </c>
      <c r="AB14" s="23">
        <v>105.06551876860688</v>
      </c>
      <c r="AC14" s="23">
        <v>103.48353487369748</v>
      </c>
    </row>
    <row r="15" spans="1:29">
      <c r="A15" s="23" t="s">
        <v>125</v>
      </c>
      <c r="B15" s="23" t="s">
        <v>124</v>
      </c>
      <c r="C15" s="23"/>
      <c r="D15" s="23">
        <v>10.229460898781856</v>
      </c>
      <c r="E15" s="23">
        <v>12.0876995783151</v>
      </c>
      <c r="F15" s="23">
        <v>13.201443458040757</v>
      </c>
      <c r="G15" s="23">
        <v>14.916462046605519</v>
      </c>
      <c r="H15" s="23">
        <v>18.216951624978179</v>
      </c>
      <c r="I15" s="23">
        <v>21.023214744366349</v>
      </c>
      <c r="J15" s="23">
        <v>23.295002632221461</v>
      </c>
      <c r="K15" s="23">
        <v>25.729366206066871</v>
      </c>
      <c r="L15" s="23">
        <v>28.519028054359879</v>
      </c>
      <c r="M15" s="23">
        <v>31.008090935705372</v>
      </c>
      <c r="N15" s="23">
        <v>33.961266245486968</v>
      </c>
      <c r="O15" s="23">
        <v>36.698470860286228</v>
      </c>
      <c r="P15" s="23">
        <v>40.005854211875693</v>
      </c>
      <c r="Q15" s="23">
        <v>47.095542366379412</v>
      </c>
      <c r="R15" s="23">
        <v>52.9451030435756</v>
      </c>
      <c r="S15" s="23">
        <v>59.792295883583023</v>
      </c>
      <c r="T15" s="23">
        <v>68.260367906687065</v>
      </c>
      <c r="U15" s="23">
        <v>81.557955981778477</v>
      </c>
      <c r="V15" s="23">
        <v>89.106831064444307</v>
      </c>
      <c r="W15" s="23">
        <v>94.452646831493539</v>
      </c>
      <c r="X15" s="23">
        <v>96.366973292984852</v>
      </c>
      <c r="Y15" s="23">
        <v>100</v>
      </c>
      <c r="Z15" s="23">
        <v>101.51191679905567</v>
      </c>
      <c r="AA15" s="23">
        <v>106.90522629327657</v>
      </c>
      <c r="AB15" s="23">
        <v>105.06551876860692</v>
      </c>
      <c r="AC15" s="23">
        <v>103.48353487369752</v>
      </c>
    </row>
    <row r="16" spans="1:29">
      <c r="A16" s="23" t="s">
        <v>127</v>
      </c>
      <c r="B16" s="23" t="s">
        <v>126</v>
      </c>
      <c r="C16" s="23"/>
      <c r="D16" s="23">
        <v>10.229460898781873</v>
      </c>
      <c r="E16" s="23">
        <v>12.087699578315121</v>
      </c>
      <c r="F16" s="23">
        <v>13.201443458040782</v>
      </c>
      <c r="G16" s="23">
        <v>14.916462046605547</v>
      </c>
      <c r="H16" s="23">
        <v>18.216951624978218</v>
      </c>
      <c r="I16" s="23">
        <v>21.023214744366388</v>
      </c>
      <c r="J16" s="23">
        <v>23.2950026322215</v>
      </c>
      <c r="K16" s="23">
        <v>25.729366206066917</v>
      </c>
      <c r="L16" s="23">
        <v>28.519028054359936</v>
      </c>
      <c r="M16" s="23">
        <v>31.008090935705436</v>
      </c>
      <c r="N16" s="23">
        <v>33.961266245486954</v>
      </c>
      <c r="O16" s="23">
        <v>36.698470860286228</v>
      </c>
      <c r="P16" s="23">
        <v>40.005854211875693</v>
      </c>
      <c r="Q16" s="23">
        <v>47.095542366379412</v>
      </c>
      <c r="R16" s="23">
        <v>52.9451030435756</v>
      </c>
      <c r="S16" s="23">
        <v>59.792295883583037</v>
      </c>
      <c r="T16" s="23">
        <v>68.260367906687051</v>
      </c>
      <c r="U16" s="23">
        <v>81.557955981778477</v>
      </c>
      <c r="V16" s="23">
        <v>89.106831064444307</v>
      </c>
      <c r="W16" s="23">
        <v>94.452646831493539</v>
      </c>
      <c r="X16" s="23">
        <v>96.366973292984866</v>
      </c>
      <c r="Y16" s="23">
        <v>100</v>
      </c>
      <c r="Z16" s="23">
        <v>101.51191679905568</v>
      </c>
      <c r="AA16" s="23">
        <v>106.90522629327657</v>
      </c>
      <c r="AB16" s="23">
        <v>105.06551876860691</v>
      </c>
      <c r="AC16" s="23">
        <v>103.48353487369751</v>
      </c>
    </row>
    <row r="17" spans="1:29">
      <c r="A17" s="23" t="s">
        <v>129</v>
      </c>
      <c r="B17" s="23" t="s">
        <v>128</v>
      </c>
      <c r="C17" s="23"/>
      <c r="D17" s="23">
        <v>10.229460898781888</v>
      </c>
      <c r="E17" s="23">
        <v>12.087699578315132</v>
      </c>
      <c r="F17" s="23">
        <v>13.201443458040792</v>
      </c>
      <c r="G17" s="23">
        <v>14.916462046605561</v>
      </c>
      <c r="H17" s="23">
        <v>18.216951624978233</v>
      </c>
      <c r="I17" s="23">
        <v>21.023214744366406</v>
      </c>
      <c r="J17" s="23">
        <v>23.295002632221522</v>
      </c>
      <c r="K17" s="23">
        <v>25.729366206066935</v>
      </c>
      <c r="L17" s="23">
        <v>28.519028054359957</v>
      </c>
      <c r="M17" s="23">
        <v>31.008090935705457</v>
      </c>
      <c r="N17" s="23">
        <v>33.961266245486982</v>
      </c>
      <c r="O17" s="23">
        <v>36.69847086028625</v>
      </c>
      <c r="P17" s="23">
        <v>40.005854211875722</v>
      </c>
      <c r="Q17" s="23">
        <v>47.095542366379448</v>
      </c>
      <c r="R17" s="23">
        <v>52.945103043575649</v>
      </c>
      <c r="S17" s="23">
        <v>59.792295883583058</v>
      </c>
      <c r="T17" s="23">
        <v>68.26036790668708</v>
      </c>
      <c r="U17" s="23">
        <v>81.557955981778491</v>
      </c>
      <c r="V17" s="23">
        <v>89.106831064444307</v>
      </c>
      <c r="W17" s="23">
        <v>94.452646831493553</v>
      </c>
      <c r="X17" s="23">
        <v>96.366973292984852</v>
      </c>
      <c r="Y17" s="23">
        <v>100</v>
      </c>
      <c r="Z17" s="23">
        <v>101.51191679905568</v>
      </c>
      <c r="AA17" s="23">
        <v>106.90522629327658</v>
      </c>
      <c r="AB17" s="23">
        <v>105.06551876860692</v>
      </c>
      <c r="AC17" s="23">
        <v>103.48353487369755</v>
      </c>
    </row>
    <row r="18" spans="1:29">
      <c r="A18" s="23" t="s">
        <v>131</v>
      </c>
      <c r="B18" s="23" t="s">
        <v>130</v>
      </c>
      <c r="C18" s="23"/>
      <c r="D18" s="23">
        <v>10.22946089878188</v>
      </c>
      <c r="E18" s="23">
        <v>12.087699578315128</v>
      </c>
      <c r="F18" s="23">
        <v>13.20144345804079</v>
      </c>
      <c r="G18" s="23">
        <v>14.916462046605558</v>
      </c>
      <c r="H18" s="23">
        <v>18.216951624978229</v>
      </c>
      <c r="I18" s="23">
        <v>21.023214744366406</v>
      </c>
      <c r="J18" s="23">
        <v>23.295002632221522</v>
      </c>
      <c r="K18" s="23">
        <v>25.729366206066938</v>
      </c>
      <c r="L18" s="23">
        <v>28.519028054359964</v>
      </c>
      <c r="M18" s="23">
        <v>31.008090935705461</v>
      </c>
      <c r="N18" s="23">
        <v>33.961266245486989</v>
      </c>
      <c r="O18" s="23">
        <v>36.69847086028625</v>
      </c>
      <c r="P18" s="23">
        <v>40.005854211875715</v>
      </c>
      <c r="Q18" s="23">
        <v>47.095542366379441</v>
      </c>
      <c r="R18" s="23">
        <v>52.945103043575649</v>
      </c>
      <c r="S18" s="23">
        <v>59.792295883583066</v>
      </c>
      <c r="T18" s="23">
        <v>68.26036790668708</v>
      </c>
      <c r="U18" s="23">
        <v>81.557955981778491</v>
      </c>
      <c r="V18" s="23">
        <v>89.106831064444336</v>
      </c>
      <c r="W18" s="23">
        <v>94.452646831493567</v>
      </c>
      <c r="X18" s="23">
        <v>96.366973292984881</v>
      </c>
      <c r="Y18" s="23">
        <v>100</v>
      </c>
      <c r="Z18" s="23">
        <v>101.51191679905567</v>
      </c>
      <c r="AA18" s="23">
        <v>106.90522629327657</v>
      </c>
      <c r="AB18" s="23">
        <v>105.06551876860691</v>
      </c>
      <c r="AC18" s="23">
        <v>103.48353487369752</v>
      </c>
    </row>
    <row r="19" spans="1:29">
      <c r="A19" s="23" t="s">
        <v>25</v>
      </c>
      <c r="B19" s="23" t="s">
        <v>8</v>
      </c>
      <c r="C19" s="23"/>
      <c r="D19" s="23">
        <v>10.229460898781987</v>
      </c>
      <c r="E19" s="23">
        <v>12.087699578315254</v>
      </c>
      <c r="F19" s="23">
        <v>13.201443458040801</v>
      </c>
      <c r="G19" s="23">
        <v>14.916462046605563</v>
      </c>
      <c r="H19" s="23">
        <v>18.216951624978233</v>
      </c>
      <c r="I19" s="23">
        <v>21.02321474436641</v>
      </c>
      <c r="J19" s="23">
        <v>23.295002632221525</v>
      </c>
      <c r="K19" s="23">
        <v>25.729366206066945</v>
      </c>
      <c r="L19" s="23">
        <v>28.519028054359968</v>
      </c>
      <c r="M19" s="23">
        <v>31.008090935705468</v>
      </c>
      <c r="N19" s="23">
        <v>33.961266245486996</v>
      </c>
      <c r="O19" s="23">
        <v>36.698470860286257</v>
      </c>
      <c r="P19" s="23">
        <v>40.005854211875722</v>
      </c>
      <c r="Q19" s="23">
        <v>47.095542366379433</v>
      </c>
      <c r="R19" s="23">
        <v>52.945103043575635</v>
      </c>
      <c r="S19" s="23">
        <v>59.792295883583066</v>
      </c>
      <c r="T19" s="23">
        <v>68.26036790668708</v>
      </c>
      <c r="U19" s="23">
        <v>81.557955981778491</v>
      </c>
      <c r="V19" s="23">
        <v>89.10683106444435</v>
      </c>
      <c r="W19" s="23">
        <v>94.452646831493567</v>
      </c>
      <c r="X19" s="23">
        <v>96.366973292984881</v>
      </c>
      <c r="Y19" s="23">
        <v>100</v>
      </c>
      <c r="Z19" s="23">
        <v>101.51191679905567</v>
      </c>
      <c r="AA19" s="23">
        <v>106.90522629327657</v>
      </c>
      <c r="AB19" s="23">
        <v>105.06551876860692</v>
      </c>
      <c r="AC19" s="23">
        <v>103.48353487369751</v>
      </c>
    </row>
    <row r="20" spans="1:29">
      <c r="A20" s="23" t="s">
        <v>133</v>
      </c>
      <c r="B20" s="23" t="s">
        <v>132</v>
      </c>
      <c r="C20" s="23"/>
      <c r="D20" s="23">
        <v>10.229460898781879</v>
      </c>
      <c r="E20" s="23">
        <v>12.087699578315124</v>
      </c>
      <c r="F20" s="23">
        <v>13.201443458040785</v>
      </c>
      <c r="G20" s="23">
        <v>14.916462046605549</v>
      </c>
      <c r="H20" s="23">
        <v>18.216951624978218</v>
      </c>
      <c r="I20" s="23">
        <v>21.023214744366399</v>
      </c>
      <c r="J20" s="23">
        <v>23.295002632221511</v>
      </c>
      <c r="K20" s="23">
        <v>25.729366206066928</v>
      </c>
      <c r="L20" s="23">
        <v>28.519028054359957</v>
      </c>
      <c r="M20" s="23">
        <v>31.008090935705461</v>
      </c>
      <c r="N20" s="23">
        <v>33.961266245486996</v>
      </c>
      <c r="O20" s="23">
        <v>36.698470860286264</v>
      </c>
      <c r="P20" s="23">
        <v>40.005854211875722</v>
      </c>
      <c r="Q20" s="23">
        <v>47.095542366379448</v>
      </c>
      <c r="R20" s="23">
        <v>52.945103043575649</v>
      </c>
      <c r="S20" s="23">
        <v>59.792295883583066</v>
      </c>
      <c r="T20" s="23">
        <v>68.260367906687094</v>
      </c>
      <c r="U20" s="23">
        <v>81.55795598177852</v>
      </c>
      <c r="V20" s="23">
        <v>89.106831064444364</v>
      </c>
      <c r="W20" s="23">
        <v>94.452646831493581</v>
      </c>
      <c r="X20" s="23">
        <v>96.366973292984895</v>
      </c>
      <c r="Y20" s="23">
        <v>100</v>
      </c>
      <c r="Z20" s="23">
        <v>101.51191679905567</v>
      </c>
      <c r="AA20" s="23">
        <v>106.90430187350823</v>
      </c>
      <c r="AB20" s="23">
        <v>105.06386867324412</v>
      </c>
      <c r="AC20" s="23">
        <v>103.481909624015</v>
      </c>
    </row>
    <row r="21" spans="1:29">
      <c r="A21" s="23" t="s">
        <v>135</v>
      </c>
      <c r="B21" s="23" t="s">
        <v>134</v>
      </c>
      <c r="C21" s="23"/>
      <c r="D21" s="23">
        <v>10.229460898781888</v>
      </c>
      <c r="E21" s="23">
        <v>12.087699578315139</v>
      </c>
      <c r="F21" s="23">
        <v>13.201443458040805</v>
      </c>
      <c r="G21" s="23">
        <v>14.916462046605572</v>
      </c>
      <c r="H21" s="23">
        <v>18.216951624978247</v>
      </c>
      <c r="I21" s="23">
        <v>21.023214744366427</v>
      </c>
      <c r="J21" s="23">
        <v>23.295002632221546</v>
      </c>
      <c r="K21" s="23">
        <v>25.729366206066963</v>
      </c>
      <c r="L21" s="23">
        <v>28.519028054359985</v>
      </c>
      <c r="M21" s="23">
        <v>31.008090935705489</v>
      </c>
      <c r="N21" s="23">
        <v>33.961266245487018</v>
      </c>
      <c r="O21" s="23">
        <v>36.698470860286299</v>
      </c>
      <c r="P21" s="23">
        <v>40.005854211875771</v>
      </c>
      <c r="Q21" s="23">
        <v>47.095542366379441</v>
      </c>
      <c r="R21" s="23">
        <v>52.945103043575628</v>
      </c>
      <c r="S21" s="23">
        <v>59.792295883583044</v>
      </c>
      <c r="T21" s="23">
        <v>68.260367906687065</v>
      </c>
      <c r="U21" s="23">
        <v>81.557955981778477</v>
      </c>
      <c r="V21" s="23">
        <v>89.106831064444322</v>
      </c>
      <c r="W21" s="23">
        <v>94.452646831493539</v>
      </c>
      <c r="X21" s="23">
        <v>96.366973292984866</v>
      </c>
      <c r="Y21" s="23">
        <v>100</v>
      </c>
      <c r="Z21" s="23">
        <v>101.51191679905567</v>
      </c>
      <c r="AA21" s="23">
        <v>106.90522629327657</v>
      </c>
      <c r="AB21" s="23">
        <v>105.06551876860692</v>
      </c>
      <c r="AC21" s="23">
        <v>103.48353487369752</v>
      </c>
    </row>
    <row r="22" spans="1:29">
      <c r="A22" s="23" t="s">
        <v>137</v>
      </c>
      <c r="B22" s="23" t="s">
        <v>136</v>
      </c>
      <c r="C22" s="23"/>
      <c r="D22" s="23">
        <v>10.229460898781877</v>
      </c>
      <c r="E22" s="23">
        <v>12.087699578315121</v>
      </c>
      <c r="F22" s="23">
        <v>13.201443458040782</v>
      </c>
      <c r="G22" s="23">
        <v>14.916462046605547</v>
      </c>
      <c r="H22" s="23">
        <v>18.216951624978215</v>
      </c>
      <c r="I22" s="23">
        <v>21.023214744366392</v>
      </c>
      <c r="J22" s="23">
        <v>23.295002632221511</v>
      </c>
      <c r="K22" s="23">
        <v>25.729366206066924</v>
      </c>
      <c r="L22" s="23">
        <v>28.519028054359939</v>
      </c>
      <c r="M22" s="23">
        <v>31.008090935705447</v>
      </c>
      <c r="N22" s="23">
        <v>33.961266245486975</v>
      </c>
      <c r="O22" s="23">
        <v>36.698470860286243</v>
      </c>
      <c r="P22" s="23">
        <v>40.005854211875693</v>
      </c>
      <c r="Q22" s="23">
        <v>47.095542366379419</v>
      </c>
      <c r="R22" s="23">
        <v>52.945103043575628</v>
      </c>
      <c r="S22" s="23">
        <v>59.792295883583037</v>
      </c>
      <c r="T22" s="23">
        <v>68.260367906687065</v>
      </c>
      <c r="U22" s="23">
        <v>81.557955981778491</v>
      </c>
      <c r="V22" s="23">
        <v>89.106831064444322</v>
      </c>
      <c r="W22" s="23">
        <v>94.452646831493553</v>
      </c>
      <c r="X22" s="23">
        <v>96.366973292984866</v>
      </c>
      <c r="Y22" s="23">
        <v>100</v>
      </c>
      <c r="Z22" s="23">
        <v>101.51191679905568</v>
      </c>
      <c r="AA22" s="23">
        <v>106.90522629327658</v>
      </c>
      <c r="AB22" s="23">
        <v>105.06551876860695</v>
      </c>
      <c r="AC22" s="23">
        <v>103.48353487369752</v>
      </c>
    </row>
    <row r="23" spans="1:29">
      <c r="A23" s="23" t="s">
        <v>139</v>
      </c>
      <c r="B23" s="23" t="s">
        <v>138</v>
      </c>
      <c r="C23" s="23"/>
      <c r="D23" s="23">
        <v>10.22946089878188</v>
      </c>
      <c r="E23" s="23">
        <v>12.087699578315124</v>
      </c>
      <c r="F23" s="23">
        <v>13.201443458040787</v>
      </c>
      <c r="G23" s="23">
        <v>14.916462046605552</v>
      </c>
      <c r="H23" s="23">
        <v>18.216951624978218</v>
      </c>
      <c r="I23" s="23">
        <v>21.023214744366399</v>
      </c>
      <c r="J23" s="23">
        <v>23.295002632221511</v>
      </c>
      <c r="K23" s="23">
        <v>25.729366206066935</v>
      </c>
      <c r="L23" s="23">
        <v>28.519028054359946</v>
      </c>
      <c r="M23" s="23">
        <v>31.008090935705457</v>
      </c>
      <c r="N23" s="23">
        <v>33.961266245486989</v>
      </c>
      <c r="O23" s="23">
        <v>36.69847086028625</v>
      </c>
      <c r="P23" s="23">
        <v>40.005854211875715</v>
      </c>
      <c r="Q23" s="23">
        <v>47.095542366379441</v>
      </c>
      <c r="R23" s="23">
        <v>52.945103043575649</v>
      </c>
      <c r="S23" s="23">
        <v>59.792295883583066</v>
      </c>
      <c r="T23" s="23">
        <v>68.26036790668708</v>
      </c>
      <c r="U23" s="23">
        <v>81.557955981778505</v>
      </c>
      <c r="V23" s="23">
        <v>89.106831064444322</v>
      </c>
      <c r="W23" s="23">
        <v>94.452646831493553</v>
      </c>
      <c r="X23" s="23">
        <v>96.366973292984866</v>
      </c>
      <c r="Y23" s="23">
        <v>100</v>
      </c>
      <c r="Z23" s="23">
        <v>101.51191679905564</v>
      </c>
      <c r="AA23" s="23">
        <v>106.90522629327654</v>
      </c>
      <c r="AB23" s="23">
        <v>105.06551876860691</v>
      </c>
      <c r="AC23" s="23">
        <v>103.48353487369751</v>
      </c>
    </row>
    <row r="24" spans="1:29">
      <c r="A24" s="23" t="s">
        <v>141</v>
      </c>
      <c r="B24" s="23" t="s">
        <v>140</v>
      </c>
      <c r="C24" s="23"/>
      <c r="D24" s="23">
        <v>10.229460898781879</v>
      </c>
      <c r="E24" s="23">
        <v>12.087699578315126</v>
      </c>
      <c r="F24" s="23">
        <v>13.201443458040787</v>
      </c>
      <c r="G24" s="23">
        <v>14.916462046605558</v>
      </c>
      <c r="H24" s="23">
        <v>18.216951624978226</v>
      </c>
      <c r="I24" s="23">
        <v>21.023214744366399</v>
      </c>
      <c r="J24" s="23">
        <v>23.295002632221518</v>
      </c>
      <c r="K24" s="23">
        <v>25.729366206066935</v>
      </c>
      <c r="L24" s="23">
        <v>28.519028054359957</v>
      </c>
      <c r="M24" s="23">
        <v>31.00809093570545</v>
      </c>
      <c r="N24" s="23">
        <v>33.961266245486975</v>
      </c>
      <c r="O24" s="23">
        <v>36.698470860286243</v>
      </c>
      <c r="P24" s="23">
        <v>40.0058542118757</v>
      </c>
      <c r="Q24" s="23">
        <v>47.095542366379419</v>
      </c>
      <c r="R24" s="23">
        <v>52.945103043575628</v>
      </c>
      <c r="S24" s="23">
        <v>59.792295883583058</v>
      </c>
      <c r="T24" s="23">
        <v>68.26036790668708</v>
      </c>
      <c r="U24" s="23">
        <v>81.557955981778491</v>
      </c>
      <c r="V24" s="23">
        <v>89.106831064444336</v>
      </c>
      <c r="W24" s="23">
        <v>94.452646831493567</v>
      </c>
      <c r="X24" s="23">
        <v>96.366973292984866</v>
      </c>
      <c r="Y24" s="23">
        <v>100</v>
      </c>
      <c r="Z24" s="23">
        <v>101.51191679905568</v>
      </c>
      <c r="AA24" s="23">
        <v>106.90522629327661</v>
      </c>
      <c r="AB24" s="23">
        <v>105.06551876860692</v>
      </c>
      <c r="AC24" s="23">
        <v>103.48353487369752</v>
      </c>
    </row>
    <row r="25" spans="1:29">
      <c r="A25" s="23" t="s">
        <v>143</v>
      </c>
      <c r="B25" s="23" t="s">
        <v>142</v>
      </c>
      <c r="C25" s="23"/>
      <c r="D25" s="23">
        <v>10.229460898781879</v>
      </c>
      <c r="E25" s="23">
        <v>12.087699578315124</v>
      </c>
      <c r="F25" s="23">
        <v>13.201443458040787</v>
      </c>
      <c r="G25" s="23">
        <v>14.916462046605556</v>
      </c>
      <c r="H25" s="23">
        <v>18.216951624978226</v>
      </c>
      <c r="I25" s="23">
        <v>21.023214744366403</v>
      </c>
      <c r="J25" s="23">
        <v>23.295002632221522</v>
      </c>
      <c r="K25" s="23">
        <v>25.729366206066938</v>
      </c>
      <c r="L25" s="23">
        <v>28.519028054359964</v>
      </c>
      <c r="M25" s="23">
        <v>31.008090935705468</v>
      </c>
      <c r="N25" s="23">
        <v>33.961266245486996</v>
      </c>
      <c r="O25" s="23">
        <v>36.698470860286264</v>
      </c>
      <c r="P25" s="23">
        <v>40.005854211875729</v>
      </c>
      <c r="Q25" s="23">
        <v>47.095542366379448</v>
      </c>
      <c r="R25" s="23">
        <v>52.945103043575649</v>
      </c>
      <c r="S25" s="23">
        <v>59.79229588358308</v>
      </c>
      <c r="T25" s="23">
        <v>68.260367906687094</v>
      </c>
      <c r="U25" s="23">
        <v>81.557955981778491</v>
      </c>
      <c r="V25" s="23">
        <v>89.10683106444435</v>
      </c>
      <c r="W25" s="23">
        <v>94.452646831493567</v>
      </c>
      <c r="X25" s="23">
        <v>96.366973292984895</v>
      </c>
      <c r="Y25" s="23">
        <v>100</v>
      </c>
      <c r="Z25" s="23">
        <v>101.51191679905568</v>
      </c>
      <c r="AA25" s="23">
        <v>106.90522629327657</v>
      </c>
      <c r="AB25" s="23">
        <v>105.06551876860691</v>
      </c>
      <c r="AC25" s="23">
        <v>103.48353487369751</v>
      </c>
    </row>
    <row r="26" spans="1:29">
      <c r="A26" s="23" t="s">
        <v>145</v>
      </c>
      <c r="B26" s="23" t="s">
        <v>144</v>
      </c>
      <c r="C26" s="23"/>
      <c r="D26" s="23">
        <v>10.229460898781872</v>
      </c>
      <c r="E26" s="23">
        <v>12.087699578315117</v>
      </c>
      <c r="F26" s="23">
        <v>13.201443458040776</v>
      </c>
      <c r="G26" s="23">
        <v>14.916462046605542</v>
      </c>
      <c r="H26" s="23">
        <v>18.216951624978211</v>
      </c>
      <c r="I26" s="23">
        <v>21.023214744366385</v>
      </c>
      <c r="J26" s="23">
        <v>23.295002632221504</v>
      </c>
      <c r="K26" s="23">
        <v>25.729366206066917</v>
      </c>
      <c r="L26" s="23">
        <v>28.519028054359939</v>
      </c>
      <c r="M26" s="23">
        <v>31.00809093570544</v>
      </c>
      <c r="N26" s="23">
        <v>33.961266245486975</v>
      </c>
      <c r="O26" s="23">
        <v>36.698470860286236</v>
      </c>
      <c r="P26" s="23">
        <v>40.005854211875693</v>
      </c>
      <c r="Q26" s="23">
        <v>47.095542366379405</v>
      </c>
      <c r="R26" s="23">
        <v>52.9451030435756</v>
      </c>
      <c r="S26" s="23">
        <v>59.792295883583023</v>
      </c>
      <c r="T26" s="23">
        <v>68.260367906687023</v>
      </c>
      <c r="U26" s="23">
        <v>81.557955981778434</v>
      </c>
      <c r="V26" s="23">
        <v>89.106831064444307</v>
      </c>
      <c r="W26" s="23">
        <v>94.45264683149351</v>
      </c>
      <c r="X26" s="23">
        <v>96.366973292984852</v>
      </c>
      <c r="Y26" s="23">
        <v>100</v>
      </c>
      <c r="Z26" s="23">
        <v>101.51191679905568</v>
      </c>
      <c r="AA26" s="23">
        <v>106.90522629327658</v>
      </c>
      <c r="AB26" s="23">
        <v>105.06551876860692</v>
      </c>
      <c r="AC26" s="23">
        <v>103.48353487369752</v>
      </c>
    </row>
    <row r="27" spans="1:29">
      <c r="A27" s="23" t="s">
        <v>147</v>
      </c>
      <c r="B27" s="23" t="s">
        <v>146</v>
      </c>
      <c r="C27" s="23"/>
      <c r="D27" s="23">
        <v>10.229460898781879</v>
      </c>
      <c r="E27" s="23">
        <v>12.087699578315124</v>
      </c>
      <c r="F27" s="23">
        <v>13.201443458040785</v>
      </c>
      <c r="G27" s="23">
        <v>14.916462046605552</v>
      </c>
      <c r="H27" s="23">
        <v>18.216951624978218</v>
      </c>
      <c r="I27" s="23">
        <v>21.023214744366399</v>
      </c>
      <c r="J27" s="23">
        <v>23.295002632221511</v>
      </c>
      <c r="K27" s="23">
        <v>25.729366206066928</v>
      </c>
      <c r="L27" s="23">
        <v>28.519028054359946</v>
      </c>
      <c r="M27" s="23">
        <v>31.008090935705457</v>
      </c>
      <c r="N27" s="23">
        <v>33.961266245486982</v>
      </c>
      <c r="O27" s="23">
        <v>36.69847086028625</v>
      </c>
      <c r="P27" s="23">
        <v>40.005854211875707</v>
      </c>
      <c r="Q27" s="23">
        <v>47.095542366379426</v>
      </c>
      <c r="R27" s="23">
        <v>52.945103043575628</v>
      </c>
      <c r="S27" s="23">
        <v>59.792295883583044</v>
      </c>
      <c r="T27" s="23">
        <v>68.260367906687065</v>
      </c>
      <c r="U27" s="23">
        <v>81.557955981778491</v>
      </c>
      <c r="V27" s="23">
        <v>89.106831064444322</v>
      </c>
      <c r="W27" s="23">
        <v>94.452646831493553</v>
      </c>
      <c r="X27" s="23">
        <v>96.366973292984866</v>
      </c>
      <c r="Y27" s="23">
        <v>100</v>
      </c>
      <c r="Z27" s="23">
        <v>101.51191679905568</v>
      </c>
      <c r="AA27" s="23">
        <v>106.90522629327658</v>
      </c>
      <c r="AB27" s="23">
        <v>105.06551876860691</v>
      </c>
      <c r="AC27" s="23">
        <v>103.48353487369751</v>
      </c>
    </row>
    <row r="28" spans="1:29">
      <c r="A28" s="23" t="s">
        <v>149</v>
      </c>
      <c r="B28" s="23" t="s">
        <v>148</v>
      </c>
      <c r="C28" s="23"/>
      <c r="D28" s="23">
        <v>10.229460898781879</v>
      </c>
      <c r="E28" s="23">
        <v>12.087699578315124</v>
      </c>
      <c r="F28" s="23">
        <v>13.201443458040785</v>
      </c>
      <c r="G28" s="23">
        <v>14.916462046605552</v>
      </c>
      <c r="H28" s="23">
        <v>18.216951624978218</v>
      </c>
      <c r="I28" s="23">
        <v>21.023214744366392</v>
      </c>
      <c r="J28" s="23">
        <v>23.295002632221511</v>
      </c>
      <c r="K28" s="23">
        <v>25.729366206066924</v>
      </c>
      <c r="L28" s="23">
        <v>28.519028054359939</v>
      </c>
      <c r="M28" s="23">
        <v>31.008090935705447</v>
      </c>
      <c r="N28" s="23">
        <v>33.961266245486975</v>
      </c>
      <c r="O28" s="23">
        <v>36.698470860286236</v>
      </c>
      <c r="P28" s="23">
        <v>40.005854211875693</v>
      </c>
      <c r="Q28" s="23">
        <v>47.095542366379419</v>
      </c>
      <c r="R28" s="23">
        <v>52.945103043575614</v>
      </c>
      <c r="S28" s="23">
        <v>59.792295883583037</v>
      </c>
      <c r="T28" s="23">
        <v>68.260367906687065</v>
      </c>
      <c r="U28" s="23">
        <v>81.557955981778477</v>
      </c>
      <c r="V28" s="23">
        <v>89.106831064444322</v>
      </c>
      <c r="W28" s="23">
        <v>94.452646831493553</v>
      </c>
      <c r="X28" s="23">
        <v>96.366973292984881</v>
      </c>
      <c r="Y28" s="23">
        <v>100</v>
      </c>
      <c r="Z28" s="23">
        <v>101.51191679905568</v>
      </c>
      <c r="AA28" s="23">
        <v>106.90522629327657</v>
      </c>
      <c r="AB28" s="23">
        <v>105.06551876860691</v>
      </c>
      <c r="AC28" s="23">
        <v>103.48353487369751</v>
      </c>
    </row>
    <row r="29" spans="1:29">
      <c r="A29" s="23" t="s">
        <v>151</v>
      </c>
      <c r="B29" s="23" t="s">
        <v>150</v>
      </c>
      <c r="C29" s="23"/>
      <c r="D29" s="23">
        <v>10.229460898781873</v>
      </c>
      <c r="E29" s="23">
        <v>12.087699578315123</v>
      </c>
      <c r="F29" s="23">
        <v>13.201443458040782</v>
      </c>
      <c r="G29" s="23">
        <v>14.916462046605544</v>
      </c>
      <c r="H29" s="23">
        <v>18.216951624978211</v>
      </c>
      <c r="I29" s="23">
        <v>21.023214744366392</v>
      </c>
      <c r="J29" s="23">
        <v>23.295002632221511</v>
      </c>
      <c r="K29" s="23">
        <v>25.729366206066928</v>
      </c>
      <c r="L29" s="23">
        <v>28.51902805435995</v>
      </c>
      <c r="M29" s="23">
        <v>31.00809093570545</v>
      </c>
      <c r="N29" s="23">
        <v>33.961266245486968</v>
      </c>
      <c r="O29" s="23">
        <v>36.698470860286236</v>
      </c>
      <c r="P29" s="23">
        <v>40.005854211875707</v>
      </c>
      <c r="Q29" s="23">
        <v>47.095542366379433</v>
      </c>
      <c r="R29" s="23">
        <v>52.945103043575628</v>
      </c>
      <c r="S29" s="23">
        <v>59.792295883583058</v>
      </c>
      <c r="T29" s="23">
        <v>68.260367906687065</v>
      </c>
      <c r="U29" s="23">
        <v>81.557955981778491</v>
      </c>
      <c r="V29" s="23">
        <v>89.106831064444322</v>
      </c>
      <c r="W29" s="23">
        <v>94.452646831493553</v>
      </c>
      <c r="X29" s="23">
        <v>96.366973292984866</v>
      </c>
      <c r="Y29" s="23">
        <v>100</v>
      </c>
      <c r="Z29" s="23">
        <v>101.51191679905571</v>
      </c>
      <c r="AA29" s="23">
        <v>106.90522629327658</v>
      </c>
      <c r="AB29" s="23">
        <v>105.06551876860695</v>
      </c>
      <c r="AC29" s="23">
        <v>103.48353487369752</v>
      </c>
    </row>
    <row r="30" spans="1:29">
      <c r="A30" s="23" t="s">
        <v>153</v>
      </c>
      <c r="B30" s="23" t="s">
        <v>152</v>
      </c>
      <c r="C30" s="23"/>
      <c r="D30" s="23">
        <v>10.229460898781875</v>
      </c>
      <c r="E30" s="23">
        <v>12.087699578315123</v>
      </c>
      <c r="F30" s="23">
        <v>13.201443458040785</v>
      </c>
      <c r="G30" s="23">
        <v>14.916462046605552</v>
      </c>
      <c r="H30" s="23">
        <v>18.216951624978218</v>
      </c>
      <c r="I30" s="23">
        <v>21.023214744366399</v>
      </c>
      <c r="J30" s="23">
        <v>23.295002632221518</v>
      </c>
      <c r="K30" s="23">
        <v>25.729366206066935</v>
      </c>
      <c r="L30" s="23">
        <v>28.519028054359957</v>
      </c>
      <c r="M30" s="23">
        <v>31.008090935705468</v>
      </c>
      <c r="N30" s="23">
        <v>33.961266245486996</v>
      </c>
      <c r="O30" s="23">
        <v>36.69847086028625</v>
      </c>
      <c r="P30" s="23">
        <v>40.005854211875722</v>
      </c>
      <c r="Q30" s="23">
        <v>47.095542366379441</v>
      </c>
      <c r="R30" s="23">
        <v>52.945103043575628</v>
      </c>
      <c r="S30" s="23">
        <v>59.792295883583044</v>
      </c>
      <c r="T30" s="23">
        <v>68.260367906687065</v>
      </c>
      <c r="U30" s="23">
        <v>81.557955981778491</v>
      </c>
      <c r="V30" s="23">
        <v>89.106831064444322</v>
      </c>
      <c r="W30" s="23">
        <v>94.452646831493553</v>
      </c>
      <c r="X30" s="23">
        <v>96.366973292984866</v>
      </c>
      <c r="Y30" s="23">
        <v>100</v>
      </c>
      <c r="Z30" s="23">
        <v>101.51191679905568</v>
      </c>
      <c r="AA30" s="23">
        <v>106.90522629327658</v>
      </c>
      <c r="AB30" s="23">
        <v>105.06551876860692</v>
      </c>
      <c r="AC30" s="23">
        <v>103.48353487369751</v>
      </c>
    </row>
    <row r="31" spans="1:29">
      <c r="A31" s="23" t="s">
        <v>155</v>
      </c>
      <c r="B31" s="23" t="s">
        <v>154</v>
      </c>
      <c r="C31" s="23"/>
      <c r="D31" s="23">
        <v>10.229460898781879</v>
      </c>
      <c r="E31" s="23">
        <v>12.087699578315126</v>
      </c>
      <c r="F31" s="23">
        <v>13.20144345804079</v>
      </c>
      <c r="G31" s="23">
        <v>14.916462046605556</v>
      </c>
      <c r="H31" s="23">
        <v>18.216951624978218</v>
      </c>
      <c r="I31" s="23">
        <v>21.023214744366399</v>
      </c>
      <c r="J31" s="23">
        <v>23.295002632221522</v>
      </c>
      <c r="K31" s="23">
        <v>25.729366206066938</v>
      </c>
      <c r="L31" s="23">
        <v>28.519028054359957</v>
      </c>
      <c r="M31" s="23">
        <v>31.008090935705457</v>
      </c>
      <c r="N31" s="23">
        <v>33.961266245486989</v>
      </c>
      <c r="O31" s="23">
        <v>36.69847086028625</v>
      </c>
      <c r="P31" s="23">
        <v>40.005854211875715</v>
      </c>
      <c r="Q31" s="23">
        <v>47.095542366379441</v>
      </c>
      <c r="R31" s="23">
        <v>52.945103043575635</v>
      </c>
      <c r="S31" s="23">
        <v>59.792295883583058</v>
      </c>
      <c r="T31" s="23">
        <v>68.26036790668708</v>
      </c>
      <c r="U31" s="23">
        <v>81.557955981778491</v>
      </c>
      <c r="V31" s="23">
        <v>89.106831064444336</v>
      </c>
      <c r="W31" s="23">
        <v>94.452646831493553</v>
      </c>
      <c r="X31" s="23">
        <v>96.366973292984866</v>
      </c>
      <c r="Y31" s="23">
        <v>100</v>
      </c>
      <c r="Z31" s="23">
        <v>101.51191679905584</v>
      </c>
      <c r="AA31" s="23">
        <v>106.90522629327674</v>
      </c>
      <c r="AB31" s="23">
        <v>105.06551876860711</v>
      </c>
      <c r="AC31" s="23">
        <v>103.48353487369772</v>
      </c>
    </row>
    <row r="32" spans="1:29">
      <c r="A32" s="23" t="s">
        <v>157</v>
      </c>
      <c r="B32" s="23" t="s">
        <v>156</v>
      </c>
      <c r="C32" s="23"/>
      <c r="D32" s="23">
        <v>10.229460898781879</v>
      </c>
      <c r="E32" s="23">
        <v>12.087699578315124</v>
      </c>
      <c r="F32" s="23">
        <v>13.20144345804079</v>
      </c>
      <c r="G32" s="23">
        <v>14.916462046605556</v>
      </c>
      <c r="H32" s="23">
        <v>18.216951624978222</v>
      </c>
      <c r="I32" s="23">
        <v>21.023214744366399</v>
      </c>
      <c r="J32" s="23">
        <v>23.295002632221514</v>
      </c>
      <c r="K32" s="23">
        <v>25.729366206066935</v>
      </c>
      <c r="L32" s="23">
        <v>28.51902805435995</v>
      </c>
      <c r="M32" s="23">
        <v>31.00809093570545</v>
      </c>
      <c r="N32" s="23">
        <v>33.961266245486982</v>
      </c>
      <c r="O32" s="23">
        <v>36.698470860286243</v>
      </c>
      <c r="P32" s="23">
        <v>40.005854211875693</v>
      </c>
      <c r="Q32" s="23">
        <v>47.095542366379419</v>
      </c>
      <c r="R32" s="23">
        <v>52.945103043575628</v>
      </c>
      <c r="S32" s="23">
        <v>59.792295883583037</v>
      </c>
      <c r="T32" s="23">
        <v>68.260367906687065</v>
      </c>
      <c r="U32" s="23">
        <v>81.557955981778491</v>
      </c>
      <c r="V32" s="23">
        <v>89.106831064444336</v>
      </c>
      <c r="W32" s="23">
        <v>94.452646831493553</v>
      </c>
      <c r="X32" s="23">
        <v>96.366973292984881</v>
      </c>
      <c r="Y32" s="23">
        <v>100</v>
      </c>
      <c r="Z32" s="23">
        <v>101.51191679905567</v>
      </c>
      <c r="AA32" s="23">
        <v>106.90522629327657</v>
      </c>
      <c r="AB32" s="23">
        <v>105.06551876860692</v>
      </c>
      <c r="AC32" s="23">
        <v>103.48353487369752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9" width="10.69140625" bestFit="1" customWidth="1"/>
    <col min="20" max="23" width="11.84375" bestFit="1" customWidth="1"/>
    <col min="24" max="29" width="11.8437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1158.0292340418589</v>
      </c>
      <c r="E2" s="23">
        <v>1897.0055295908592</v>
      </c>
      <c r="F2" s="23">
        <v>2342.1365280548748</v>
      </c>
      <c r="G2" s="23">
        <v>2562.176755533771</v>
      </c>
      <c r="H2" s="23">
        <v>2931.2951051494115</v>
      </c>
      <c r="I2" s="23">
        <v>3308.342594555399</v>
      </c>
      <c r="J2" s="23">
        <v>4650.8262977376662</v>
      </c>
      <c r="K2" s="23">
        <v>7061.9611327173407</v>
      </c>
      <c r="L2" s="23">
        <v>7413.2560758862955</v>
      </c>
      <c r="M2" s="23">
        <v>7374.4165573069768</v>
      </c>
      <c r="N2" s="23">
        <v>8465.4391412138284</v>
      </c>
      <c r="O2" s="23">
        <v>13632.873318901165</v>
      </c>
      <c r="P2" s="23">
        <v>29658.332417409878</v>
      </c>
      <c r="Q2" s="23">
        <v>18287.454993998708</v>
      </c>
      <c r="R2" s="23">
        <v>25140.206576766588</v>
      </c>
      <c r="S2" s="23">
        <v>25281.874055984361</v>
      </c>
      <c r="T2" s="23">
        <v>36532.150558093039</v>
      </c>
      <c r="U2" s="23">
        <v>44392.871686392427</v>
      </c>
      <c r="V2" s="23">
        <v>43689.037159168191</v>
      </c>
      <c r="W2" s="23">
        <v>43789.66704552537</v>
      </c>
      <c r="X2" s="23">
        <v>70695.869265385103</v>
      </c>
      <c r="Y2" s="23">
        <v>67200.944211308335</v>
      </c>
      <c r="Z2" s="23">
        <v>67408.529063153197</v>
      </c>
      <c r="AA2" s="23">
        <v>88548.593831467268</v>
      </c>
      <c r="AB2" s="23">
        <v>99944.81725819358</v>
      </c>
      <c r="AC2" s="23">
        <v>108075.84697197388</v>
      </c>
    </row>
    <row r="3" spans="1:29">
      <c r="A3" s="25" t="s">
        <v>82</v>
      </c>
      <c r="B3" s="23" t="s">
        <v>4</v>
      </c>
      <c r="C3" s="23"/>
      <c r="D3" s="23">
        <v>8.9392073148776312</v>
      </c>
      <c r="E3" s="23">
        <v>14.788190896085363</v>
      </c>
      <c r="F3" s="23">
        <v>18.416254962601883</v>
      </c>
      <c r="G3" s="23">
        <v>19.713406775951512</v>
      </c>
      <c r="H3" s="23">
        <v>22.549588396841038</v>
      </c>
      <c r="I3" s="23">
        <v>26.115738818274654</v>
      </c>
      <c r="J3" s="23">
        <v>36.129894438481287</v>
      </c>
      <c r="K3" s="23">
        <v>56.845485789112267</v>
      </c>
      <c r="L3" s="23">
        <v>56.214137958933257</v>
      </c>
      <c r="M3" s="23">
        <v>171.84998093321107</v>
      </c>
      <c r="N3" s="23">
        <v>3.81095171085131</v>
      </c>
      <c r="O3" s="23">
        <v>9.1973167281075909</v>
      </c>
      <c r="P3" s="23">
        <v>14.328929748782338</v>
      </c>
      <c r="Q3" s="23">
        <v>18.982302795472371</v>
      </c>
      <c r="R3" s="23">
        <v>769.58326023298685</v>
      </c>
      <c r="S3" s="23">
        <v>73.64972662382209</v>
      </c>
      <c r="T3" s="23">
        <v>17.842966240985181</v>
      </c>
      <c r="U3" s="23">
        <v>37.894735227799664</v>
      </c>
      <c r="V3" s="23">
        <v>34.411099870178823</v>
      </c>
      <c r="W3" s="23">
        <v>355.38094457882312</v>
      </c>
      <c r="X3" s="23">
        <v>37.200640434491135</v>
      </c>
      <c r="Y3" s="23">
        <v>90.774983978856113</v>
      </c>
      <c r="Z3" s="23">
        <v>86.914646186817507</v>
      </c>
      <c r="AA3" s="23">
        <v>71.918060576620618</v>
      </c>
      <c r="AB3" s="23">
        <v>108.93131436178095</v>
      </c>
      <c r="AC3" s="23">
        <v>50.288817205087042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133.75023521025983</v>
      </c>
      <c r="E5" s="23">
        <v>221.26391535788161</v>
      </c>
      <c r="F5" s="23">
        <v>275.54774670463445</v>
      </c>
      <c r="G5" s="23">
        <v>294.95599556023251</v>
      </c>
      <c r="H5" s="23">
        <v>337.39152094083875</v>
      </c>
      <c r="I5" s="23">
        <v>390.74898775650155</v>
      </c>
      <c r="J5" s="23">
        <v>540.58281781049413</v>
      </c>
      <c r="K5" s="23">
        <v>850.53370249969726</v>
      </c>
      <c r="L5" s="23">
        <v>841.08734805108861</v>
      </c>
      <c r="M5" s="23">
        <v>759.5925349096492</v>
      </c>
      <c r="N5" s="23">
        <v>925.05157080882873</v>
      </c>
      <c r="O5" s="23">
        <v>2118.7283993740812</v>
      </c>
      <c r="P5" s="23">
        <v>3270.131139542616</v>
      </c>
      <c r="Q5" s="23">
        <v>2609.0520300579055</v>
      </c>
      <c r="R5" s="23">
        <v>4335.5807520980015</v>
      </c>
      <c r="S5" s="23">
        <v>4734.143223025837</v>
      </c>
      <c r="T5" s="23">
        <v>3898.7239467066506</v>
      </c>
      <c r="U5" s="23">
        <v>8794.0686233803299</v>
      </c>
      <c r="V5" s="23">
        <v>6953.9618626678521</v>
      </c>
      <c r="W5" s="23">
        <v>6088.9386082049396</v>
      </c>
      <c r="X5" s="23">
        <v>7122.7640058893994</v>
      </c>
      <c r="Y5" s="23">
        <v>4662.1124456309844</v>
      </c>
      <c r="Z5" s="23">
        <v>13497.316585314988</v>
      </c>
      <c r="AA5" s="23">
        <v>17695.940008401463</v>
      </c>
      <c r="AB5" s="23">
        <v>15339.054769516091</v>
      </c>
      <c r="AC5" s="23">
        <v>7863.5422187564209</v>
      </c>
    </row>
    <row r="6" spans="1:29">
      <c r="A6" s="24" t="s">
        <v>24</v>
      </c>
      <c r="B6" s="23" t="s">
        <v>7</v>
      </c>
      <c r="C6" s="23"/>
      <c r="D6" s="23">
        <v>27.942748599901275</v>
      </c>
      <c r="E6" s="23">
        <v>46.225877295510365</v>
      </c>
      <c r="F6" s="23">
        <v>57.566713070320269</v>
      </c>
      <c r="G6" s="23">
        <v>61.621433554988975</v>
      </c>
      <c r="H6" s="23">
        <v>70.486952300065923</v>
      </c>
      <c r="I6" s="23">
        <v>81.634254424909372</v>
      </c>
      <c r="J6" s="23">
        <v>112.93714550676285</v>
      </c>
      <c r="K6" s="23">
        <v>177.69127199911779</v>
      </c>
      <c r="L6" s="23">
        <v>175.71776438525765</v>
      </c>
      <c r="M6" s="23">
        <v>158.81443896373295</v>
      </c>
      <c r="N6" s="23">
        <v>185.22233758231562</v>
      </c>
      <c r="O6" s="23">
        <v>456.04645314532462</v>
      </c>
      <c r="P6" s="23">
        <v>696.4239026081425</v>
      </c>
      <c r="Q6" s="23">
        <v>636.1097945995873</v>
      </c>
      <c r="R6" s="23">
        <v>1142.6046961339366</v>
      </c>
      <c r="S6" s="23">
        <v>1105.0863551316886</v>
      </c>
      <c r="T6" s="23">
        <v>828.76219051697717</v>
      </c>
      <c r="U6" s="23">
        <v>1857.1876914953696</v>
      </c>
      <c r="V6" s="23">
        <v>1849.3822658661086</v>
      </c>
      <c r="W6" s="23">
        <v>1068.8302713048115</v>
      </c>
      <c r="X6" s="23">
        <v>1630.4429273611524</v>
      </c>
      <c r="Y6" s="23">
        <v>6192.2282978419198</v>
      </c>
      <c r="Z6" s="23">
        <v>954.55234341781318</v>
      </c>
      <c r="AA6" s="23">
        <v>974.47594752746454</v>
      </c>
      <c r="AB6" s="23">
        <v>5447.0374771079469</v>
      </c>
      <c r="AC6" s="23">
        <v>13162.304372532097</v>
      </c>
    </row>
    <row r="7" spans="1:29">
      <c r="A7" s="26" t="s">
        <v>25</v>
      </c>
      <c r="B7" s="23" t="s">
        <v>8</v>
      </c>
      <c r="C7" s="23"/>
      <c r="D7" s="23">
        <v>65.513604792163363</v>
      </c>
      <c r="E7" s="23">
        <v>108.379597858165</v>
      </c>
      <c r="F7" s="23">
        <v>134.96893033944957</v>
      </c>
      <c r="G7" s="23">
        <v>144.47548816519665</v>
      </c>
      <c r="H7" s="23">
        <v>165.26127769717345</v>
      </c>
      <c r="I7" s="23">
        <v>191.39685785654319</v>
      </c>
      <c r="J7" s="23">
        <v>264.78853684104831</v>
      </c>
      <c r="K7" s="23">
        <v>416.60882883969896</v>
      </c>
      <c r="L7" s="23">
        <v>411.98181094249696</v>
      </c>
      <c r="M7" s="23">
        <v>684.45997196045209</v>
      </c>
      <c r="N7" s="23">
        <v>585.637456839577</v>
      </c>
      <c r="O7" s="23">
        <v>217.2112493643811</v>
      </c>
      <c r="P7" s="23">
        <v>137.26563624192903</v>
      </c>
      <c r="Q7" s="23">
        <v>303.62818539732558</v>
      </c>
      <c r="R7" s="23">
        <v>408.41186199645097</v>
      </c>
      <c r="S7" s="23">
        <v>485.52942882792263</v>
      </c>
      <c r="T7" s="23">
        <v>1144.8371539119989</v>
      </c>
      <c r="U7" s="23">
        <v>412.49195751201773</v>
      </c>
      <c r="V7" s="23">
        <v>444.76393055096537</v>
      </c>
      <c r="W7" s="23">
        <v>1105.8868927744538</v>
      </c>
      <c r="X7" s="23">
        <v>952.95420940431131</v>
      </c>
      <c r="Y7" s="23">
        <v>1173.3672865005581</v>
      </c>
      <c r="Z7" s="23">
        <v>2103.8906932974533</v>
      </c>
      <c r="AA7" s="23">
        <v>1027.3490651672018</v>
      </c>
      <c r="AB7" s="23">
        <v>1119.2851508958574</v>
      </c>
      <c r="AC7" s="23">
        <v>508.25189443361046</v>
      </c>
    </row>
    <row r="8" spans="1:29">
      <c r="A8" s="25" t="s">
        <v>84</v>
      </c>
      <c r="B8" s="23" t="s">
        <v>30</v>
      </c>
      <c r="C8" s="23"/>
      <c r="D8" s="23">
        <v>29.724504180450477</v>
      </c>
      <c r="E8" s="23">
        <v>49.173447558421046</v>
      </c>
      <c r="F8" s="23">
        <v>61.237426132072549</v>
      </c>
      <c r="G8" s="23">
        <v>65.550693868286558</v>
      </c>
      <c r="H8" s="23">
        <v>74.981518042857289</v>
      </c>
      <c r="I8" s="23">
        <v>86.839622388820757</v>
      </c>
      <c r="J8" s="23">
        <v>120.13852687905501</v>
      </c>
      <c r="K8" s="23">
        <v>189.02166830452751</v>
      </c>
      <c r="L8" s="23">
        <v>186.92232095118436</v>
      </c>
      <c r="M8" s="23">
        <v>527.71735984746181</v>
      </c>
      <c r="N8" s="23">
        <v>62.639302964475576</v>
      </c>
      <c r="O8" s="23">
        <v>29.131005402403957</v>
      </c>
      <c r="P8" s="23">
        <v>66.191906567913819</v>
      </c>
      <c r="Q8" s="23">
        <v>233.16720810460265</v>
      </c>
      <c r="R8" s="23">
        <v>76.440129909774924</v>
      </c>
      <c r="S8" s="23">
        <v>270.83520897427866</v>
      </c>
      <c r="T8" s="23">
        <v>469.78721341358312</v>
      </c>
      <c r="U8" s="23">
        <v>100.42936499390633</v>
      </c>
      <c r="V8" s="23">
        <v>205.06787288616778</v>
      </c>
      <c r="W8" s="23">
        <v>82.274287558512029</v>
      </c>
      <c r="X8" s="23">
        <v>418.50888058969258</v>
      </c>
      <c r="Y8" s="23">
        <v>380.51952473593019</v>
      </c>
      <c r="Z8" s="23">
        <v>1666.9140975125704</v>
      </c>
      <c r="AA8" s="23">
        <v>134.52627072961531</v>
      </c>
      <c r="AB8" s="23">
        <v>193.81640424736611</v>
      </c>
      <c r="AC8" s="23">
        <v>77.664739139926269</v>
      </c>
    </row>
    <row r="9" spans="1:29">
      <c r="A9" s="26" t="s">
        <v>81</v>
      </c>
      <c r="B9" s="23" t="s">
        <v>9</v>
      </c>
      <c r="C9" s="23"/>
      <c r="D9" s="23">
        <v>391.2562895138509</v>
      </c>
      <c r="E9" s="23">
        <v>647.25791614601042</v>
      </c>
      <c r="F9" s="23">
        <v>806.05307938395117</v>
      </c>
      <c r="G9" s="23">
        <v>862.82755474293174</v>
      </c>
      <c r="H9" s="23">
        <v>986.96315852625287</v>
      </c>
      <c r="I9" s="23">
        <v>1143.0484502742352</v>
      </c>
      <c r="J9" s="23">
        <v>1581.3536861373054</v>
      </c>
      <c r="K9" s="23">
        <v>2488.0454230482142</v>
      </c>
      <c r="L9" s="23">
        <v>2460.4122335799102</v>
      </c>
      <c r="M9" s="23">
        <v>2366.6266291790262</v>
      </c>
      <c r="N9" s="23">
        <v>2605.7628167533849</v>
      </c>
      <c r="O9" s="23">
        <v>6092.3098152835355</v>
      </c>
      <c r="P9" s="23">
        <v>17981.403356663035</v>
      </c>
      <c r="Q9" s="23">
        <v>6970.1786338030779</v>
      </c>
      <c r="R9" s="23">
        <v>6528.6982088372615</v>
      </c>
      <c r="S9" s="23">
        <v>6895.1638279998397</v>
      </c>
      <c r="T9" s="23">
        <v>14830.13918486635</v>
      </c>
      <c r="U9" s="23">
        <v>12095.450641455274</v>
      </c>
      <c r="V9" s="23">
        <v>12988.842202455888</v>
      </c>
      <c r="W9" s="23">
        <v>15819.132339543752</v>
      </c>
      <c r="X9" s="23">
        <v>30195.437268060898</v>
      </c>
      <c r="Y9" s="23">
        <v>20190.482671180373</v>
      </c>
      <c r="Z9" s="23">
        <v>13011.6623237247</v>
      </c>
      <c r="AA9" s="23">
        <v>28451.369864001794</v>
      </c>
      <c r="AB9" s="23">
        <v>29144.909584770056</v>
      </c>
      <c r="AC9" s="23">
        <v>64170.301834851794</v>
      </c>
    </row>
    <row r="10" spans="1:29">
      <c r="A10" s="25" t="s">
        <v>85</v>
      </c>
      <c r="B10" s="23" t="s">
        <v>10</v>
      </c>
      <c r="C10" s="23"/>
      <c r="D10" s="23">
        <v>246.7567404595963</v>
      </c>
      <c r="E10" s="23">
        <v>403.67578076960672</v>
      </c>
      <c r="F10" s="23">
        <v>497.99215528221532</v>
      </c>
      <c r="G10" s="23">
        <v>535.77871889493269</v>
      </c>
      <c r="H10" s="23">
        <v>613.11027096432724</v>
      </c>
      <c r="I10" s="23">
        <v>699.67210234155698</v>
      </c>
      <c r="J10" s="23">
        <v>970.16525238482188</v>
      </c>
      <c r="K10" s="23">
        <v>1512.8066866051263</v>
      </c>
      <c r="L10" s="23">
        <v>1644.9654531440624</v>
      </c>
      <c r="M10" s="23">
        <v>1623.8232785104628</v>
      </c>
      <c r="N10" s="23">
        <v>1882.2729965671115</v>
      </c>
      <c r="O10" s="23">
        <v>2776.601317044845</v>
      </c>
      <c r="P10" s="23">
        <v>4525.1423392176412</v>
      </c>
      <c r="Q10" s="23">
        <v>5265.9317610086046</v>
      </c>
      <c r="R10" s="23">
        <v>7407.1563165537718</v>
      </c>
      <c r="S10" s="23">
        <v>5824.3303728167903</v>
      </c>
      <c r="T10" s="23">
        <v>10667.602636511037</v>
      </c>
      <c r="U10" s="23">
        <v>10141.70515905627</v>
      </c>
      <c r="V10" s="23">
        <v>11084.443784025891</v>
      </c>
      <c r="W10" s="23">
        <v>13149.841526328313</v>
      </c>
      <c r="X10" s="23">
        <v>11106.940939730388</v>
      </c>
      <c r="Y10" s="23">
        <v>16446.57459570096</v>
      </c>
      <c r="Z10" s="23">
        <v>11820.589036449855</v>
      </c>
      <c r="AA10" s="23">
        <v>23393.434383355747</v>
      </c>
      <c r="AB10" s="23">
        <v>28860.318820476867</v>
      </c>
      <c r="AC10" s="23">
        <v>5117.6731950953299</v>
      </c>
    </row>
    <row r="11" spans="1:29">
      <c r="A11" s="25" t="s">
        <v>86</v>
      </c>
      <c r="B11" s="25" t="s">
        <v>11</v>
      </c>
      <c r="C11" s="23"/>
      <c r="D11" s="23">
        <v>254.14590397075895</v>
      </c>
      <c r="E11" s="23">
        <v>406.24080370917852</v>
      </c>
      <c r="F11" s="23">
        <v>490.35422217962986</v>
      </c>
      <c r="G11" s="23">
        <v>577.25346397125054</v>
      </c>
      <c r="H11" s="23">
        <v>660.55081828105506</v>
      </c>
      <c r="I11" s="23">
        <v>688.88658069455687</v>
      </c>
      <c r="J11" s="23">
        <v>1024.730437739697</v>
      </c>
      <c r="K11" s="23">
        <v>1370.408065631847</v>
      </c>
      <c r="L11" s="23">
        <v>1635.9550068733613</v>
      </c>
      <c r="M11" s="23">
        <v>1081.5323630029811</v>
      </c>
      <c r="N11" s="23">
        <v>2215.0417079872841</v>
      </c>
      <c r="O11" s="23">
        <v>1933.6477625584873</v>
      </c>
      <c r="P11" s="23">
        <v>2967.4452068198261</v>
      </c>
      <c r="Q11" s="23">
        <v>2250.405078232131</v>
      </c>
      <c r="R11" s="23">
        <v>4471.731351004405</v>
      </c>
      <c r="S11" s="23">
        <v>5893.13591258418</v>
      </c>
      <c r="T11" s="23">
        <v>4674.4552659254487</v>
      </c>
      <c r="U11" s="23">
        <v>10953.643513271463</v>
      </c>
      <c r="V11" s="23">
        <v>10128.164140845143</v>
      </c>
      <c r="W11" s="23">
        <v>6119.3821752317663</v>
      </c>
      <c r="X11" s="23">
        <v>19231.620393914774</v>
      </c>
      <c r="Y11" s="23">
        <v>18064.884405738758</v>
      </c>
      <c r="Z11" s="23">
        <v>24266.689337249005</v>
      </c>
      <c r="AA11" s="23">
        <v>16799.58023170735</v>
      </c>
      <c r="AB11" s="23">
        <v>19731.463736817608</v>
      </c>
      <c r="AC11" s="23">
        <v>17125.81989995961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1158.0292340418589</v>
      </c>
      <c r="E13" s="23">
        <v>1897.0055295908589</v>
      </c>
      <c r="F13" s="23">
        <v>2342.1365280548753</v>
      </c>
      <c r="G13" s="23">
        <v>2562.176755533771</v>
      </c>
      <c r="H13" s="23">
        <v>2931.2951051494115</v>
      </c>
      <c r="I13" s="23">
        <v>3308.3425945553986</v>
      </c>
      <c r="J13" s="23">
        <v>4650.8262977376662</v>
      </c>
      <c r="K13" s="23">
        <v>7061.9611327173416</v>
      </c>
      <c r="L13" s="23">
        <v>7413.2560758862946</v>
      </c>
      <c r="M13" s="23">
        <v>7374.4165573069749</v>
      </c>
      <c r="N13" s="23">
        <v>8465.4391412138284</v>
      </c>
      <c r="O13" s="23">
        <v>13632.873318901165</v>
      </c>
      <c r="P13" s="23">
        <v>29658.332417409882</v>
      </c>
      <c r="Q13" s="23">
        <v>18287.454993998708</v>
      </c>
      <c r="R13" s="23">
        <v>25140.206576766588</v>
      </c>
      <c r="S13" s="23">
        <v>25281.874055984357</v>
      </c>
      <c r="T13" s="23">
        <v>36532.150558093032</v>
      </c>
      <c r="U13" s="23">
        <v>44392.871786392432</v>
      </c>
      <c r="V13" s="23">
        <v>43689.037159168198</v>
      </c>
      <c r="W13" s="23">
        <v>43789.667045525362</v>
      </c>
      <c r="X13" s="23">
        <v>70695.869265385103</v>
      </c>
      <c r="Y13" s="23">
        <v>67200.945211308339</v>
      </c>
      <c r="Z13" s="23">
        <v>67408.530063153201</v>
      </c>
      <c r="AA13" s="23">
        <v>88548.594931467276</v>
      </c>
      <c r="AB13" s="23">
        <v>99944.818258193569</v>
      </c>
      <c r="AC13" s="23">
        <v>96618.334211967711</v>
      </c>
    </row>
    <row r="14" spans="1:29">
      <c r="A14" s="23" t="s">
        <v>123</v>
      </c>
      <c r="B14" s="23" t="s">
        <v>122</v>
      </c>
      <c r="C14" s="23"/>
      <c r="D14" s="23">
        <v>8.9392073148776312</v>
      </c>
      <c r="E14" s="23">
        <v>14.788190896085363</v>
      </c>
      <c r="F14" s="23">
        <v>18.416254962601883</v>
      </c>
      <c r="G14" s="23">
        <v>19.713406775951512</v>
      </c>
      <c r="H14" s="23">
        <v>22.549588396841038</v>
      </c>
      <c r="I14" s="23">
        <v>26.115738818274654</v>
      </c>
      <c r="J14" s="23">
        <v>36.129894438481287</v>
      </c>
      <c r="K14" s="23">
        <v>56.845485789112267</v>
      </c>
      <c r="L14" s="23">
        <v>56.214137958933257</v>
      </c>
      <c r="M14" s="23">
        <v>171.84998093321107</v>
      </c>
      <c r="N14" s="23">
        <v>3.81095171085131</v>
      </c>
      <c r="O14" s="23">
        <v>9.1973167281075909</v>
      </c>
      <c r="P14" s="23">
        <v>14.328929748782338</v>
      </c>
      <c r="Q14" s="23">
        <v>18.970025913092556</v>
      </c>
      <c r="R14" s="23">
        <v>768.897937994931</v>
      </c>
      <c r="S14" s="23">
        <v>73.663284760381387</v>
      </c>
      <c r="T14" s="23">
        <v>17.824213931341227</v>
      </c>
      <c r="U14" s="23">
        <v>37.895309002966684</v>
      </c>
      <c r="V14" s="23">
        <v>34.403813874738113</v>
      </c>
      <c r="W14" s="23">
        <v>357.9455476033296</v>
      </c>
      <c r="X14" s="23">
        <v>37.198803853316726</v>
      </c>
      <c r="Y14" s="23">
        <v>90.774983978856113</v>
      </c>
      <c r="Z14" s="23">
        <v>86.914646186817507</v>
      </c>
      <c r="AA14" s="23">
        <v>71.918060576620618</v>
      </c>
      <c r="AB14" s="23">
        <v>108.93131436178095</v>
      </c>
      <c r="AC14" s="23">
        <v>50.288817205087042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1E-3</v>
      </c>
      <c r="Z15" s="23">
        <v>1E-3</v>
      </c>
      <c r="AA15" s="23">
        <v>1E-3</v>
      </c>
      <c r="AB15" s="23">
        <v>1E-3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133.75023521025983</v>
      </c>
      <c r="E16" s="23">
        <v>221.26391535788161</v>
      </c>
      <c r="F16" s="23">
        <v>275.54774670463445</v>
      </c>
      <c r="G16" s="23">
        <v>294.95599556023251</v>
      </c>
      <c r="H16" s="23">
        <v>337.39152094083875</v>
      </c>
      <c r="I16" s="23">
        <v>390.74898775650155</v>
      </c>
      <c r="J16" s="23">
        <v>540.58281781049413</v>
      </c>
      <c r="K16" s="23">
        <v>850.53370249969726</v>
      </c>
      <c r="L16" s="23">
        <v>841.08734805108861</v>
      </c>
      <c r="M16" s="23">
        <v>759.5925349096492</v>
      </c>
      <c r="N16" s="23">
        <v>925.05157080882873</v>
      </c>
      <c r="O16" s="23">
        <v>2118.7283993740812</v>
      </c>
      <c r="P16" s="23">
        <v>3270.131139542616</v>
      </c>
      <c r="Q16" s="23">
        <v>2607.4909023583964</v>
      </c>
      <c r="R16" s="23">
        <v>4331.8133528997087</v>
      </c>
      <c r="S16" s="23">
        <v>4735.1356185841905</v>
      </c>
      <c r="T16" s="23">
        <v>3894.6638218343965</v>
      </c>
      <c r="U16" s="23">
        <v>8794.2552049132246</v>
      </c>
      <c r="V16" s="23">
        <v>6954.4866032617301</v>
      </c>
      <c r="W16" s="23">
        <v>6133.1948863892467</v>
      </c>
      <c r="X16" s="23">
        <v>7122.7594707240114</v>
      </c>
      <c r="Y16" s="23">
        <v>4662.1124456309844</v>
      </c>
      <c r="Z16" s="23">
        <v>13497.316585314988</v>
      </c>
      <c r="AA16" s="23">
        <v>17695.940008401463</v>
      </c>
      <c r="AB16" s="23">
        <v>15339.054769516091</v>
      </c>
      <c r="AC16" s="23">
        <v>7148.39358499422</v>
      </c>
    </row>
    <row r="17" spans="1:29">
      <c r="A17" s="23" t="s">
        <v>129</v>
      </c>
      <c r="B17" s="23" t="s">
        <v>128</v>
      </c>
      <c r="C17" s="23"/>
      <c r="D17" s="23">
        <v>27.942748599901275</v>
      </c>
      <c r="E17" s="23">
        <v>46.225877295510365</v>
      </c>
      <c r="F17" s="23">
        <v>57.566713070320269</v>
      </c>
      <c r="G17" s="23">
        <v>61.621433554988975</v>
      </c>
      <c r="H17" s="23">
        <v>70.486952300065923</v>
      </c>
      <c r="I17" s="23">
        <v>81.634254424909372</v>
      </c>
      <c r="J17" s="23">
        <v>112.93714550676285</v>
      </c>
      <c r="K17" s="23">
        <v>177.69127199911779</v>
      </c>
      <c r="L17" s="23">
        <v>175.71776438525765</v>
      </c>
      <c r="M17" s="23">
        <v>158.81443896373295</v>
      </c>
      <c r="N17" s="23">
        <v>185.22233758231562</v>
      </c>
      <c r="O17" s="23">
        <v>456.04645314532462</v>
      </c>
      <c r="P17" s="23">
        <v>696.4239026081425</v>
      </c>
      <c r="Q17" s="23">
        <v>640.17257472110293</v>
      </c>
      <c r="R17" s="23">
        <v>1149.949798719354</v>
      </c>
      <c r="S17" s="23">
        <v>1109.3095407724588</v>
      </c>
      <c r="T17" s="23">
        <v>832.3707540217647</v>
      </c>
      <c r="U17" s="23">
        <v>1858.8356428338652</v>
      </c>
      <c r="V17" s="23">
        <v>1864.2115077461062</v>
      </c>
      <c r="W17" s="23">
        <v>1094.6191420658533</v>
      </c>
      <c r="X17" s="23">
        <v>1632.7932192050055</v>
      </c>
      <c r="Y17" s="23">
        <v>6192.2282978419198</v>
      </c>
      <c r="Z17" s="23">
        <v>954.55234341781318</v>
      </c>
      <c r="AA17" s="23">
        <v>974.47594752746454</v>
      </c>
      <c r="AB17" s="23">
        <v>5447.0374771079469</v>
      </c>
      <c r="AC17" s="23">
        <v>11965.260632278967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65.513604792163363</v>
      </c>
      <c r="E19" s="23">
        <v>108.379597858165</v>
      </c>
      <c r="F19" s="23">
        <v>134.96893033944957</v>
      </c>
      <c r="G19" s="23">
        <v>144.47548816519665</v>
      </c>
      <c r="H19" s="23">
        <v>165.26127769717345</v>
      </c>
      <c r="I19" s="23">
        <v>191.39685785654319</v>
      </c>
      <c r="J19" s="23">
        <v>264.78853684104831</v>
      </c>
      <c r="K19" s="23">
        <v>416.60882883969896</v>
      </c>
      <c r="L19" s="23">
        <v>411.98181094249696</v>
      </c>
      <c r="M19" s="23">
        <v>684.45997196045209</v>
      </c>
      <c r="N19" s="23">
        <v>585.637456839577</v>
      </c>
      <c r="O19" s="23">
        <v>217.2112493643811</v>
      </c>
      <c r="P19" s="23">
        <v>137.26563624192903</v>
      </c>
      <c r="Q19" s="23">
        <v>298.23376856550311</v>
      </c>
      <c r="R19" s="23">
        <v>393.80153484489506</v>
      </c>
      <c r="S19" s="23">
        <v>484.55986107286958</v>
      </c>
      <c r="T19" s="23">
        <v>1136.1471498978747</v>
      </c>
      <c r="U19" s="23">
        <v>409.26061426631128</v>
      </c>
      <c r="V19" s="23">
        <v>444.37520852203721</v>
      </c>
      <c r="W19" s="23">
        <v>1115.557736097086</v>
      </c>
      <c r="X19" s="23">
        <v>952.92618607747909</v>
      </c>
      <c r="Y19" s="23">
        <v>1173.3672865005581</v>
      </c>
      <c r="Z19" s="23">
        <v>2103.8906932974533</v>
      </c>
      <c r="AA19" s="23">
        <v>1027.3490651672018</v>
      </c>
      <c r="AB19" s="23">
        <v>1119.2851508958574</v>
      </c>
      <c r="AC19" s="23">
        <v>495.81468718428147</v>
      </c>
    </row>
    <row r="20" spans="1:29">
      <c r="A20" s="23" t="s">
        <v>133</v>
      </c>
      <c r="B20" s="23" t="s">
        <v>132</v>
      </c>
      <c r="C20" s="23"/>
      <c r="D20" s="23">
        <v>5.466079533694419</v>
      </c>
      <c r="E20" s="23">
        <v>9.0425722046882484</v>
      </c>
      <c r="F20" s="23">
        <v>11.261033645661056</v>
      </c>
      <c r="G20" s="23">
        <v>12.054206320742042</v>
      </c>
      <c r="H20" s="23">
        <v>13.788453415110581</v>
      </c>
      <c r="I20" s="23">
        <v>15.969056364125066</v>
      </c>
      <c r="J20" s="23">
        <v>22.092437236133819</v>
      </c>
      <c r="K20" s="23">
        <v>34.759451874177394</v>
      </c>
      <c r="L20" s="23">
        <v>34.373400031813212</v>
      </c>
      <c r="M20" s="23">
        <v>86.866151281312966</v>
      </c>
      <c r="N20" s="23">
        <v>21.012191128751468</v>
      </c>
      <c r="O20" s="23">
        <v>8.6485139619000737</v>
      </c>
      <c r="P20" s="23">
        <v>13.960771853438457</v>
      </c>
      <c r="Q20" s="23">
        <v>204.0076977421198</v>
      </c>
      <c r="R20" s="23">
        <v>34.482873090567082</v>
      </c>
      <c r="S20" s="23">
        <v>34.413857762870975</v>
      </c>
      <c r="T20" s="23">
        <v>330.4482800068144</v>
      </c>
      <c r="U20" s="23">
        <v>35.705123410079281</v>
      </c>
      <c r="V20" s="23">
        <v>33.141086807248485</v>
      </c>
      <c r="W20" s="23">
        <v>19.493434930192336</v>
      </c>
      <c r="X20" s="23">
        <v>34.451273300547257</v>
      </c>
      <c r="Y20" s="23">
        <v>22.053940103035227</v>
      </c>
      <c r="Z20" s="23">
        <v>60.020375183055137</v>
      </c>
      <c r="AA20" s="23">
        <v>94.183276611653469</v>
      </c>
      <c r="AB20" s="23">
        <v>36.927113689938778</v>
      </c>
      <c r="AC20" s="23">
        <v>51.88988830750899</v>
      </c>
    </row>
    <row r="21" spans="1:29">
      <c r="A21" s="23" t="s">
        <v>135</v>
      </c>
      <c r="B21" s="23" t="s">
        <v>134</v>
      </c>
      <c r="C21" s="23"/>
      <c r="D21" s="23">
        <v>102.7734268180827</v>
      </c>
      <c r="E21" s="23">
        <v>170.01877250359649</v>
      </c>
      <c r="F21" s="23">
        <v>211.73036545556681</v>
      </c>
      <c r="G21" s="23">
        <v>226.64362703071308</v>
      </c>
      <c r="H21" s="23">
        <v>259.25100417165493</v>
      </c>
      <c r="I21" s="23">
        <v>300.2507803765879</v>
      </c>
      <c r="J21" s="23">
        <v>415.38281093877276</v>
      </c>
      <c r="K21" s="23">
        <v>653.54848230921277</v>
      </c>
      <c r="L21" s="23">
        <v>646.28992148428733</v>
      </c>
      <c r="M21" s="23">
        <v>1451.5421507175195</v>
      </c>
      <c r="N21" s="23">
        <v>291.24478095037784</v>
      </c>
      <c r="O21" s="23">
        <v>685.31570898155996</v>
      </c>
      <c r="P21" s="23">
        <v>1349.1331860349367</v>
      </c>
      <c r="Q21" s="23">
        <v>1175.3021338757053</v>
      </c>
      <c r="R21" s="23">
        <v>1509.2385765917475</v>
      </c>
      <c r="S21" s="23">
        <v>1739.0206441129988</v>
      </c>
      <c r="T21" s="23">
        <v>1521.89189447576</v>
      </c>
      <c r="U21" s="23">
        <v>3026.615531329438</v>
      </c>
      <c r="V21" s="23">
        <v>2528.4941630911467</v>
      </c>
      <c r="W21" s="23">
        <v>3362.1164759306007</v>
      </c>
      <c r="X21" s="23">
        <v>2631.9320924490494</v>
      </c>
      <c r="Y21" s="23">
        <v>406.28260918052746</v>
      </c>
      <c r="Z21" s="23">
        <v>4215.4675279803969</v>
      </c>
      <c r="AA21" s="23">
        <v>10288.350015557309</v>
      </c>
      <c r="AB21" s="23">
        <v>7504.9884797621598</v>
      </c>
      <c r="AC21" s="23">
        <v>2180.459550650633</v>
      </c>
    </row>
    <row r="22" spans="1:29">
      <c r="A22" s="23" t="s">
        <v>137</v>
      </c>
      <c r="B22" s="23" t="s">
        <v>136</v>
      </c>
      <c r="C22" s="23"/>
      <c r="D22" s="23">
        <v>24.258424646756058</v>
      </c>
      <c r="E22" s="23">
        <v>40.130875353732797</v>
      </c>
      <c r="F22" s="23">
        <v>49.976392486411491</v>
      </c>
      <c r="G22" s="23">
        <v>53.496487547544511</v>
      </c>
      <c r="H22" s="23">
        <v>61.193064627746715</v>
      </c>
      <c r="I22" s="23">
        <v>70.870566024695691</v>
      </c>
      <c r="J22" s="23">
        <v>98.046089642921189</v>
      </c>
      <c r="K22" s="23">
        <v>154.26221643035012</v>
      </c>
      <c r="L22" s="23">
        <v>152.54892091937114</v>
      </c>
      <c r="M22" s="23">
        <v>440.85120856614884</v>
      </c>
      <c r="N22" s="23">
        <v>41.627111835724108</v>
      </c>
      <c r="O22" s="23">
        <v>20.482491440503885</v>
      </c>
      <c r="P22" s="23">
        <v>52.231134714475367</v>
      </c>
      <c r="Q22" s="23">
        <v>28.898996507245045</v>
      </c>
      <c r="R22" s="23">
        <v>38.227261467744924</v>
      </c>
      <c r="S22" s="23">
        <v>231.36557007290895</v>
      </c>
      <c r="T22" s="23">
        <v>142.9998641292334</v>
      </c>
      <c r="U22" s="23">
        <v>64.212304404754761</v>
      </c>
      <c r="V22" s="23">
        <v>161.44171781165565</v>
      </c>
      <c r="W22" s="23">
        <v>62.523283513923921</v>
      </c>
      <c r="X22" s="23">
        <v>383.60321856310713</v>
      </c>
      <c r="Y22" s="23">
        <v>358.46558463289495</v>
      </c>
      <c r="Z22" s="23">
        <v>1606.8937223295152</v>
      </c>
      <c r="AA22" s="23">
        <v>40.342994117961837</v>
      </c>
      <c r="AB22" s="23">
        <v>156.88929055742733</v>
      </c>
      <c r="AC22" s="23">
        <v>18.711643114789016</v>
      </c>
    </row>
    <row r="23" spans="1:29">
      <c r="A23" s="23" t="s">
        <v>139</v>
      </c>
      <c r="B23" s="23" t="s">
        <v>138</v>
      </c>
      <c r="C23" s="23"/>
      <c r="D23" s="23">
        <v>288.48286269576823</v>
      </c>
      <c r="E23" s="23">
        <v>477.23914364241392</v>
      </c>
      <c r="F23" s="23">
        <v>594.32271392838436</v>
      </c>
      <c r="G23" s="23">
        <v>636.18392771221863</v>
      </c>
      <c r="H23" s="23">
        <v>727.71215435459794</v>
      </c>
      <c r="I23" s="23">
        <v>842.79766989764732</v>
      </c>
      <c r="J23" s="23">
        <v>1165.9708751985327</v>
      </c>
      <c r="K23" s="23">
        <v>1834.4969407390013</v>
      </c>
      <c r="L23" s="23">
        <v>1814.1223120956231</v>
      </c>
      <c r="M23" s="23">
        <v>915.08447846150682</v>
      </c>
      <c r="N23" s="23">
        <v>2314.518035803007</v>
      </c>
      <c r="O23" s="23">
        <v>5406.994106301976</v>
      </c>
      <c r="P23" s="23">
        <v>16632.270170628097</v>
      </c>
      <c r="Q23" s="23">
        <v>5802.790190450075</v>
      </c>
      <c r="R23" s="23">
        <v>5043.2149071399981</v>
      </c>
      <c r="S23" s="23">
        <v>5155.1001437053828</v>
      </c>
      <c r="T23" s="23">
        <v>13328.731011874017</v>
      </c>
      <c r="U23" s="23">
        <v>9071.0314737170174</v>
      </c>
      <c r="V23" s="23">
        <v>10452.590792312629</v>
      </c>
      <c r="W23" s="23">
        <v>12262.449419404653</v>
      </c>
      <c r="X23" s="23">
        <v>27562.946251073852</v>
      </c>
      <c r="Y23" s="23">
        <v>19784.200061999843</v>
      </c>
      <c r="Z23" s="23">
        <v>8796.1947957443044</v>
      </c>
      <c r="AA23" s="23">
        <v>18163.019848444485</v>
      </c>
      <c r="AB23" s="23">
        <v>21639.921105007896</v>
      </c>
      <c r="AC23" s="23">
        <v>56153.884085128913</v>
      </c>
    </row>
    <row r="24" spans="1:29">
      <c r="A24" s="23" t="s">
        <v>141</v>
      </c>
      <c r="B24" s="23" t="s">
        <v>140</v>
      </c>
      <c r="C24" s="23"/>
      <c r="D24" s="23">
        <v>32.834075454012407</v>
      </c>
      <c r="E24" s="23">
        <v>49.782074575233715</v>
      </c>
      <c r="F24" s="23">
        <v>57.275858831042335</v>
      </c>
      <c r="G24" s="23">
        <v>64.020500822057542</v>
      </c>
      <c r="H24" s="23">
        <v>73.479868098202331</v>
      </c>
      <c r="I24" s="23">
        <v>74.700754233654948</v>
      </c>
      <c r="J24" s="23">
        <v>105.54683238388219</v>
      </c>
      <c r="K24" s="23">
        <v>152.44693822956134</v>
      </c>
      <c r="L24" s="23">
        <v>299.71438338171259</v>
      </c>
      <c r="M24" s="23">
        <v>343.23061047355986</v>
      </c>
      <c r="N24" s="23">
        <v>5.6093005750706251</v>
      </c>
      <c r="O24" s="23">
        <v>187.10990276687596</v>
      </c>
      <c r="P24" s="23">
        <v>1.3280081447609127</v>
      </c>
      <c r="Q24" s="23">
        <v>8.2759588714054111</v>
      </c>
      <c r="R24" s="23">
        <v>1447.9300756952091</v>
      </c>
      <c r="S24" s="23">
        <v>81.049346426755307</v>
      </c>
      <c r="T24" s="23">
        <v>513.79519568501144</v>
      </c>
      <c r="U24" s="23">
        <v>1</v>
      </c>
      <c r="V24" s="23">
        <v>299.67419013019418</v>
      </c>
      <c r="W24" s="23">
        <v>618.55361527517448</v>
      </c>
      <c r="X24" s="23">
        <v>393.2490317898297</v>
      </c>
      <c r="Y24" s="23">
        <v>224.30857276999947</v>
      </c>
      <c r="Z24" s="23">
        <v>219.77779368000017</v>
      </c>
      <c r="AA24" s="23">
        <v>349.65121404949525</v>
      </c>
      <c r="AB24" s="23">
        <v>291.10327101583971</v>
      </c>
      <c r="AC24" s="23">
        <v>263.3964756025747</v>
      </c>
    </row>
    <row r="25" spans="1:29">
      <c r="A25" s="23" t="s">
        <v>143</v>
      </c>
      <c r="B25" s="23" t="s">
        <v>142</v>
      </c>
      <c r="C25" s="23"/>
      <c r="D25" s="23">
        <v>20.542310783580103</v>
      </c>
      <c r="E25" s="23">
        <v>33.983283149581361</v>
      </c>
      <c r="F25" s="23">
        <v>42.320579396540822</v>
      </c>
      <c r="G25" s="23">
        <v>45.301436059185221</v>
      </c>
      <c r="H25" s="23">
        <v>51.81898534994</v>
      </c>
      <c r="I25" s="23">
        <v>60.014003954795712</v>
      </c>
      <c r="J25" s="23">
        <v>83.026547432006254</v>
      </c>
      <c r="K25" s="23">
        <v>130.63100503106696</v>
      </c>
      <c r="L25" s="23">
        <v>129.18016684337988</v>
      </c>
      <c r="M25" s="23">
        <v>115.71267188069058</v>
      </c>
      <c r="N25" s="23">
        <v>131.29092744200682</v>
      </c>
      <c r="O25" s="23">
        <v>345.52715843211888</v>
      </c>
      <c r="P25" s="23">
        <v>649.55344767669283</v>
      </c>
      <c r="Q25" s="23">
        <v>614.58062117213183</v>
      </c>
      <c r="R25" s="23">
        <v>696.94323531567068</v>
      </c>
      <c r="S25" s="23">
        <v>710.32144631167682</v>
      </c>
      <c r="T25" s="23">
        <v>5529.2104086646768</v>
      </c>
      <c r="U25" s="23">
        <v>1287.1229789598069</v>
      </c>
      <c r="V25" s="23">
        <v>1118.6957435304566</v>
      </c>
      <c r="W25" s="23">
        <v>616.59327803723659</v>
      </c>
      <c r="X25" s="23">
        <v>1135.6287006193804</v>
      </c>
      <c r="Y25" s="23">
        <v>636.19324961950122</v>
      </c>
      <c r="Z25" s="23">
        <v>144.36449194942267</v>
      </c>
      <c r="AA25" s="23">
        <v>1395.2374482097025</v>
      </c>
      <c r="AB25" s="23">
        <v>3639.8236848139331</v>
      </c>
      <c r="AC25" s="23">
        <v>194.46396212907115</v>
      </c>
    </row>
    <row r="26" spans="1:29">
      <c r="A26" s="23" t="s">
        <v>145</v>
      </c>
      <c r="B26" s="23" t="s">
        <v>144</v>
      </c>
      <c r="C26" s="23"/>
      <c r="D26" s="23">
        <v>147.81029866341294</v>
      </c>
      <c r="E26" s="23">
        <v>236.34693207520453</v>
      </c>
      <c r="F26" s="23">
        <v>286.51653325527786</v>
      </c>
      <c r="G26" s="23">
        <v>307.99682577962426</v>
      </c>
      <c r="H26" s="23">
        <v>353.12658297122499</v>
      </c>
      <c r="I26" s="23">
        <v>401.02856054825139</v>
      </c>
      <c r="J26" s="23">
        <v>560.20238612072899</v>
      </c>
      <c r="K26" s="23">
        <v>910.6752330512453</v>
      </c>
      <c r="L26" s="23">
        <v>826.51497594132582</v>
      </c>
      <c r="M26" s="23">
        <v>778.74351776228241</v>
      </c>
      <c r="N26" s="23">
        <v>1175.2463830336933</v>
      </c>
      <c r="O26" s="23">
        <v>1488.3424626727467</v>
      </c>
      <c r="P26" s="23">
        <v>2508.5789403547751</v>
      </c>
      <c r="Q26" s="23">
        <v>2899.5388211995833</v>
      </c>
      <c r="R26" s="23">
        <v>3260.8801920121991</v>
      </c>
      <c r="S26" s="23">
        <v>3027.5680129940597</v>
      </c>
      <c r="T26" s="23">
        <v>2646.3201695046428</v>
      </c>
      <c r="U26" s="23">
        <v>4897.1405238565258</v>
      </c>
      <c r="V26" s="23">
        <v>5270.2847493137842</v>
      </c>
      <c r="W26" s="23">
        <v>6357.9512879305157</v>
      </c>
      <c r="X26" s="23">
        <v>4922.1118686507616</v>
      </c>
      <c r="Y26" s="23">
        <v>8065.8753143928116</v>
      </c>
      <c r="Z26" s="23">
        <v>5895.9298528196687</v>
      </c>
      <c r="AA26" s="23">
        <v>11677.565199446715</v>
      </c>
      <c r="AB26" s="23">
        <v>14250.722209417727</v>
      </c>
      <c r="AC26" s="23">
        <v>2414.6968553004253</v>
      </c>
    </row>
    <row r="27" spans="1:29">
      <c r="A27" s="23" t="s">
        <v>147</v>
      </c>
      <c r="B27" s="23" t="s">
        <v>146</v>
      </c>
      <c r="C27" s="23"/>
      <c r="D27" s="23">
        <v>45.57005555859083</v>
      </c>
      <c r="E27" s="23">
        <v>83.563490969587107</v>
      </c>
      <c r="F27" s="23">
        <v>111.87918379935441</v>
      </c>
      <c r="G27" s="23">
        <v>118.45995623406561</v>
      </c>
      <c r="H27" s="23">
        <v>134.6848345449599</v>
      </c>
      <c r="I27" s="23">
        <v>163.928783604855</v>
      </c>
      <c r="J27" s="23">
        <v>221.38948644820451</v>
      </c>
      <c r="K27" s="23">
        <v>319.05351029325249</v>
      </c>
      <c r="L27" s="23">
        <v>389.55592697764411</v>
      </c>
      <c r="M27" s="23">
        <v>386.13647839392996</v>
      </c>
      <c r="N27" s="23">
        <v>570.12638551634075</v>
      </c>
      <c r="O27" s="23">
        <v>755.62179317310415</v>
      </c>
      <c r="P27" s="23">
        <v>1365.6819430414123</v>
      </c>
      <c r="Q27" s="23">
        <v>1740.1359492582919</v>
      </c>
      <c r="R27" s="23">
        <v>1996.0960579455598</v>
      </c>
      <c r="S27" s="23">
        <v>2006.4488444432752</v>
      </c>
      <c r="T27" s="23">
        <v>1967.6055797195631</v>
      </c>
      <c r="U27" s="23">
        <v>3956.5951995952705</v>
      </c>
      <c r="V27" s="23">
        <v>4393.5056000187442</v>
      </c>
      <c r="W27" s="23">
        <v>5647.1752586921684</v>
      </c>
      <c r="X27" s="23">
        <v>4655.422407860714</v>
      </c>
      <c r="Y27" s="23">
        <v>7520.1974589186466</v>
      </c>
      <c r="Z27" s="23">
        <v>5560.5168980007638</v>
      </c>
      <c r="AA27" s="23">
        <v>9970.9805216498353</v>
      </c>
      <c r="AB27" s="23">
        <v>10678.669655229363</v>
      </c>
      <c r="AC27" s="23">
        <v>1803.6444548103307</v>
      </c>
    </row>
    <row r="28" spans="1:29">
      <c r="A28" s="23" t="s">
        <v>149</v>
      </c>
      <c r="B28" s="23" t="s">
        <v>148</v>
      </c>
      <c r="C28" s="23"/>
      <c r="D28" s="23">
        <v>30.899223443303327</v>
      </c>
      <c r="E28" s="23">
        <v>38.2169243770024</v>
      </c>
      <c r="F28" s="23">
        <v>47.088998647661391</v>
      </c>
      <c r="G28" s="23">
        <v>49.644928628423472</v>
      </c>
      <c r="H28" s="23">
        <v>70.504041676258382</v>
      </c>
      <c r="I28" s="23">
        <v>65.244055985264353</v>
      </c>
      <c r="J28" s="23">
        <v>99.868048077023076</v>
      </c>
      <c r="K28" s="23">
        <v>100.07521053496514</v>
      </c>
      <c r="L28" s="23">
        <v>145.2734139947091</v>
      </c>
      <c r="M28" s="23">
        <v>33.271664872077643</v>
      </c>
      <c r="N28" s="23">
        <v>598.05477624503249</v>
      </c>
      <c r="O28" s="23">
        <v>102.60752408483332</v>
      </c>
      <c r="P28" s="23">
        <v>0.12554285375045995</v>
      </c>
      <c r="Q28" s="23">
        <v>10.245811384759685</v>
      </c>
      <c r="R28" s="23">
        <v>8.3158176964955395</v>
      </c>
      <c r="S28" s="23">
        <v>226.58637873577993</v>
      </c>
      <c r="T28" s="23">
        <v>257.27622720497487</v>
      </c>
      <c r="U28" s="23">
        <v>1E-4</v>
      </c>
      <c r="V28" s="23">
        <v>2275.364037004153</v>
      </c>
      <c r="W28" s="23">
        <v>6.8924731282713561</v>
      </c>
      <c r="X28" s="23">
        <v>457.52797633229272</v>
      </c>
      <c r="Y28" s="23">
        <v>2516.8901275582257</v>
      </c>
      <c r="Z28" s="23">
        <v>10944.725326137819</v>
      </c>
      <c r="AA28" s="23">
        <v>-229.76159091256389</v>
      </c>
      <c r="AB28" s="23">
        <v>2679.3064869405321</v>
      </c>
      <c r="AC28" s="23">
        <v>2083.273009744546</v>
      </c>
    </row>
    <row r="29" spans="1:29">
      <c r="A29" s="23" t="s">
        <v>151</v>
      </c>
      <c r="B29" s="23" t="s">
        <v>150</v>
      </c>
      <c r="C29" s="23"/>
      <c r="D29" s="23">
        <v>120.29029995530109</v>
      </c>
      <c r="E29" s="23">
        <v>188.2461668436701</v>
      </c>
      <c r="F29" s="23">
        <v>220.79253463487447</v>
      </c>
      <c r="G29" s="23">
        <v>286.249624933831</v>
      </c>
      <c r="H29" s="23">
        <v>315.41669957001631</v>
      </c>
      <c r="I29" s="23">
        <v>311.7197350691514</v>
      </c>
      <c r="J29" s="23">
        <v>489.35041520140726</v>
      </c>
      <c r="K29" s="23">
        <v>574.20018418823884</v>
      </c>
      <c r="L29" s="23">
        <v>822.23034330699215</v>
      </c>
      <c r="M29" s="23">
        <v>606.72722263891797</v>
      </c>
      <c r="N29" s="23">
        <v>514.82164652034589</v>
      </c>
      <c r="O29" s="23">
        <v>797.92740885743865</v>
      </c>
      <c r="P29" s="23">
        <v>1217.1475292459863</v>
      </c>
      <c r="Q29" s="23">
        <v>1024.4682685635016</v>
      </c>
      <c r="R29" s="23">
        <v>2548.9270753169203</v>
      </c>
      <c r="S29" s="23">
        <v>3481.8828125332711</v>
      </c>
      <c r="T29" s="23">
        <v>1453.5500711777429</v>
      </c>
      <c r="U29" s="23">
        <v>7539.1875298580635</v>
      </c>
      <c r="V29" s="23">
        <v>4139.2918642647301</v>
      </c>
      <c r="W29" s="23">
        <v>3712.5778030974702</v>
      </c>
      <c r="X29" s="23">
        <v>4258.2513113203568</v>
      </c>
      <c r="Y29" s="23">
        <v>8994.6332365308372</v>
      </c>
      <c r="Z29" s="23">
        <v>5132.1958844585879</v>
      </c>
      <c r="AA29" s="23">
        <v>954.89451829068889</v>
      </c>
      <c r="AB29" s="23">
        <v>8583.7487849989848</v>
      </c>
      <c r="AC29" s="23">
        <v>598.02066036801477</v>
      </c>
    </row>
    <row r="30" spans="1:29">
      <c r="A30" s="23" t="s">
        <v>153</v>
      </c>
      <c r="B30" s="23" t="s">
        <v>152</v>
      </c>
      <c r="C30" s="23"/>
      <c r="D30" s="23">
        <v>22.860126904663083</v>
      </c>
      <c r="E30" s="23">
        <v>47.273940333585927</v>
      </c>
      <c r="F30" s="23">
        <v>57.461074653090812</v>
      </c>
      <c r="G30" s="23">
        <v>64.724677175680341</v>
      </c>
      <c r="H30" s="23">
        <v>72.583353123933634</v>
      </c>
      <c r="I30" s="23">
        <v>77.92297652235851</v>
      </c>
      <c r="J30" s="23">
        <v>111.78425588514813</v>
      </c>
      <c r="K30" s="23">
        <v>186.79103811769977</v>
      </c>
      <c r="L30" s="23">
        <v>164.76656086727741</v>
      </c>
      <c r="M30" s="23">
        <v>38.866008167903978</v>
      </c>
      <c r="N30" s="23">
        <v>263.67735945136587</v>
      </c>
      <c r="O30" s="23">
        <v>147.65019336477496</v>
      </c>
      <c r="P30" s="23">
        <v>242.61659368530587</v>
      </c>
      <c r="Q30" s="23">
        <v>166.3401692816168</v>
      </c>
      <c r="R30" s="23">
        <v>406.59735951570906</v>
      </c>
      <c r="S30" s="23">
        <v>370.11084653536238</v>
      </c>
      <c r="T30" s="23">
        <v>219.6585678854407</v>
      </c>
      <c r="U30" s="23">
        <v>535.81839514293586</v>
      </c>
      <c r="V30" s="23">
        <v>1221.9213566902754</v>
      </c>
      <c r="W30" s="23">
        <v>1058.8468227946501</v>
      </c>
      <c r="X30" s="23">
        <v>1253.9297004746093</v>
      </c>
      <c r="Y30" s="23">
        <v>4837.5648241494555</v>
      </c>
      <c r="Z30" s="23">
        <v>1172.3343157404756</v>
      </c>
      <c r="AA30" s="23">
        <v>593.3769296633767</v>
      </c>
      <c r="AB30" s="23">
        <v>919.76160540924354</v>
      </c>
      <c r="AC30" s="23">
        <v>120.48532564395644</v>
      </c>
    </row>
    <row r="31" spans="1:29">
      <c r="A31" s="23" t="s">
        <v>155</v>
      </c>
      <c r="B31" s="23" t="s">
        <v>154</v>
      </c>
      <c r="C31" s="23"/>
      <c r="D31" s="23">
        <v>33.658174382443782</v>
      </c>
      <c r="E31" s="23">
        <v>55.680944679838461</v>
      </c>
      <c r="F31" s="23">
        <v>69.34144149125656</v>
      </c>
      <c r="G31" s="23">
        <v>74.225516823256228</v>
      </c>
      <c r="H31" s="23">
        <v>84.904393843739413</v>
      </c>
      <c r="I31" s="23">
        <v>98.331771521721038</v>
      </c>
      <c r="J31" s="23">
        <v>136.03737385145718</v>
      </c>
      <c r="K31" s="23">
        <v>214.03634641746328</v>
      </c>
      <c r="L31" s="23">
        <v>211.6591764273708</v>
      </c>
      <c r="M31" s="23">
        <v>189.35814202027311</v>
      </c>
      <c r="N31" s="23">
        <v>496.9540284748673</v>
      </c>
      <c r="O31" s="23">
        <v>88.249024222371617</v>
      </c>
      <c r="P31" s="23">
        <v>518.23991392140306</v>
      </c>
      <c r="Q31" s="23">
        <v>228.95352946042044</v>
      </c>
      <c r="R31" s="23">
        <v>173.29179258118774</v>
      </c>
      <c r="S31" s="23">
        <v>220.63447494167562</v>
      </c>
      <c r="T31" s="23">
        <v>419.15748070208571</v>
      </c>
      <c r="U31" s="23">
        <v>316.69494021239279</v>
      </c>
      <c r="V31" s="23">
        <v>367.7521335513311</v>
      </c>
      <c r="W31" s="23">
        <v>164.24512775690528</v>
      </c>
      <c r="X31" s="23">
        <v>351.97145109163296</v>
      </c>
      <c r="Y31" s="23">
        <v>145.48266929224502</v>
      </c>
      <c r="Z31" s="23">
        <v>412.02032742359262</v>
      </c>
      <c r="AA31" s="23">
        <v>38.048920523112606</v>
      </c>
      <c r="AB31" s="23">
        <v>906.97039970912408</v>
      </c>
      <c r="AC31" s="23">
        <v>74.684152453944847</v>
      </c>
    </row>
    <row r="32" spans="1:29">
      <c r="A32" s="23" t="s">
        <v>157</v>
      </c>
      <c r="B32" s="23" t="s">
        <v>156</v>
      </c>
      <c r="C32" s="23"/>
      <c r="D32" s="23">
        <v>45.522042502140017</v>
      </c>
      <c r="E32" s="23">
        <v>75.307421652584551</v>
      </c>
      <c r="F32" s="23">
        <v>93.78298450943646</v>
      </c>
      <c r="G32" s="23">
        <v>100.38860376616337</v>
      </c>
      <c r="H32" s="23">
        <v>114.83158240421824</v>
      </c>
      <c r="I32" s="23">
        <v>132.99185605435986</v>
      </c>
      <c r="J32" s="23">
        <v>183.98796809299546</v>
      </c>
      <c r="K32" s="23">
        <v>289.4800991850795</v>
      </c>
      <c r="L32" s="23">
        <v>286.2650218581212</v>
      </c>
      <c r="M32" s="23">
        <v>206.29877066874099</v>
      </c>
      <c r="N32" s="23">
        <v>336.71924251281018</v>
      </c>
      <c r="O32" s="23">
        <v>783.56921917612465</v>
      </c>
      <c r="P32" s="23">
        <v>971.2128393105761</v>
      </c>
      <c r="Q32" s="23">
        <v>803.51916797597573</v>
      </c>
      <c r="R32" s="23">
        <v>1304.5325057715579</v>
      </c>
      <c r="S32" s="23">
        <v>1566.749958497365</v>
      </c>
      <c r="T32" s="23">
        <v>2280.6627807041741</v>
      </c>
      <c r="U32" s="23">
        <v>2513.5414526334243</v>
      </c>
      <c r="V32" s="23">
        <v>2078.2958796951129</v>
      </c>
      <c r="W32" s="23">
        <v>1171.6088597981377</v>
      </c>
      <c r="X32" s="23">
        <v>12863.56013552442</v>
      </c>
      <c r="Y32" s="23">
        <v>1555.6946754335465</v>
      </c>
      <c r="Z32" s="23">
        <v>6377.7772262460858</v>
      </c>
      <c r="AA32" s="23">
        <v>15443.021454142738</v>
      </c>
      <c r="AB32" s="23">
        <v>6505.6300803742561</v>
      </c>
      <c r="AC32" s="23">
        <v>10994.451259205289</v>
      </c>
    </row>
    <row r="33" spans="1:29">
      <c r="A33" s="23" t="s">
        <v>159</v>
      </c>
      <c r="B33" s="23" t="s">
        <v>158</v>
      </c>
      <c r="C33" s="23"/>
      <c r="D33" s="23">
        <v>0.91603678290766766</v>
      </c>
      <c r="E33" s="23">
        <v>1.5154058224971296</v>
      </c>
      <c r="F33" s="23">
        <v>1.8871882433101546</v>
      </c>
      <c r="G33" s="23">
        <v>2.0201126438961037</v>
      </c>
      <c r="H33" s="23">
        <v>2.3107476628890669</v>
      </c>
      <c r="I33" s="23">
        <v>2.6761855417016571</v>
      </c>
      <c r="J33" s="23">
        <v>3.7023766316659241</v>
      </c>
      <c r="K33" s="23">
        <v>5.8251871884005819</v>
      </c>
      <c r="L33" s="23">
        <v>5.760490418890563</v>
      </c>
      <c r="M33" s="23">
        <v>7.0105546350672734</v>
      </c>
      <c r="N33" s="23">
        <v>4.814654782862517</v>
      </c>
      <c r="O33" s="23">
        <v>13.644392852944165</v>
      </c>
      <c r="P33" s="23">
        <v>18.10278780280446</v>
      </c>
      <c r="Q33" s="23">
        <v>15.530406697781068</v>
      </c>
      <c r="R33" s="23">
        <v>27.06622216713048</v>
      </c>
      <c r="S33" s="23">
        <v>27.953413721074487</v>
      </c>
      <c r="T33" s="23">
        <v>39.83708667352078</v>
      </c>
      <c r="U33" s="23">
        <v>47.959462256355955</v>
      </c>
      <c r="V33" s="23">
        <v>51.106711542125161</v>
      </c>
      <c r="W33" s="23">
        <v>27.32259307995492</v>
      </c>
      <c r="X33" s="23">
        <v>45.606166474753024</v>
      </c>
      <c r="Y33" s="23">
        <v>14.618872774446817</v>
      </c>
      <c r="Z33" s="23">
        <v>227.63625724244568</v>
      </c>
      <c r="AA33" s="23">
        <v>1E-4</v>
      </c>
      <c r="AB33" s="23">
        <v>136.04637938546978</v>
      </c>
      <c r="AC33" s="23">
        <v>6.5151678451569932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10.073266618447889</v>
      </c>
      <c r="E2" s="23">
        <v>12.149818433575101</v>
      </c>
      <c r="F2" s="23">
        <v>13.595040093641208</v>
      </c>
      <c r="G2" s="23">
        <v>15.355061401513993</v>
      </c>
      <c r="H2" s="23">
        <v>18.734810580241323</v>
      </c>
      <c r="I2" s="23">
        <v>21.587611271808033</v>
      </c>
      <c r="J2" s="23">
        <v>23.889423669644437</v>
      </c>
      <c r="K2" s="23">
        <v>26.384449971448266</v>
      </c>
      <c r="L2" s="23">
        <v>29.77003132836623</v>
      </c>
      <c r="M2" s="23">
        <v>31.870730665890935</v>
      </c>
      <c r="N2" s="23">
        <v>34.911788012677391</v>
      </c>
      <c r="O2" s="23">
        <v>37.714413021776707</v>
      </c>
      <c r="P2" s="23">
        <v>40.638762802986633</v>
      </c>
      <c r="Q2" s="23">
        <v>48.563506142722616</v>
      </c>
      <c r="R2" s="23">
        <v>54.273096495783179</v>
      </c>
      <c r="S2" s="23">
        <v>61.113010597113181</v>
      </c>
      <c r="T2" s="23">
        <v>70.060981077930265</v>
      </c>
      <c r="U2" s="23">
        <v>82.671957671957671</v>
      </c>
      <c r="V2" s="23">
        <v>92.592592592592567</v>
      </c>
      <c r="W2" s="23">
        <v>99.999999999999986</v>
      </c>
      <c r="X2" s="23">
        <v>105.60000000000001</v>
      </c>
      <c r="Y2" s="23">
        <v>109.82400000000001</v>
      </c>
      <c r="Z2" s="23">
        <v>112.64795198877096</v>
      </c>
      <c r="AA2" s="23">
        <v>119.7428109711627</v>
      </c>
      <c r="AB2" s="23">
        <v>121.9384824475611</v>
      </c>
      <c r="AC2" s="23">
        <v>121.00592448375004</v>
      </c>
    </row>
    <row r="3" spans="1:29">
      <c r="A3" s="25" t="s">
        <v>82</v>
      </c>
      <c r="B3" s="23" t="s">
        <v>4</v>
      </c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>
      <c r="A4" s="24" t="s">
        <v>83</v>
      </c>
      <c r="B4" s="23" t="s">
        <v>5</v>
      </c>
      <c r="C4" s="2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>
      <c r="A5" s="23" t="s">
        <v>80</v>
      </c>
      <c r="B5" s="23" t="s">
        <v>6</v>
      </c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>
      <c r="A6" s="24" t="s">
        <v>24</v>
      </c>
      <c r="B6" s="23" t="s">
        <v>7</v>
      </c>
      <c r="C6" s="2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>
      <c r="A7" s="26" t="s">
        <v>25</v>
      </c>
      <c r="B7" s="23" t="s">
        <v>8</v>
      </c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>
      <c r="A8" s="25" t="s">
        <v>84</v>
      </c>
      <c r="B8" s="23" t="s">
        <v>30</v>
      </c>
      <c r="C8" s="27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>
      <c r="A9" s="26" t="s">
        <v>81</v>
      </c>
      <c r="B9" s="23" t="s">
        <v>9</v>
      </c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>
      <c r="A10" s="25" t="s">
        <v>85</v>
      </c>
      <c r="B10" s="23" t="s">
        <v>10</v>
      </c>
      <c r="C10" s="27"/>
      <c r="D10" s="23">
        <v>10.073266618447889</v>
      </c>
      <c r="E10" s="23">
        <v>12.149818433575101</v>
      </c>
      <c r="F10" s="23">
        <v>13.595040093641208</v>
      </c>
      <c r="G10" s="23">
        <v>15.355061401513993</v>
      </c>
      <c r="H10" s="23">
        <v>18.734810580241323</v>
      </c>
      <c r="I10" s="23">
        <v>21.587611271808033</v>
      </c>
      <c r="J10" s="23">
        <v>23.889423669644437</v>
      </c>
      <c r="K10" s="23">
        <v>26.384449971448266</v>
      </c>
      <c r="L10" s="23">
        <v>29.77003132836623</v>
      </c>
      <c r="M10" s="23">
        <v>31.870730665890935</v>
      </c>
      <c r="N10" s="23">
        <v>34.911788012677391</v>
      </c>
      <c r="O10" s="23">
        <v>37.714413021776707</v>
      </c>
      <c r="P10" s="23">
        <v>40.638762802986633</v>
      </c>
      <c r="Q10" s="23">
        <v>48.563506142722616</v>
      </c>
      <c r="R10" s="23">
        <v>54.273096495783179</v>
      </c>
      <c r="S10" s="23">
        <v>61.113010597113181</v>
      </c>
      <c r="T10" s="23">
        <v>70.060981077930265</v>
      </c>
      <c r="U10" s="23">
        <v>82.671957671957671</v>
      </c>
      <c r="V10" s="23">
        <v>92.592592592592567</v>
      </c>
      <c r="W10" s="23">
        <v>99.999999999999986</v>
      </c>
      <c r="X10" s="23">
        <v>105.60000000000001</v>
      </c>
      <c r="Y10" s="23">
        <v>109.82400000000001</v>
      </c>
      <c r="Z10" s="23">
        <v>112.64795198877096</v>
      </c>
      <c r="AA10" s="23">
        <v>119.7428109711627</v>
      </c>
      <c r="AB10" s="23">
        <v>121.9384824475611</v>
      </c>
      <c r="AC10" s="23">
        <v>121.00592448375004</v>
      </c>
    </row>
    <row r="11" spans="1:29">
      <c r="A11" s="25" t="s">
        <v>86</v>
      </c>
      <c r="B11" s="25" t="s">
        <v>11</v>
      </c>
      <c r="C11" s="2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9.1721906126601453</v>
      </c>
      <c r="E13" s="23">
        <v>11.062990269499466</v>
      </c>
      <c r="F13" s="23">
        <v>12.37893365169835</v>
      </c>
      <c r="G13" s="23">
        <v>13.981517156098832</v>
      </c>
      <c r="H13" s="23">
        <v>17.058940286495943</v>
      </c>
      <c r="I13" s="23">
        <v>19.656551638811205</v>
      </c>
      <c r="J13" s="23">
        <v>21.752461820407579</v>
      </c>
      <c r="K13" s="23">
        <v>24.024302494398533</v>
      </c>
      <c r="L13" s="23">
        <v>27.107036101732056</v>
      </c>
      <c r="M13" s="23">
        <v>29.019823231616868</v>
      </c>
      <c r="N13" s="23">
        <v>31.788851264457101</v>
      </c>
      <c r="O13" s="23">
        <v>34.340775260213327</v>
      </c>
      <c r="P13" s="23">
        <v>37.003535477661167</v>
      </c>
      <c r="Q13" s="23">
        <v>44.219392976692333</v>
      </c>
      <c r="R13" s="23">
        <v>49.418247829056639</v>
      </c>
      <c r="S13" s="23">
        <v>55.646316467359739</v>
      </c>
      <c r="T13" s="23">
        <v>63.793871173814679</v>
      </c>
      <c r="U13" s="23">
        <v>75.276767985101301</v>
      </c>
      <c r="V13" s="23">
        <v>84.309980143313439</v>
      </c>
      <c r="W13" s="23">
        <v>91.054778554778551</v>
      </c>
      <c r="X13" s="23">
        <v>96.15384615384616</v>
      </c>
      <c r="Y13" s="23">
        <v>100</v>
      </c>
      <c r="Z13" s="23">
        <v>102.57134322986863</v>
      </c>
      <c r="AA13" s="23">
        <v>109.09535030940189</v>
      </c>
      <c r="AB13" s="23">
        <v>111.0211760973429</v>
      </c>
      <c r="AC13" s="23">
        <v>110.24891733486703</v>
      </c>
    </row>
    <row r="14" spans="1:29">
      <c r="A14" s="23" t="s">
        <v>123</v>
      </c>
      <c r="B14" s="23" t="s">
        <v>122</v>
      </c>
      <c r="C14" s="23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9.1721906126601453</v>
      </c>
      <c r="E25" s="23">
        <v>11.062990269499466</v>
      </c>
      <c r="F25" s="23">
        <v>12.37893365169835</v>
      </c>
      <c r="G25" s="23">
        <v>13.981517156098832</v>
      </c>
      <c r="H25" s="23">
        <v>17.058940286495943</v>
      </c>
      <c r="I25" s="23">
        <v>19.656551638811205</v>
      </c>
      <c r="J25" s="23">
        <v>21.752461820407579</v>
      </c>
      <c r="K25" s="23">
        <v>24.024302494398533</v>
      </c>
      <c r="L25" s="23">
        <v>27.107036101732056</v>
      </c>
      <c r="M25" s="23">
        <v>29.019823231616868</v>
      </c>
      <c r="N25" s="23">
        <v>31.788851264457101</v>
      </c>
      <c r="O25" s="23">
        <v>34.340775260213327</v>
      </c>
      <c r="P25" s="23">
        <v>37.003535477661167</v>
      </c>
      <c r="Q25" s="23">
        <v>44.219392976692333</v>
      </c>
      <c r="R25" s="23">
        <v>49.418247829056639</v>
      </c>
      <c r="S25" s="23">
        <v>55.646316467359739</v>
      </c>
      <c r="T25" s="23">
        <v>63.793871173814679</v>
      </c>
      <c r="U25" s="23">
        <v>75.276767985101301</v>
      </c>
      <c r="V25" s="23">
        <v>84.309980143313439</v>
      </c>
      <c r="W25" s="23">
        <v>91.054778554778551</v>
      </c>
      <c r="X25" s="23">
        <v>96.15384615384616</v>
      </c>
      <c r="Y25" s="23">
        <v>100</v>
      </c>
      <c r="Z25" s="23">
        <v>102.57134322986863</v>
      </c>
      <c r="AA25" s="23">
        <v>109.09535030940189</v>
      </c>
      <c r="AB25" s="23">
        <v>111.0211760973429</v>
      </c>
      <c r="AC25" s="23">
        <v>110.24891733486703</v>
      </c>
    </row>
    <row r="26" spans="1:29">
      <c r="A26" s="23" t="s">
        <v>145</v>
      </c>
      <c r="B26" s="23" t="s">
        <v>144</v>
      </c>
      <c r="C26" s="23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>
      <c r="A27" s="23" t="s">
        <v>147</v>
      </c>
      <c r="B27" s="23" t="s">
        <v>146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>
      <c r="A30" s="23" t="s">
        <v>153</v>
      </c>
      <c r="B30" s="23" t="s">
        <v>152</v>
      </c>
      <c r="C30" s="23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12.035466923040868</v>
      </c>
      <c r="E2" s="23">
        <v>13.453901590913958</v>
      </c>
      <c r="F2" s="23">
        <v>15.360552241687262</v>
      </c>
      <c r="G2" s="23">
        <v>20.256470942025455</v>
      </c>
      <c r="H2" s="23">
        <v>24.471214663917603</v>
      </c>
      <c r="I2" s="23">
        <v>27.579991364054731</v>
      </c>
      <c r="J2" s="23">
        <v>33.021027777970652</v>
      </c>
      <c r="K2" s="23">
        <v>33.825748463885553</v>
      </c>
      <c r="L2" s="23">
        <v>34.704997571594866</v>
      </c>
      <c r="M2" s="23">
        <v>31.983572660467729</v>
      </c>
      <c r="N2" s="23">
        <v>34.007081162672129</v>
      </c>
      <c r="O2" s="23">
        <v>37.916913970496118</v>
      </c>
      <c r="P2" s="23">
        <v>41.827294381903975</v>
      </c>
      <c r="Q2" s="23">
        <v>49.587946262180409</v>
      </c>
      <c r="R2" s="23">
        <v>58.67406741681711</v>
      </c>
      <c r="S2" s="23">
        <v>67.857533467815713</v>
      </c>
      <c r="T2" s="23">
        <v>74.855595372360469</v>
      </c>
      <c r="U2" s="23">
        <v>83.729710346463719</v>
      </c>
      <c r="V2" s="23">
        <v>92.410925362874906</v>
      </c>
      <c r="W2" s="23">
        <v>100</v>
      </c>
      <c r="X2" s="23">
        <v>107.94304381975311</v>
      </c>
      <c r="Y2" s="23">
        <v>117.2299379961493</v>
      </c>
      <c r="Z2" s="23">
        <v>120.87390221501883</v>
      </c>
      <c r="AA2" s="23">
        <v>127.18441511833848</v>
      </c>
      <c r="AB2" s="23">
        <v>128.39029901870285</v>
      </c>
      <c r="AC2" s="23">
        <v>125.17987953705941</v>
      </c>
    </row>
    <row r="3" spans="1:29">
      <c r="A3" s="25" t="s">
        <v>82</v>
      </c>
      <c r="B3" s="23" t="s">
        <v>4</v>
      </c>
      <c r="C3" s="27"/>
      <c r="D3" s="23">
        <v>12.035466923040874</v>
      </c>
      <c r="E3" s="23">
        <v>13.453901590913965</v>
      </c>
      <c r="F3" s="23">
        <v>15.36055224168727</v>
      </c>
      <c r="G3" s="23">
        <v>20.256470942025462</v>
      </c>
      <c r="H3" s="23">
        <v>24.471214663917614</v>
      </c>
      <c r="I3" s="23">
        <v>27.579991364054745</v>
      </c>
      <c r="J3" s="23">
        <v>33.021027777970673</v>
      </c>
      <c r="K3" s="23">
        <v>33.82574846388556</v>
      </c>
      <c r="L3" s="23">
        <v>34.70499757159488</v>
      </c>
      <c r="M3" s="23">
        <v>31.98357266046775</v>
      </c>
      <c r="N3" s="23">
        <v>34.007081162672151</v>
      </c>
      <c r="O3" s="23">
        <v>37.916913970496147</v>
      </c>
      <c r="P3" s="23">
        <v>41.82729438190399</v>
      </c>
      <c r="Q3" s="23">
        <v>49.587946262180445</v>
      </c>
      <c r="R3" s="23">
        <v>58.674067416817117</v>
      </c>
      <c r="S3" s="23">
        <v>67.857533467815713</v>
      </c>
      <c r="T3" s="23">
        <v>74.855595372360469</v>
      </c>
      <c r="U3" s="23">
        <v>83.729710346463719</v>
      </c>
      <c r="V3" s="23">
        <v>92.410925362874863</v>
      </c>
      <c r="W3" s="23">
        <v>100</v>
      </c>
      <c r="X3" s="23">
        <v>107.94304381975311</v>
      </c>
      <c r="Y3" s="23">
        <v>117.2299379961493</v>
      </c>
      <c r="Z3" s="23">
        <v>120.87390221501887</v>
      </c>
      <c r="AA3" s="23">
        <v>127.18441511833852</v>
      </c>
      <c r="AB3" s="23">
        <v>128.39029901870288</v>
      </c>
      <c r="AC3" s="23">
        <v>125.17987953705941</v>
      </c>
    </row>
    <row r="4" spans="1:29">
      <c r="A4" s="24" t="s">
        <v>83</v>
      </c>
      <c r="B4" s="23" t="s">
        <v>5</v>
      </c>
      <c r="C4" s="2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>
      <c r="A5" s="23" t="s">
        <v>80</v>
      </c>
      <c r="B5" s="23" t="s">
        <v>6</v>
      </c>
      <c r="C5" s="27"/>
      <c r="D5" s="23">
        <v>12.035466923040872</v>
      </c>
      <c r="E5" s="23">
        <v>13.453901590913963</v>
      </c>
      <c r="F5" s="23">
        <v>15.360552241687268</v>
      </c>
      <c r="G5" s="23">
        <v>20.256470942025462</v>
      </c>
      <c r="H5" s="23">
        <v>24.47121466391761</v>
      </c>
      <c r="I5" s="23">
        <v>27.579991364054745</v>
      </c>
      <c r="J5" s="23">
        <v>33.021027777970659</v>
      </c>
      <c r="K5" s="23">
        <v>33.825748463885553</v>
      </c>
      <c r="L5" s="23">
        <v>34.704997571594873</v>
      </c>
      <c r="M5" s="23">
        <v>31.983572660467743</v>
      </c>
      <c r="N5" s="23">
        <v>34.007081162672144</v>
      </c>
      <c r="O5" s="23">
        <v>37.916913970496147</v>
      </c>
      <c r="P5" s="23">
        <v>41.827294381904004</v>
      </c>
      <c r="Q5" s="23">
        <v>49.587946262180438</v>
      </c>
      <c r="R5" s="23">
        <v>58.674067416817138</v>
      </c>
      <c r="S5" s="23">
        <v>67.857533467815713</v>
      </c>
      <c r="T5" s="23">
        <v>74.855595372360469</v>
      </c>
      <c r="U5" s="23">
        <v>83.729710346463733</v>
      </c>
      <c r="V5" s="23">
        <v>92.410925362874892</v>
      </c>
      <c r="W5" s="23">
        <v>100.00000000000001</v>
      </c>
      <c r="X5" s="23">
        <v>107.94304381975309</v>
      </c>
      <c r="Y5" s="23">
        <v>117.22993799614923</v>
      </c>
      <c r="Z5" s="23">
        <v>120.87390221501877</v>
      </c>
      <c r="AA5" s="23">
        <v>127.18441511833842</v>
      </c>
      <c r="AB5" s="23">
        <v>128.39029901870279</v>
      </c>
      <c r="AC5" s="23">
        <v>125.17987953705936</v>
      </c>
    </row>
    <row r="6" spans="1:29">
      <c r="A6" s="24" t="s">
        <v>24</v>
      </c>
      <c r="B6" s="23" t="s">
        <v>7</v>
      </c>
      <c r="C6" s="2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>
      <c r="A7" s="26" t="s">
        <v>25</v>
      </c>
      <c r="B7" s="23" t="s">
        <v>8</v>
      </c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>
      <c r="A8" s="25" t="s">
        <v>84</v>
      </c>
      <c r="B8" s="23" t="s">
        <v>30</v>
      </c>
      <c r="C8" s="27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>
      <c r="A9" s="26" t="s">
        <v>81</v>
      </c>
      <c r="B9" s="23" t="s">
        <v>9</v>
      </c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>
      <c r="A10" s="25" t="s">
        <v>85</v>
      </c>
      <c r="B10" s="23" t="s">
        <v>10</v>
      </c>
      <c r="C10" s="2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>
      <c r="A11" s="25" t="s">
        <v>86</v>
      </c>
      <c r="B11" s="25" t="s">
        <v>11</v>
      </c>
      <c r="C11" s="27"/>
      <c r="D11" s="23">
        <v>12.035466923040877</v>
      </c>
      <c r="E11" s="23">
        <v>13.453901590913969</v>
      </c>
      <c r="F11" s="23">
        <v>15.360552241687273</v>
      </c>
      <c r="G11" s="23">
        <v>20.256470942025466</v>
      </c>
      <c r="H11" s="23">
        <v>24.471214663917621</v>
      </c>
      <c r="I11" s="23">
        <v>27.579991364054752</v>
      </c>
      <c r="J11" s="23">
        <v>33.021027777970666</v>
      </c>
      <c r="K11" s="23">
        <v>33.825748463885567</v>
      </c>
      <c r="L11" s="23">
        <v>34.70499757159488</v>
      </c>
      <c r="M11" s="23">
        <v>31.983572660467743</v>
      </c>
      <c r="N11" s="23">
        <v>34.007081162672144</v>
      </c>
      <c r="O11" s="23">
        <v>37.916913970496147</v>
      </c>
      <c r="P11" s="23">
        <v>41.827294381903997</v>
      </c>
      <c r="Q11" s="23">
        <v>49.587946262180452</v>
      </c>
      <c r="R11" s="23">
        <v>58.674067416817138</v>
      </c>
      <c r="S11" s="23">
        <v>67.857533467815699</v>
      </c>
      <c r="T11" s="23">
        <v>74.855595372360455</v>
      </c>
      <c r="U11" s="23">
        <v>83.729710346463719</v>
      </c>
      <c r="V11" s="23">
        <v>92.410925362874863</v>
      </c>
      <c r="W11" s="23">
        <v>100.00000000000001</v>
      </c>
      <c r="X11" s="23">
        <v>107.94304381975309</v>
      </c>
      <c r="Y11" s="23">
        <v>117.22993799614923</v>
      </c>
      <c r="Z11" s="23">
        <v>120.8739022150188</v>
      </c>
      <c r="AA11" s="23">
        <v>127.18441511833846</v>
      </c>
      <c r="AB11" s="23">
        <v>128.39029901870285</v>
      </c>
      <c r="AC11" s="23">
        <v>125.17987953705942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10.266547205233701</v>
      </c>
      <c r="E13" s="23">
        <v>11.476506616727789</v>
      </c>
      <c r="F13" s="23">
        <v>13.102926184428942</v>
      </c>
      <c r="G13" s="23">
        <v>17.279264399756677</v>
      </c>
      <c r="H13" s="23">
        <v>20.874543723397192</v>
      </c>
      <c r="I13" s="23">
        <v>23.526406168499946</v>
      </c>
      <c r="J13" s="23">
        <v>28.167743105908073</v>
      </c>
      <c r="K13" s="23">
        <v>28.854189503193833</v>
      </c>
      <c r="L13" s="23">
        <v>29.604210464339609</v>
      </c>
      <c r="M13" s="23">
        <v>27.282768554836483</v>
      </c>
      <c r="N13" s="23">
        <v>29.008870723610862</v>
      </c>
      <c r="O13" s="23">
        <v>32.344053591277671</v>
      </c>
      <c r="P13" s="23">
        <v>35.679703578174617</v>
      </c>
      <c r="Q13" s="23">
        <v>42.299729156053331</v>
      </c>
      <c r="R13" s="23">
        <v>50.050412394438347</v>
      </c>
      <c r="S13" s="23">
        <v>57.884133206693875</v>
      </c>
      <c r="T13" s="23">
        <v>63.853650911953274</v>
      </c>
      <c r="U13" s="23">
        <v>71.423487700909661</v>
      </c>
      <c r="V13" s="23">
        <v>78.828776115116895</v>
      </c>
      <c r="W13" s="23">
        <v>85.302442114474829</v>
      </c>
      <c r="X13" s="23">
        <v>92.078052470947114</v>
      </c>
      <c r="Y13" s="23">
        <v>100</v>
      </c>
      <c r="Z13" s="23">
        <v>103.10839046847336</v>
      </c>
      <c r="AA13" s="23">
        <v>108.49141208495405</v>
      </c>
      <c r="AB13" s="23">
        <v>109.52006050103016</v>
      </c>
      <c r="AC13" s="23">
        <v>106.78149428106943</v>
      </c>
    </row>
    <row r="14" spans="1:29">
      <c r="A14" s="23" t="s">
        <v>123</v>
      </c>
      <c r="B14" s="23" t="s">
        <v>122</v>
      </c>
      <c r="C14" s="23"/>
      <c r="D14" s="23">
        <v>10.26654720523371</v>
      </c>
      <c r="E14" s="23">
        <v>11.476506616727798</v>
      </c>
      <c r="F14" s="23">
        <v>13.102926184428956</v>
      </c>
      <c r="G14" s="23">
        <v>17.279264399756691</v>
      </c>
      <c r="H14" s="23">
        <v>20.874543723397203</v>
      </c>
      <c r="I14" s="23">
        <v>23.52640616849996</v>
      </c>
      <c r="J14" s="23">
        <v>28.167743105908087</v>
      </c>
      <c r="K14" s="23">
        <v>28.854189503193844</v>
      </c>
      <c r="L14" s="23">
        <v>29.604210464339619</v>
      </c>
      <c r="M14" s="23">
        <v>27.282768554836501</v>
      </c>
      <c r="N14" s="23">
        <v>29.008870723610887</v>
      </c>
      <c r="O14" s="23">
        <v>32.344053591277692</v>
      </c>
      <c r="P14" s="23">
        <v>35.679703578174639</v>
      </c>
      <c r="Q14" s="23">
        <v>42.29972915605336</v>
      </c>
      <c r="R14" s="23">
        <v>50.050412394438361</v>
      </c>
      <c r="S14" s="23">
        <v>57.884133206693875</v>
      </c>
      <c r="T14" s="23">
        <v>63.853650911953274</v>
      </c>
      <c r="U14" s="23">
        <v>71.423487700909646</v>
      </c>
      <c r="V14" s="23">
        <v>78.828776115116867</v>
      </c>
      <c r="W14" s="23">
        <v>85.302442114474829</v>
      </c>
      <c r="X14" s="23">
        <v>92.0780524709471</v>
      </c>
      <c r="Y14" s="23">
        <v>100</v>
      </c>
      <c r="Z14" s="23">
        <v>103.10839046847337</v>
      </c>
      <c r="AA14" s="23">
        <v>108.49141208495409</v>
      </c>
      <c r="AB14" s="23">
        <v>109.52006050103019</v>
      </c>
      <c r="AC14" s="23">
        <v>106.78149428106944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10.266547205233712</v>
      </c>
      <c r="E16" s="23">
        <v>11.4765066167278</v>
      </c>
      <c r="F16" s="23">
        <v>13.102926184428956</v>
      </c>
      <c r="G16" s="23">
        <v>17.279264399756691</v>
      </c>
      <c r="H16" s="23">
        <v>20.87454372339721</v>
      </c>
      <c r="I16" s="23">
        <v>23.526406168499967</v>
      </c>
      <c r="J16" s="23">
        <v>28.167743105908087</v>
      </c>
      <c r="K16" s="23">
        <v>28.854189503193851</v>
      </c>
      <c r="L16" s="23">
        <v>29.60421046433963</v>
      </c>
      <c r="M16" s="23">
        <v>27.282768554836512</v>
      </c>
      <c r="N16" s="23">
        <v>29.008870723610897</v>
      </c>
      <c r="O16" s="23">
        <v>32.344053591277714</v>
      </c>
      <c r="P16" s="23">
        <v>35.679703578174653</v>
      </c>
      <c r="Q16" s="23">
        <v>42.299729156053381</v>
      </c>
      <c r="R16" s="23">
        <v>50.050412394438396</v>
      </c>
      <c r="S16" s="23">
        <v>57.88413320669391</v>
      </c>
      <c r="T16" s="23">
        <v>63.853650911953309</v>
      </c>
      <c r="U16" s="23">
        <v>71.423487700909689</v>
      </c>
      <c r="V16" s="23">
        <v>78.828776115116924</v>
      </c>
      <c r="W16" s="23">
        <v>85.302442114474871</v>
      </c>
      <c r="X16" s="23">
        <v>92.078052470947142</v>
      </c>
      <c r="Y16" s="23">
        <v>100</v>
      </c>
      <c r="Z16" s="23">
        <v>103.10839046847336</v>
      </c>
      <c r="AA16" s="23">
        <v>108.49141208495408</v>
      </c>
      <c r="AB16" s="23">
        <v>109.52006050103016</v>
      </c>
      <c r="AC16" s="23">
        <v>106.78149428106944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>
      <c r="A26" s="23" t="s">
        <v>145</v>
      </c>
      <c r="B26" s="23" t="s">
        <v>144</v>
      </c>
      <c r="C26" s="23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>
      <c r="A27" s="23" t="s">
        <v>147</v>
      </c>
      <c r="B27" s="23" t="s">
        <v>146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</row>
    <row r="28" spans="1:29">
      <c r="A28" s="23" t="s">
        <v>149</v>
      </c>
      <c r="B28" s="23" t="s">
        <v>148</v>
      </c>
      <c r="C28" s="23"/>
      <c r="D28" s="23">
        <v>10.266547205233719</v>
      </c>
      <c r="E28" s="23">
        <v>11.476506616727807</v>
      </c>
      <c r="F28" s="23">
        <v>13.102926184428965</v>
      </c>
      <c r="G28" s="23">
        <v>17.279264399756702</v>
      </c>
      <c r="H28" s="23">
        <v>20.874543723397224</v>
      </c>
      <c r="I28" s="23">
        <v>23.526406168499978</v>
      </c>
      <c r="J28" s="23">
        <v>28.167743105908105</v>
      </c>
      <c r="K28" s="23">
        <v>28.854189503193865</v>
      </c>
      <c r="L28" s="23">
        <v>29.604210464339648</v>
      </c>
      <c r="M28" s="23">
        <v>27.282768554836519</v>
      </c>
      <c r="N28" s="23">
        <v>29.008870723610901</v>
      </c>
      <c r="O28" s="23">
        <v>32.344053591277714</v>
      </c>
      <c r="P28" s="23">
        <v>35.67970357817466</v>
      </c>
      <c r="Q28" s="23">
        <v>42.299729156053388</v>
      </c>
      <c r="R28" s="23">
        <v>50.050412394438396</v>
      </c>
      <c r="S28" s="23">
        <v>57.88413320669391</v>
      </c>
      <c r="T28" s="23">
        <v>63.853650911953309</v>
      </c>
      <c r="U28" s="23">
        <v>71.423487700909689</v>
      </c>
      <c r="V28" s="23">
        <v>78.828776115116924</v>
      </c>
      <c r="W28" s="23">
        <v>85.302442114474871</v>
      </c>
      <c r="X28" s="23">
        <v>92.078052470947142</v>
      </c>
      <c r="Y28" s="23">
        <v>100</v>
      </c>
      <c r="Z28" s="23">
        <v>103.1083904684734</v>
      </c>
      <c r="AA28" s="23">
        <v>108.49141208495412</v>
      </c>
      <c r="AB28" s="23">
        <v>109.52006050103023</v>
      </c>
      <c r="AC28" s="23">
        <v>106.78149428106948</v>
      </c>
    </row>
    <row r="29" spans="1:29">
      <c r="A29" s="23" t="s">
        <v>151</v>
      </c>
      <c r="B29" s="23" t="s">
        <v>150</v>
      </c>
      <c r="C29" s="23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>
      <c r="A30" s="23" t="s">
        <v>153</v>
      </c>
      <c r="B30" s="23" t="s">
        <v>152</v>
      </c>
      <c r="C30" s="23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57.825039272780103</v>
      </c>
      <c r="E2" s="23">
        <v>70.280490866492528</v>
      </c>
      <c r="F2" s="23">
        <v>66.695623688246542</v>
      </c>
      <c r="G2" s="23">
        <v>72.077789435578069</v>
      </c>
      <c r="H2" s="23">
        <v>74.026947901166778</v>
      </c>
      <c r="I2" s="23">
        <v>73.62459578830763</v>
      </c>
      <c r="J2" s="23">
        <v>72.157101765213739</v>
      </c>
      <c r="K2" s="23">
        <v>73.112461094039105</v>
      </c>
      <c r="L2" s="23">
        <v>74.216266086930275</v>
      </c>
      <c r="M2" s="23">
        <v>79.661520806182452</v>
      </c>
      <c r="N2" s="23">
        <v>83.519096804718629</v>
      </c>
      <c r="O2" s="23">
        <v>81.986683369824988</v>
      </c>
      <c r="P2" s="23">
        <v>82.733472297934668</v>
      </c>
      <c r="Q2" s="23">
        <v>88.536281421545084</v>
      </c>
      <c r="R2" s="23">
        <v>92.222833152512266</v>
      </c>
      <c r="S2" s="23">
        <v>98.481718645751144</v>
      </c>
      <c r="T2" s="23">
        <v>98.260653358055649</v>
      </c>
      <c r="U2" s="23">
        <v>99.874310262408599</v>
      </c>
      <c r="V2" s="23">
        <v>104.25954425658945</v>
      </c>
      <c r="W2" s="23">
        <v>99.999999999999986</v>
      </c>
      <c r="X2" s="23">
        <v>106.40348864342715</v>
      </c>
      <c r="Y2" s="23">
        <v>112.6732375689797</v>
      </c>
      <c r="Z2" s="23">
        <v>117.39355742502795</v>
      </c>
      <c r="AA2" s="23">
        <v>124.2094327120778</v>
      </c>
      <c r="AB2" s="23">
        <v>124.95011718648887</v>
      </c>
      <c r="AC2" s="23">
        <v>127.34845766721538</v>
      </c>
    </row>
    <row r="3" spans="1:29">
      <c r="A3" s="25" t="s">
        <v>82</v>
      </c>
      <c r="B3" s="23" t="s">
        <v>4</v>
      </c>
      <c r="C3" s="27"/>
      <c r="D3" s="23">
        <v>57.825039272780067</v>
      </c>
      <c r="E3" s="23">
        <v>70.280490866492499</v>
      </c>
      <c r="F3" s="23">
        <v>66.695623688246513</v>
      </c>
      <c r="G3" s="23">
        <v>72.077789435578055</v>
      </c>
      <c r="H3" s="23">
        <v>74.02694790116675</v>
      </c>
      <c r="I3" s="23">
        <v>73.624595788307616</v>
      </c>
      <c r="J3" s="23">
        <v>72.157101765213739</v>
      </c>
      <c r="K3" s="23">
        <v>73.112461094039091</v>
      </c>
      <c r="L3" s="23">
        <v>74.216266086930233</v>
      </c>
      <c r="M3" s="23">
        <v>79.661520806182438</v>
      </c>
      <c r="N3" s="23">
        <v>83.519096804718558</v>
      </c>
      <c r="O3" s="23">
        <v>81.986683369824917</v>
      </c>
      <c r="P3" s="23">
        <v>82.733472297934597</v>
      </c>
      <c r="Q3" s="23">
        <v>88.536281421545027</v>
      </c>
      <c r="R3" s="23">
        <v>92.222833152512209</v>
      </c>
      <c r="S3" s="23">
        <v>98.48171864575113</v>
      </c>
      <c r="T3" s="23">
        <v>98.260653358055634</v>
      </c>
      <c r="U3" s="23">
        <v>99.874310262408613</v>
      </c>
      <c r="V3" s="23">
        <v>104.25954425658945</v>
      </c>
      <c r="W3" s="23">
        <v>100</v>
      </c>
      <c r="X3" s="23">
        <v>106.40348864342712</v>
      </c>
      <c r="Y3" s="23">
        <v>112.67323756897969</v>
      </c>
      <c r="Z3" s="23">
        <v>117.39355742502794</v>
      </c>
      <c r="AA3" s="23">
        <v>124.20943271207781</v>
      </c>
      <c r="AB3" s="23">
        <v>124.95011718648885</v>
      </c>
      <c r="AC3" s="23">
        <v>127.34845766721536</v>
      </c>
    </row>
    <row r="4" spans="1:29">
      <c r="A4" s="24" t="s">
        <v>83</v>
      </c>
      <c r="B4" s="23" t="s">
        <v>5</v>
      </c>
      <c r="C4" s="2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>
      <c r="A5" s="23" t="s">
        <v>80</v>
      </c>
      <c r="B5" s="23" t="s">
        <v>6</v>
      </c>
      <c r="C5" s="27"/>
      <c r="D5" s="23">
        <v>57.825039272780089</v>
      </c>
      <c r="E5" s="23">
        <v>70.280490866492499</v>
      </c>
      <c r="F5" s="23">
        <v>66.695623688246513</v>
      </c>
      <c r="G5" s="23">
        <v>72.07778943557804</v>
      </c>
      <c r="H5" s="23">
        <v>74.02694790116675</v>
      </c>
      <c r="I5" s="23">
        <v>73.624595788307616</v>
      </c>
      <c r="J5" s="23">
        <v>72.157101765213724</v>
      </c>
      <c r="K5" s="23">
        <v>73.112461094039077</v>
      </c>
      <c r="L5" s="23">
        <v>74.216266086930233</v>
      </c>
      <c r="M5" s="23">
        <v>79.661520806182409</v>
      </c>
      <c r="N5" s="23">
        <v>83.519096804718572</v>
      </c>
      <c r="O5" s="23">
        <v>81.986683369824917</v>
      </c>
      <c r="P5" s="23">
        <v>82.733472297934625</v>
      </c>
      <c r="Q5" s="23">
        <v>88.536281421545056</v>
      </c>
      <c r="R5" s="23">
        <v>92.222833152512194</v>
      </c>
      <c r="S5" s="23">
        <v>98.48171864575113</v>
      </c>
      <c r="T5" s="23">
        <v>98.260653358055649</v>
      </c>
      <c r="U5" s="23">
        <v>99.874310262408628</v>
      </c>
      <c r="V5" s="23">
        <v>104.25954425658945</v>
      </c>
      <c r="W5" s="23">
        <v>100.00000000000001</v>
      </c>
      <c r="X5" s="23">
        <v>106.40348864342717</v>
      </c>
      <c r="Y5" s="23">
        <v>112.67323756897972</v>
      </c>
      <c r="Z5" s="23">
        <v>117.39355742502798</v>
      </c>
      <c r="AA5" s="23">
        <v>124.2094327120778</v>
      </c>
      <c r="AB5" s="23">
        <v>124.95011718648885</v>
      </c>
      <c r="AC5" s="23">
        <v>127.3484576672154</v>
      </c>
    </row>
    <row r="6" spans="1:29">
      <c r="A6" s="24" t="s">
        <v>24</v>
      </c>
      <c r="B6" s="23" t="s">
        <v>7</v>
      </c>
      <c r="C6" s="27"/>
      <c r="D6" s="23">
        <v>57.825039272780096</v>
      </c>
      <c r="E6" s="23">
        <v>70.280490866492528</v>
      </c>
      <c r="F6" s="23">
        <v>66.695623688246542</v>
      </c>
      <c r="G6" s="23">
        <v>72.07778943557804</v>
      </c>
      <c r="H6" s="23">
        <v>74.026947901166764</v>
      </c>
      <c r="I6" s="23">
        <v>73.62459578830763</v>
      </c>
      <c r="J6" s="23">
        <v>72.157101765213753</v>
      </c>
      <c r="K6" s="23">
        <v>73.112461094039134</v>
      </c>
      <c r="L6" s="23">
        <v>74.216266086930261</v>
      </c>
      <c r="M6" s="23">
        <v>79.661520806182452</v>
      </c>
      <c r="N6" s="23">
        <v>83.5190968047186</v>
      </c>
      <c r="O6" s="23">
        <v>81.986683369824945</v>
      </c>
      <c r="P6" s="23">
        <v>82.733472297934611</v>
      </c>
      <c r="Q6" s="23">
        <v>88.536281421545041</v>
      </c>
      <c r="R6" s="23">
        <v>92.222833152512209</v>
      </c>
      <c r="S6" s="23">
        <v>98.481718645751116</v>
      </c>
      <c r="T6" s="23">
        <v>98.26065335805562</v>
      </c>
      <c r="U6" s="23">
        <v>99.874310262408599</v>
      </c>
      <c r="V6" s="23">
        <v>104.25954425658944</v>
      </c>
      <c r="W6" s="23">
        <v>99.999999999999986</v>
      </c>
      <c r="X6" s="23">
        <v>106.40348864342715</v>
      </c>
      <c r="Y6" s="23">
        <v>112.67323756897969</v>
      </c>
      <c r="Z6" s="23">
        <v>117.39355742502792</v>
      </c>
      <c r="AA6" s="23">
        <v>124.20943271207778</v>
      </c>
      <c r="AB6" s="23">
        <v>124.95011718648882</v>
      </c>
      <c r="AC6" s="23">
        <v>127.34845766721534</v>
      </c>
    </row>
    <row r="7" spans="1:29">
      <c r="A7" s="26" t="s">
        <v>25</v>
      </c>
      <c r="B7" s="23" t="s">
        <v>8</v>
      </c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>
      <c r="A8" s="25" t="s">
        <v>84</v>
      </c>
      <c r="B8" s="23" t="s">
        <v>30</v>
      </c>
      <c r="C8" s="27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>
      <c r="A9" s="26" t="s">
        <v>81</v>
      </c>
      <c r="B9" s="23" t="s">
        <v>9</v>
      </c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>
      <c r="A10" s="25" t="s">
        <v>85</v>
      </c>
      <c r="B10" s="23" t="s">
        <v>10</v>
      </c>
      <c r="C10" s="27"/>
      <c r="D10" s="23">
        <v>57.825039272780018</v>
      </c>
      <c r="E10" s="23">
        <v>70.280490866492443</v>
      </c>
      <c r="F10" s="23">
        <v>66.695623688246471</v>
      </c>
      <c r="G10" s="23">
        <v>72.077789435577984</v>
      </c>
      <c r="H10" s="23">
        <v>74.026947901166707</v>
      </c>
      <c r="I10" s="23">
        <v>73.624595788307573</v>
      </c>
      <c r="J10" s="23">
        <v>72.157101765213682</v>
      </c>
      <c r="K10" s="23">
        <v>73.112461094039034</v>
      </c>
      <c r="L10" s="23">
        <v>74.216266086930176</v>
      </c>
      <c r="M10" s="23">
        <v>79.661520806182381</v>
      </c>
      <c r="N10" s="23">
        <v>83.519096804718529</v>
      </c>
      <c r="O10" s="23">
        <v>81.986683369824874</v>
      </c>
      <c r="P10" s="23">
        <v>82.733472297934554</v>
      </c>
      <c r="Q10" s="23">
        <v>88.536281421544984</v>
      </c>
      <c r="R10" s="23">
        <v>92.222833152512152</v>
      </c>
      <c r="S10" s="23">
        <v>98.481718645751101</v>
      </c>
      <c r="T10" s="23">
        <v>98.260653358055563</v>
      </c>
      <c r="U10" s="23">
        <v>99.874310262408585</v>
      </c>
      <c r="V10" s="23">
        <v>104.25954425658944</v>
      </c>
      <c r="W10" s="23">
        <v>100.00000000000001</v>
      </c>
      <c r="X10" s="23">
        <v>106.40348864342717</v>
      </c>
      <c r="Y10" s="23">
        <v>112.67323756897974</v>
      </c>
      <c r="Z10" s="23">
        <v>117.39355742502799</v>
      </c>
      <c r="AA10" s="23">
        <v>124.20943271207786</v>
      </c>
      <c r="AB10" s="23">
        <v>124.95011718648888</v>
      </c>
      <c r="AC10" s="23">
        <v>127.3484576672154</v>
      </c>
    </row>
    <row r="11" spans="1:29">
      <c r="A11" s="25" t="s">
        <v>86</v>
      </c>
      <c r="B11" s="25" t="s">
        <v>11</v>
      </c>
      <c r="C11" s="27"/>
      <c r="D11" s="23">
        <v>57.825039272780117</v>
      </c>
      <c r="E11" s="23">
        <v>70.280490866492556</v>
      </c>
      <c r="F11" s="23">
        <v>66.69562368824657</v>
      </c>
      <c r="G11" s="23">
        <v>72.077789435578069</v>
      </c>
      <c r="H11" s="23">
        <v>74.026947901166778</v>
      </c>
      <c r="I11" s="23">
        <v>73.62459578830763</v>
      </c>
      <c r="J11" s="23">
        <v>72.157101765213753</v>
      </c>
      <c r="K11" s="23">
        <v>73.112461094039105</v>
      </c>
      <c r="L11" s="23">
        <v>74.216266086930247</v>
      </c>
      <c r="M11" s="23">
        <v>79.661520806182438</v>
      </c>
      <c r="N11" s="23">
        <v>83.519096804718558</v>
      </c>
      <c r="O11" s="23">
        <v>81.986683369824917</v>
      </c>
      <c r="P11" s="23">
        <v>82.733472297934611</v>
      </c>
      <c r="Q11" s="23">
        <v>88.536281421545027</v>
      </c>
      <c r="R11" s="23">
        <v>92.222833152512209</v>
      </c>
      <c r="S11" s="23">
        <v>98.481718645751101</v>
      </c>
      <c r="T11" s="23">
        <v>98.260653358055634</v>
      </c>
      <c r="U11" s="23">
        <v>99.874310262408599</v>
      </c>
      <c r="V11" s="23">
        <v>104.25954425658944</v>
      </c>
      <c r="W11" s="23">
        <v>99.999999999999986</v>
      </c>
      <c r="X11" s="23">
        <v>106.40348864342715</v>
      </c>
      <c r="Y11" s="23">
        <v>112.6732375689797</v>
      </c>
      <c r="Z11" s="23">
        <v>117.39355742502795</v>
      </c>
      <c r="AA11" s="23">
        <v>124.20943271207778</v>
      </c>
      <c r="AB11" s="23">
        <v>124.95011718648881</v>
      </c>
      <c r="AC11" s="23">
        <v>127.34845766721534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51.321006230409353</v>
      </c>
      <c r="E13" s="23">
        <v>62.375496065306535</v>
      </c>
      <c r="F13" s="23">
        <v>59.193846850646061</v>
      </c>
      <c r="G13" s="23">
        <v>63.970638450369542</v>
      </c>
      <c r="H13" s="23">
        <v>65.700559865288895</v>
      </c>
      <c r="I13" s="23">
        <v>65.343463431796593</v>
      </c>
      <c r="J13" s="23">
        <v>64.041029903874346</v>
      </c>
      <c r="K13" s="23">
        <v>64.888932519826497</v>
      </c>
      <c r="L13" s="23">
        <v>65.868583958541393</v>
      </c>
      <c r="M13" s="23">
        <v>70.701368421594154</v>
      </c>
      <c r="N13" s="23">
        <v>74.125052769152305</v>
      </c>
      <c r="O13" s="23">
        <v>72.765001821867259</v>
      </c>
      <c r="P13" s="23">
        <v>73.427793576344442</v>
      </c>
      <c r="Q13" s="23">
        <v>78.577915511961933</v>
      </c>
      <c r="R13" s="23">
        <v>81.849812024840801</v>
      </c>
      <c r="S13" s="23">
        <v>87.404711864660456</v>
      </c>
      <c r="T13" s="23">
        <v>87.208511513569846</v>
      </c>
      <c r="U13" s="23">
        <v>88.640667843829817</v>
      </c>
      <c r="V13" s="23">
        <v>92.532660377989643</v>
      </c>
      <c r="W13" s="23">
        <v>88.752220276602017</v>
      </c>
      <c r="X13" s="23">
        <v>94.435458622803679</v>
      </c>
      <c r="Y13" s="23">
        <v>100</v>
      </c>
      <c r="Z13" s="23">
        <v>104.18938867640016</v>
      </c>
      <c r="AA13" s="23">
        <v>110.23862932494109</v>
      </c>
      <c r="AB13" s="23">
        <v>110.89600324122497</v>
      </c>
      <c r="AC13" s="23">
        <v>113.0245836676623</v>
      </c>
    </row>
    <row r="14" spans="1:29">
      <c r="A14" s="23" t="s">
        <v>123</v>
      </c>
      <c r="B14" s="23" t="s">
        <v>122</v>
      </c>
      <c r="C14" s="23"/>
      <c r="D14" s="23">
        <v>51.321006230409417</v>
      </c>
      <c r="E14" s="23">
        <v>62.375496065306614</v>
      </c>
      <c r="F14" s="23">
        <v>59.193846850646125</v>
      </c>
      <c r="G14" s="23">
        <v>63.970638450369634</v>
      </c>
      <c r="H14" s="23">
        <v>65.700559865288966</v>
      </c>
      <c r="I14" s="23">
        <v>65.34346343179665</v>
      </c>
      <c r="J14" s="23">
        <v>64.041029903874403</v>
      </c>
      <c r="K14" s="23">
        <v>64.88893251982654</v>
      </c>
      <c r="L14" s="23">
        <v>65.868583958541421</v>
      </c>
      <c r="M14" s="23">
        <v>70.701368421594196</v>
      </c>
      <c r="N14" s="23">
        <v>74.125052769152305</v>
      </c>
      <c r="O14" s="23">
        <v>72.765001821867273</v>
      </c>
      <c r="P14" s="23">
        <v>73.427793576344456</v>
      </c>
      <c r="Q14" s="23">
        <v>78.577915511961947</v>
      </c>
      <c r="R14" s="23">
        <v>81.84981202484083</v>
      </c>
      <c r="S14" s="23">
        <v>87.404711864660527</v>
      </c>
      <c r="T14" s="23">
        <v>87.208511513569917</v>
      </c>
      <c r="U14" s="23">
        <v>88.640667843829874</v>
      </c>
      <c r="V14" s="23">
        <v>92.5326603779897</v>
      </c>
      <c r="W14" s="23">
        <v>88.752220276602074</v>
      </c>
      <c r="X14" s="23">
        <v>94.435458622803708</v>
      </c>
      <c r="Y14" s="23">
        <v>100</v>
      </c>
      <c r="Z14" s="23">
        <v>104.18938867640016</v>
      </c>
      <c r="AA14" s="23">
        <v>110.23862932494113</v>
      </c>
      <c r="AB14" s="23">
        <v>110.89600324122499</v>
      </c>
      <c r="AC14" s="23">
        <v>113.0245836676623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51.321006230409417</v>
      </c>
      <c r="E16" s="23">
        <v>62.375496065306614</v>
      </c>
      <c r="F16" s="23">
        <v>59.193846850646139</v>
      </c>
      <c r="G16" s="23">
        <v>63.97063845036962</v>
      </c>
      <c r="H16" s="23">
        <v>65.700559865288938</v>
      </c>
      <c r="I16" s="23">
        <v>65.34346343179665</v>
      </c>
      <c r="J16" s="23">
        <v>64.041029903874389</v>
      </c>
      <c r="K16" s="23">
        <v>64.888932519826525</v>
      </c>
      <c r="L16" s="23">
        <v>65.868583958541407</v>
      </c>
      <c r="M16" s="23">
        <v>70.701368421594182</v>
      </c>
      <c r="N16" s="23">
        <v>74.125052769152305</v>
      </c>
      <c r="O16" s="23">
        <v>72.765001821867259</v>
      </c>
      <c r="P16" s="23">
        <v>73.427793576344442</v>
      </c>
      <c r="Q16" s="23">
        <v>78.577915511961933</v>
      </c>
      <c r="R16" s="23">
        <v>81.849812024840801</v>
      </c>
      <c r="S16" s="23">
        <v>87.404711864660499</v>
      </c>
      <c r="T16" s="23">
        <v>87.208511513569889</v>
      </c>
      <c r="U16" s="23">
        <v>88.640667843829831</v>
      </c>
      <c r="V16" s="23">
        <v>92.532660377989643</v>
      </c>
      <c r="W16" s="23">
        <v>88.752220276602031</v>
      </c>
      <c r="X16" s="23">
        <v>94.435458622803708</v>
      </c>
      <c r="Y16" s="23">
        <v>100</v>
      </c>
      <c r="Z16" s="23">
        <v>104.18938867640013</v>
      </c>
      <c r="AA16" s="23">
        <v>110.23862932494104</v>
      </c>
      <c r="AB16" s="23">
        <v>110.89600324122495</v>
      </c>
      <c r="AC16" s="23">
        <v>113.02458366766228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51.321006230409417</v>
      </c>
      <c r="E18" s="23">
        <v>62.375496065306614</v>
      </c>
      <c r="F18" s="23">
        <v>59.193846850646139</v>
      </c>
      <c r="G18" s="23">
        <v>63.97063845036962</v>
      </c>
      <c r="H18" s="23">
        <v>65.700559865288938</v>
      </c>
      <c r="I18" s="23">
        <v>65.34346343179665</v>
      </c>
      <c r="J18" s="23">
        <v>64.041029903874403</v>
      </c>
      <c r="K18" s="23">
        <v>64.888932519826554</v>
      </c>
      <c r="L18" s="23">
        <v>65.868583958541436</v>
      </c>
      <c r="M18" s="23">
        <v>70.701368421594196</v>
      </c>
      <c r="N18" s="23">
        <v>74.125052769152319</v>
      </c>
      <c r="O18" s="23">
        <v>72.765001821867273</v>
      </c>
      <c r="P18" s="23">
        <v>73.427793576344456</v>
      </c>
      <c r="Q18" s="23">
        <v>78.577915511961947</v>
      </c>
      <c r="R18" s="23">
        <v>81.849812024840801</v>
      </c>
      <c r="S18" s="23">
        <v>87.404711864660499</v>
      </c>
      <c r="T18" s="23">
        <v>87.208511513569889</v>
      </c>
      <c r="U18" s="23">
        <v>88.640667843829846</v>
      </c>
      <c r="V18" s="23">
        <v>92.532660377989657</v>
      </c>
      <c r="W18" s="23">
        <v>88.752220276602046</v>
      </c>
      <c r="X18" s="23">
        <v>94.435458622803708</v>
      </c>
      <c r="Y18" s="23">
        <v>100</v>
      </c>
      <c r="Z18" s="23">
        <v>104.18938867640011</v>
      </c>
      <c r="AA18" s="23">
        <v>110.23862932494106</v>
      </c>
      <c r="AB18" s="23">
        <v>110.89600324122495</v>
      </c>
      <c r="AC18" s="23">
        <v>113.02458366766226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>
      <c r="A26" s="23" t="s">
        <v>145</v>
      </c>
      <c r="B26" s="23" t="s">
        <v>144</v>
      </c>
      <c r="C26" s="23"/>
      <c r="D26" s="23">
        <v>51.321006230409438</v>
      </c>
      <c r="E26" s="23">
        <v>62.375496065306649</v>
      </c>
      <c r="F26" s="23">
        <v>59.193846850646167</v>
      </c>
      <c r="G26" s="23">
        <v>63.970638450369641</v>
      </c>
      <c r="H26" s="23">
        <v>65.70055986528898</v>
      </c>
      <c r="I26" s="23">
        <v>65.343463431796678</v>
      </c>
      <c r="J26" s="23">
        <v>64.041029903874403</v>
      </c>
      <c r="K26" s="23">
        <v>64.888932519826554</v>
      </c>
      <c r="L26" s="23">
        <v>65.868583958541421</v>
      </c>
      <c r="M26" s="23">
        <v>70.701368421594196</v>
      </c>
      <c r="N26" s="23">
        <v>74.125052769152333</v>
      </c>
      <c r="O26" s="23">
        <v>72.765001821867287</v>
      </c>
      <c r="P26" s="23">
        <v>73.427793576344456</v>
      </c>
      <c r="Q26" s="23">
        <v>78.577915511961933</v>
      </c>
      <c r="R26" s="23">
        <v>81.849812024840801</v>
      </c>
      <c r="S26" s="23">
        <v>87.404711864660484</v>
      </c>
      <c r="T26" s="23">
        <v>87.208511513569903</v>
      </c>
      <c r="U26" s="23">
        <v>88.640667843829846</v>
      </c>
      <c r="V26" s="23">
        <v>92.532660377989657</v>
      </c>
      <c r="W26" s="23">
        <v>88.752220276602031</v>
      </c>
      <c r="X26" s="23">
        <v>94.435458622803708</v>
      </c>
      <c r="Y26" s="23">
        <v>100</v>
      </c>
      <c r="Z26" s="23">
        <v>104.18938867640013</v>
      </c>
      <c r="AA26" s="23">
        <v>110.23862932494109</v>
      </c>
      <c r="AB26" s="23">
        <v>110.89600324122495</v>
      </c>
      <c r="AC26" s="23">
        <v>113.0245836676623</v>
      </c>
    </row>
    <row r="27" spans="1:29">
      <c r="A27" s="23" t="s">
        <v>147</v>
      </c>
      <c r="B27" s="23" t="s">
        <v>146</v>
      </c>
      <c r="C27" s="23"/>
      <c r="D27" s="23">
        <v>51.321006230409402</v>
      </c>
      <c r="E27" s="23">
        <v>62.375496065306592</v>
      </c>
      <c r="F27" s="23">
        <v>59.193846850646125</v>
      </c>
      <c r="G27" s="23">
        <v>63.97063845036962</v>
      </c>
      <c r="H27" s="23">
        <v>65.700559865288952</v>
      </c>
      <c r="I27" s="23">
        <v>65.34346343179665</v>
      </c>
      <c r="J27" s="23">
        <v>64.041029903874403</v>
      </c>
      <c r="K27" s="23">
        <v>64.888932519826525</v>
      </c>
      <c r="L27" s="23">
        <v>65.868583958541421</v>
      </c>
      <c r="M27" s="23">
        <v>70.701368421594196</v>
      </c>
      <c r="N27" s="23">
        <v>74.125052769152333</v>
      </c>
      <c r="O27" s="23">
        <v>72.765001821867273</v>
      </c>
      <c r="P27" s="23">
        <v>73.427793576344442</v>
      </c>
      <c r="Q27" s="23">
        <v>78.577915511961933</v>
      </c>
      <c r="R27" s="23">
        <v>81.849812024840801</v>
      </c>
      <c r="S27" s="23">
        <v>87.404711864660484</v>
      </c>
      <c r="T27" s="23">
        <v>87.208511513569874</v>
      </c>
      <c r="U27" s="23">
        <v>88.640667843829831</v>
      </c>
      <c r="V27" s="23">
        <v>92.532660377989629</v>
      </c>
      <c r="W27" s="23">
        <v>88.752220276602017</v>
      </c>
      <c r="X27" s="23">
        <v>94.435458622803694</v>
      </c>
      <c r="Y27" s="23">
        <v>100</v>
      </c>
      <c r="Z27" s="23">
        <v>104.18938867640013</v>
      </c>
      <c r="AA27" s="23">
        <v>110.23862932494109</v>
      </c>
      <c r="AB27" s="23">
        <v>110.89600324122497</v>
      </c>
      <c r="AC27" s="23">
        <v>113.0245836676623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51.321006230409381</v>
      </c>
      <c r="E29" s="23">
        <v>62.375496065306571</v>
      </c>
      <c r="F29" s="23">
        <v>59.193846850646104</v>
      </c>
      <c r="G29" s="23">
        <v>63.970638450369599</v>
      </c>
      <c r="H29" s="23">
        <v>65.700559865288938</v>
      </c>
      <c r="I29" s="23">
        <v>65.343463431796636</v>
      </c>
      <c r="J29" s="23">
        <v>64.041029903874374</v>
      </c>
      <c r="K29" s="23">
        <v>64.888932519826511</v>
      </c>
      <c r="L29" s="23">
        <v>65.868583958541407</v>
      </c>
      <c r="M29" s="23">
        <v>70.701368421594182</v>
      </c>
      <c r="N29" s="23">
        <v>74.125052769152305</v>
      </c>
      <c r="O29" s="23">
        <v>72.76500182186723</v>
      </c>
      <c r="P29" s="23">
        <v>73.427793576344428</v>
      </c>
      <c r="Q29" s="23">
        <v>78.577915511961905</v>
      </c>
      <c r="R29" s="23">
        <v>81.849812024840773</v>
      </c>
      <c r="S29" s="23">
        <v>87.40471186466047</v>
      </c>
      <c r="T29" s="23">
        <v>87.208511513569889</v>
      </c>
      <c r="U29" s="23">
        <v>88.640667843829831</v>
      </c>
      <c r="V29" s="23">
        <v>92.532660377989657</v>
      </c>
      <c r="W29" s="23">
        <v>88.752220276602031</v>
      </c>
      <c r="X29" s="23">
        <v>94.435458622803694</v>
      </c>
      <c r="Y29" s="23">
        <v>100</v>
      </c>
      <c r="Z29" s="23">
        <v>104.18938867640013</v>
      </c>
      <c r="AA29" s="23">
        <v>110.2386293249411</v>
      </c>
      <c r="AB29" s="23">
        <v>110.89600324122497</v>
      </c>
      <c r="AC29" s="23">
        <v>113.02458366766233</v>
      </c>
    </row>
    <row r="30" spans="1:29">
      <c r="A30" s="23" t="s">
        <v>153</v>
      </c>
      <c r="B30" s="23" t="s">
        <v>152</v>
      </c>
      <c r="C30" s="23"/>
      <c r="D30" s="23">
        <v>51.321006230409402</v>
      </c>
      <c r="E30" s="23">
        <v>62.375496065306592</v>
      </c>
      <c r="F30" s="23">
        <v>59.193846850646118</v>
      </c>
      <c r="G30" s="23">
        <v>63.970638450369599</v>
      </c>
      <c r="H30" s="23">
        <v>65.700559865288923</v>
      </c>
      <c r="I30" s="23">
        <v>65.343463431796621</v>
      </c>
      <c r="J30" s="23">
        <v>64.04102990387436</v>
      </c>
      <c r="K30" s="23">
        <v>64.888932519826497</v>
      </c>
      <c r="L30" s="23">
        <v>65.868583958541379</v>
      </c>
      <c r="M30" s="23">
        <v>70.701368421594168</v>
      </c>
      <c r="N30" s="23">
        <v>74.125052769152305</v>
      </c>
      <c r="O30" s="23">
        <v>72.76500182186723</v>
      </c>
      <c r="P30" s="23">
        <v>73.427793576344428</v>
      </c>
      <c r="Q30" s="23">
        <v>78.577915511961905</v>
      </c>
      <c r="R30" s="23">
        <v>81.849812024840773</v>
      </c>
      <c r="S30" s="23">
        <v>87.404711864660456</v>
      </c>
      <c r="T30" s="23">
        <v>87.208511513569846</v>
      </c>
      <c r="U30" s="23">
        <v>88.640667843829803</v>
      </c>
      <c r="V30" s="23">
        <v>92.532660377989629</v>
      </c>
      <c r="W30" s="23">
        <v>88.752220276602017</v>
      </c>
      <c r="X30" s="23">
        <v>94.435458622803708</v>
      </c>
      <c r="Y30" s="23">
        <v>100</v>
      </c>
      <c r="Z30" s="23">
        <v>104.18938867640013</v>
      </c>
      <c r="AA30" s="23">
        <v>110.23862932494109</v>
      </c>
      <c r="AB30" s="23">
        <v>110.89600324122497</v>
      </c>
      <c r="AC30" s="23">
        <v>113.02458366766233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63.776579222050742</v>
      </c>
      <c r="E2" s="23">
        <v>66.12007596231625</v>
      </c>
      <c r="F2" s="23">
        <v>71.774919226540305</v>
      </c>
      <c r="G2" s="23">
        <v>66.572224523319662</v>
      </c>
      <c r="H2" s="23">
        <v>75.875660628670715</v>
      </c>
      <c r="I2" s="23">
        <v>78.120870259756273</v>
      </c>
      <c r="J2" s="23">
        <v>67.664160888984327</v>
      </c>
      <c r="K2" s="23">
        <v>72.071559308185854</v>
      </c>
      <c r="L2" s="23">
        <v>82.581820851595666</v>
      </c>
      <c r="M2" s="23">
        <v>110.01283338274506</v>
      </c>
      <c r="N2" s="23">
        <v>91.049400946457069</v>
      </c>
      <c r="O2" s="23">
        <v>81.486705398887509</v>
      </c>
      <c r="P2" s="23">
        <v>78.949005006631324</v>
      </c>
      <c r="Q2" s="23">
        <v>88.801969022539936</v>
      </c>
      <c r="R2" s="23">
        <v>102.0524460800988</v>
      </c>
      <c r="S2" s="23">
        <v>107.47025837439368</v>
      </c>
      <c r="T2" s="23">
        <v>112.92415000497294</v>
      </c>
      <c r="U2" s="23">
        <v>98.743537286662203</v>
      </c>
      <c r="V2" s="23">
        <v>104.42246032888684</v>
      </c>
      <c r="W2" s="23">
        <v>100</v>
      </c>
      <c r="X2" s="23">
        <v>110.74253925529381</v>
      </c>
      <c r="Y2" s="23">
        <v>116.59055428687522</v>
      </c>
      <c r="Z2" s="23">
        <v>122.41391254397396</v>
      </c>
      <c r="AA2" s="23">
        <v>128.73536955993498</v>
      </c>
      <c r="AB2" s="23">
        <v>123.44610120864623</v>
      </c>
      <c r="AC2" s="23">
        <v>125.41183939255839</v>
      </c>
    </row>
    <row r="3" spans="1:29">
      <c r="A3" s="25" t="s">
        <v>82</v>
      </c>
      <c r="B3" s="23" t="s">
        <v>4</v>
      </c>
      <c r="C3" s="27"/>
      <c r="D3" s="23">
        <v>63.776579222050763</v>
      </c>
      <c r="E3" s="23">
        <v>66.120075962316278</v>
      </c>
      <c r="F3" s="23">
        <v>71.774919226540305</v>
      </c>
      <c r="G3" s="23">
        <v>66.572224523319662</v>
      </c>
      <c r="H3" s="23">
        <v>75.875660628670715</v>
      </c>
      <c r="I3" s="23">
        <v>78.120870259756273</v>
      </c>
      <c r="J3" s="23">
        <v>67.664160888984327</v>
      </c>
      <c r="K3" s="23">
        <v>72.071559308185869</v>
      </c>
      <c r="L3" s="23">
        <v>82.581820851595666</v>
      </c>
      <c r="M3" s="23">
        <v>110.01283338274506</v>
      </c>
      <c r="N3" s="23">
        <v>91.049400946457112</v>
      </c>
      <c r="O3" s="23">
        <v>81.486705398887551</v>
      </c>
      <c r="P3" s="23">
        <v>78.949005006631353</v>
      </c>
      <c r="Q3" s="23">
        <v>88.801969022539978</v>
      </c>
      <c r="R3" s="23">
        <v>102.05244608009883</v>
      </c>
      <c r="S3" s="23">
        <v>107.47025837439368</v>
      </c>
      <c r="T3" s="23">
        <v>112.92415000497299</v>
      </c>
      <c r="U3" s="23">
        <v>98.743537286662161</v>
      </c>
      <c r="V3" s="23">
        <v>104.42246032888681</v>
      </c>
      <c r="W3" s="23">
        <v>100</v>
      </c>
      <c r="X3" s="23">
        <v>110.74253925529381</v>
      </c>
      <c r="Y3" s="23">
        <v>116.59055428687522</v>
      </c>
      <c r="Z3" s="23">
        <v>122.41391254397396</v>
      </c>
      <c r="AA3" s="23">
        <v>128.73536955993498</v>
      </c>
      <c r="AB3" s="23">
        <v>123.44610120864618</v>
      </c>
      <c r="AC3" s="23">
        <v>125.41183939255839</v>
      </c>
    </row>
    <row r="4" spans="1:29">
      <c r="A4" s="24" t="s">
        <v>83</v>
      </c>
      <c r="B4" s="23" t="s">
        <v>5</v>
      </c>
      <c r="C4" s="2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>
      <c r="A5" s="23" t="s">
        <v>80</v>
      </c>
      <c r="B5" s="23" t="s">
        <v>6</v>
      </c>
      <c r="C5" s="27"/>
      <c r="D5" s="23">
        <v>63.776579222050763</v>
      </c>
      <c r="E5" s="23">
        <v>66.120075962316292</v>
      </c>
      <c r="F5" s="23">
        <v>71.774919226540348</v>
      </c>
      <c r="G5" s="23">
        <v>66.572224523319676</v>
      </c>
      <c r="H5" s="23">
        <v>75.875660628670744</v>
      </c>
      <c r="I5" s="23">
        <v>78.120870259756288</v>
      </c>
      <c r="J5" s="23">
        <v>67.66416088898437</v>
      </c>
      <c r="K5" s="23">
        <v>72.071559308185854</v>
      </c>
      <c r="L5" s="23">
        <v>82.58182085159568</v>
      </c>
      <c r="M5" s="23">
        <v>110.01283338274506</v>
      </c>
      <c r="N5" s="23">
        <v>91.049400946457084</v>
      </c>
      <c r="O5" s="23">
        <v>81.486705398887509</v>
      </c>
      <c r="P5" s="23">
        <v>78.949005006631324</v>
      </c>
      <c r="Q5" s="23">
        <v>88.801969022539936</v>
      </c>
      <c r="R5" s="23">
        <v>102.05244608009883</v>
      </c>
      <c r="S5" s="23">
        <v>107.47025837439369</v>
      </c>
      <c r="T5" s="23">
        <v>112.92415000497296</v>
      </c>
      <c r="U5" s="23">
        <v>98.743537286662175</v>
      </c>
      <c r="V5" s="23">
        <v>104.42246032888684</v>
      </c>
      <c r="W5" s="23">
        <v>100</v>
      </c>
      <c r="X5" s="23">
        <v>110.74253925529382</v>
      </c>
      <c r="Y5" s="23">
        <v>116.59055428687523</v>
      </c>
      <c r="Z5" s="23">
        <v>122.41391254397398</v>
      </c>
      <c r="AA5" s="23">
        <v>128.73536955993498</v>
      </c>
      <c r="AB5" s="23">
        <v>123.4461012086462</v>
      </c>
      <c r="AC5" s="23">
        <v>125.41183939255842</v>
      </c>
    </row>
    <row r="6" spans="1:29">
      <c r="A6" s="24" t="s">
        <v>24</v>
      </c>
      <c r="B6" s="23" t="s">
        <v>7</v>
      </c>
      <c r="C6" s="27"/>
      <c r="D6" s="23">
        <v>63.776579222050756</v>
      </c>
      <c r="E6" s="23">
        <v>66.120075962316292</v>
      </c>
      <c r="F6" s="23">
        <v>71.774919226540348</v>
      </c>
      <c r="G6" s="23">
        <v>66.57222452331969</v>
      </c>
      <c r="H6" s="23">
        <v>75.875660628670758</v>
      </c>
      <c r="I6" s="23">
        <v>78.120870259756316</v>
      </c>
      <c r="J6" s="23">
        <v>67.66416088898437</v>
      </c>
      <c r="K6" s="23">
        <v>72.071559308185883</v>
      </c>
      <c r="L6" s="23">
        <v>82.581820851595666</v>
      </c>
      <c r="M6" s="23">
        <v>110.01283338274506</v>
      </c>
      <c r="N6" s="23">
        <v>91.049400946457069</v>
      </c>
      <c r="O6" s="23">
        <v>81.486705398887509</v>
      </c>
      <c r="P6" s="23">
        <v>78.949005006631324</v>
      </c>
      <c r="Q6" s="23">
        <v>88.801969022539964</v>
      </c>
      <c r="R6" s="23">
        <v>102.0524460800988</v>
      </c>
      <c r="S6" s="23">
        <v>107.47025837439368</v>
      </c>
      <c r="T6" s="23">
        <v>112.92415000497299</v>
      </c>
      <c r="U6" s="23">
        <v>98.743537286662189</v>
      </c>
      <c r="V6" s="23">
        <v>104.42246032888684</v>
      </c>
      <c r="W6" s="23">
        <v>100</v>
      </c>
      <c r="X6" s="23">
        <v>110.74253925529381</v>
      </c>
      <c r="Y6" s="23">
        <v>116.59055428687522</v>
      </c>
      <c r="Z6" s="23">
        <v>122.41391254397394</v>
      </c>
      <c r="AA6" s="23">
        <v>128.73536955993498</v>
      </c>
      <c r="AB6" s="23">
        <v>123.44610120864618</v>
      </c>
      <c r="AC6" s="23">
        <v>125.41183939255835</v>
      </c>
    </row>
    <row r="7" spans="1:29">
      <c r="A7" s="26" t="s">
        <v>25</v>
      </c>
      <c r="B7" s="23" t="s">
        <v>8</v>
      </c>
      <c r="C7" s="27"/>
      <c r="D7" s="23">
        <v>63.776579222050756</v>
      </c>
      <c r="E7" s="23">
        <v>66.120075962316278</v>
      </c>
      <c r="F7" s="23">
        <v>71.774919226540334</v>
      </c>
      <c r="G7" s="23">
        <v>66.572224523319676</v>
      </c>
      <c r="H7" s="23">
        <v>75.875660628670744</v>
      </c>
      <c r="I7" s="23">
        <v>78.120870259756302</v>
      </c>
      <c r="J7" s="23">
        <v>67.664160888984355</v>
      </c>
      <c r="K7" s="23">
        <v>72.071559308185883</v>
      </c>
      <c r="L7" s="23">
        <v>82.581820851595666</v>
      </c>
      <c r="M7" s="23">
        <v>110.01283338274507</v>
      </c>
      <c r="N7" s="23">
        <v>91.049400946457084</v>
      </c>
      <c r="O7" s="23">
        <v>81.486705398887509</v>
      </c>
      <c r="P7" s="23">
        <v>78.94900500663131</v>
      </c>
      <c r="Q7" s="23">
        <v>88.801969022539964</v>
      </c>
      <c r="R7" s="23">
        <v>102.05244608009883</v>
      </c>
      <c r="S7" s="23">
        <v>107.47025837439369</v>
      </c>
      <c r="T7" s="23">
        <v>112.92415000497299</v>
      </c>
      <c r="U7" s="23">
        <v>98.743537286662175</v>
      </c>
      <c r="V7" s="23">
        <v>104.42246032888683</v>
      </c>
      <c r="W7" s="23">
        <v>100</v>
      </c>
      <c r="X7" s="23">
        <v>110.74253925529379</v>
      </c>
      <c r="Y7" s="23">
        <v>116.59055428687519</v>
      </c>
      <c r="Z7" s="23">
        <v>122.4139125439758</v>
      </c>
      <c r="AA7" s="23">
        <v>128.73536955993688</v>
      </c>
      <c r="AB7" s="23">
        <v>123.44610120864802</v>
      </c>
      <c r="AC7" s="23">
        <v>125.41183939256025</v>
      </c>
    </row>
    <row r="8" spans="1:29">
      <c r="A8" s="25" t="s">
        <v>84</v>
      </c>
      <c r="B8" s="23" t="s">
        <v>30</v>
      </c>
      <c r="C8" s="27"/>
      <c r="D8" s="23">
        <v>63.776579222050771</v>
      </c>
      <c r="E8" s="23">
        <v>66.120075962316307</v>
      </c>
      <c r="F8" s="23">
        <v>71.774919226540348</v>
      </c>
      <c r="G8" s="23">
        <v>66.572224523319704</v>
      </c>
      <c r="H8" s="23">
        <v>75.875660628670744</v>
      </c>
      <c r="I8" s="23">
        <v>78.120870259756316</v>
      </c>
      <c r="J8" s="23">
        <v>67.66416088898437</v>
      </c>
      <c r="K8" s="23">
        <v>72.071559308185883</v>
      </c>
      <c r="L8" s="23">
        <v>82.581820851595694</v>
      </c>
      <c r="M8" s="23">
        <v>110.01283338274509</v>
      </c>
      <c r="N8" s="23">
        <v>91.049400946457084</v>
      </c>
      <c r="O8" s="23">
        <v>81.486705398887523</v>
      </c>
      <c r="P8" s="23">
        <v>78.949005006631339</v>
      </c>
      <c r="Q8" s="23">
        <v>88.801969022539964</v>
      </c>
      <c r="R8" s="23">
        <v>102.05244608009883</v>
      </c>
      <c r="S8" s="23">
        <v>107.47025837439368</v>
      </c>
      <c r="T8" s="23">
        <v>112.92415000497296</v>
      </c>
      <c r="U8" s="23">
        <v>98.743537286662161</v>
      </c>
      <c r="V8" s="23">
        <v>104.42246032888681</v>
      </c>
      <c r="W8" s="23">
        <v>100</v>
      </c>
      <c r="X8" s="23">
        <v>110.74253925529382</v>
      </c>
      <c r="Y8" s="23">
        <v>116.59055428687523</v>
      </c>
      <c r="Z8" s="23">
        <v>122.41391254397398</v>
      </c>
      <c r="AA8" s="23">
        <v>128.73536955993498</v>
      </c>
      <c r="AB8" s="23">
        <v>123.4461012086462</v>
      </c>
      <c r="AC8" s="23">
        <v>125.41183939255838</v>
      </c>
    </row>
    <row r="9" spans="1:29">
      <c r="A9" s="26" t="s">
        <v>81</v>
      </c>
      <c r="B9" s="23" t="s">
        <v>9</v>
      </c>
      <c r="C9" s="27"/>
      <c r="D9" s="23">
        <v>63.776579222050756</v>
      </c>
      <c r="E9" s="23">
        <v>66.120075962316278</v>
      </c>
      <c r="F9" s="23">
        <v>71.77491922654032</v>
      </c>
      <c r="G9" s="23">
        <v>66.572224523319662</v>
      </c>
      <c r="H9" s="23">
        <v>75.87566062867073</v>
      </c>
      <c r="I9" s="23">
        <v>78.120870259756288</v>
      </c>
      <c r="J9" s="23">
        <v>67.664160888984327</v>
      </c>
      <c r="K9" s="23">
        <v>72.071559308185854</v>
      </c>
      <c r="L9" s="23">
        <v>82.581820851595666</v>
      </c>
      <c r="M9" s="23">
        <v>110.01283338274509</v>
      </c>
      <c r="N9" s="23">
        <v>91.049400946457112</v>
      </c>
      <c r="O9" s="23">
        <v>81.486705398887523</v>
      </c>
      <c r="P9" s="23">
        <v>78.949005006631324</v>
      </c>
      <c r="Q9" s="23">
        <v>88.801969022539936</v>
      </c>
      <c r="R9" s="23">
        <v>102.05244608009883</v>
      </c>
      <c r="S9" s="23">
        <v>107.47025837439369</v>
      </c>
      <c r="T9" s="23">
        <v>112.92415000497296</v>
      </c>
      <c r="U9" s="23">
        <v>98.743537286662175</v>
      </c>
      <c r="V9" s="23">
        <v>104.42246032888681</v>
      </c>
      <c r="W9" s="23">
        <v>100</v>
      </c>
      <c r="X9" s="23">
        <v>110.74253925529382</v>
      </c>
      <c r="Y9" s="23">
        <v>116.59055428687523</v>
      </c>
      <c r="Z9" s="23">
        <v>122.41391254397402</v>
      </c>
      <c r="AA9" s="23">
        <v>128.73536955993501</v>
      </c>
      <c r="AB9" s="23">
        <v>123.4461012086462</v>
      </c>
      <c r="AC9" s="23">
        <v>125.41183939255842</v>
      </c>
    </row>
    <row r="10" spans="1:29">
      <c r="A10" s="25" t="s">
        <v>85</v>
      </c>
      <c r="B10" s="23" t="s">
        <v>10</v>
      </c>
      <c r="C10" s="27"/>
      <c r="D10" s="23">
        <v>63.776579222050771</v>
      </c>
      <c r="E10" s="23">
        <v>66.120075962316292</v>
      </c>
      <c r="F10" s="23">
        <v>71.774919226540348</v>
      </c>
      <c r="G10" s="23">
        <v>66.572224523319676</v>
      </c>
      <c r="H10" s="23">
        <v>75.87566062867073</v>
      </c>
      <c r="I10" s="23">
        <v>78.120870259756288</v>
      </c>
      <c r="J10" s="23">
        <v>67.66416088898437</v>
      </c>
      <c r="K10" s="23">
        <v>72.071559308185883</v>
      </c>
      <c r="L10" s="23">
        <v>82.58182085159568</v>
      </c>
      <c r="M10" s="23">
        <v>110.01283338274506</v>
      </c>
      <c r="N10" s="23">
        <v>91.049400946457084</v>
      </c>
      <c r="O10" s="23">
        <v>81.486705398887509</v>
      </c>
      <c r="P10" s="23">
        <v>78.949005006631296</v>
      </c>
      <c r="Q10" s="23">
        <v>88.801969022539936</v>
      </c>
      <c r="R10" s="23">
        <v>102.0524460800988</v>
      </c>
      <c r="S10" s="23">
        <v>107.47025837439367</v>
      </c>
      <c r="T10" s="23">
        <v>112.92415000497296</v>
      </c>
      <c r="U10" s="23">
        <v>98.743537286662161</v>
      </c>
      <c r="V10" s="23">
        <v>104.42246032888681</v>
      </c>
      <c r="W10" s="23">
        <v>100</v>
      </c>
      <c r="X10" s="23">
        <v>110.74253925529382</v>
      </c>
      <c r="Y10" s="23">
        <v>116.59055428687519</v>
      </c>
      <c r="Z10" s="23">
        <v>122.41391254397398</v>
      </c>
      <c r="AA10" s="23">
        <v>128.73536955993498</v>
      </c>
      <c r="AB10" s="23">
        <v>123.4461012086462</v>
      </c>
      <c r="AC10" s="23">
        <v>125.41183939255838</v>
      </c>
    </row>
    <row r="11" spans="1:29">
      <c r="A11" s="25" t="s">
        <v>86</v>
      </c>
      <c r="B11" s="25" t="s">
        <v>11</v>
      </c>
      <c r="C11" s="27"/>
      <c r="D11" s="23">
        <v>63.776579222050756</v>
      </c>
      <c r="E11" s="23">
        <v>66.120075962316292</v>
      </c>
      <c r="F11" s="23">
        <v>71.774919226540348</v>
      </c>
      <c r="G11" s="23">
        <v>66.57222452331969</v>
      </c>
      <c r="H11" s="23">
        <v>75.875660628670758</v>
      </c>
      <c r="I11" s="23">
        <v>78.120870259756316</v>
      </c>
      <c r="J11" s="23">
        <v>67.66416088898437</v>
      </c>
      <c r="K11" s="23">
        <v>72.071559308185897</v>
      </c>
      <c r="L11" s="23">
        <v>82.581820851595708</v>
      </c>
      <c r="M11" s="23">
        <v>110.01283338274513</v>
      </c>
      <c r="N11" s="23">
        <v>91.049400946457112</v>
      </c>
      <c r="O11" s="23">
        <v>81.486705398887551</v>
      </c>
      <c r="P11" s="23">
        <v>78.949005006631353</v>
      </c>
      <c r="Q11" s="23">
        <v>88.801969022539993</v>
      </c>
      <c r="R11" s="23">
        <v>102.05244608009887</v>
      </c>
      <c r="S11" s="23">
        <v>107.47025837439372</v>
      </c>
      <c r="T11" s="23">
        <v>112.92415000497303</v>
      </c>
      <c r="U11" s="23">
        <v>98.743537286662203</v>
      </c>
      <c r="V11" s="23">
        <v>104.42246032888686</v>
      </c>
      <c r="W11" s="23">
        <v>100</v>
      </c>
      <c r="X11" s="23">
        <v>110.74253925529381</v>
      </c>
      <c r="Y11" s="23">
        <v>116.59055428687522</v>
      </c>
      <c r="Z11" s="23">
        <v>122.41391254397396</v>
      </c>
      <c r="AA11" s="23">
        <v>128.73536955993498</v>
      </c>
      <c r="AB11" s="23">
        <v>123.44610120864618</v>
      </c>
      <c r="AC11" s="23">
        <v>125.41183939255839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54.701326031203394</v>
      </c>
      <c r="E13" s="23">
        <v>56.711348845315122</v>
      </c>
      <c r="F13" s="23">
        <v>61.561521570551612</v>
      </c>
      <c r="G13" s="23">
        <v>57.099157758111666</v>
      </c>
      <c r="H13" s="23">
        <v>65.07873737522165</v>
      </c>
      <c r="I13" s="23">
        <v>67.004459098407835</v>
      </c>
      <c r="J13" s="23">
        <v>58.035714216174206</v>
      </c>
      <c r="K13" s="23">
        <v>61.815950485020608</v>
      </c>
      <c r="L13" s="23">
        <v>70.830627195064352</v>
      </c>
      <c r="M13" s="23">
        <v>94.358272894092792</v>
      </c>
      <c r="N13" s="23">
        <v>78.09329109322772</v>
      </c>
      <c r="O13" s="23">
        <v>69.891344026366525</v>
      </c>
      <c r="P13" s="23">
        <v>67.714752270904</v>
      </c>
      <c r="Q13" s="23">
        <v>76.165663304112627</v>
      </c>
      <c r="R13" s="23">
        <v>87.530629478778565</v>
      </c>
      <c r="S13" s="23">
        <v>92.177500168632349</v>
      </c>
      <c r="T13" s="23">
        <v>96.855316192355644</v>
      </c>
      <c r="U13" s="23">
        <v>84.692570415009968</v>
      </c>
      <c r="V13" s="23">
        <v>89.563396423994732</v>
      </c>
      <c r="W13" s="23">
        <v>85.770241518833885</v>
      </c>
      <c r="X13" s="23">
        <v>94.98414338335489</v>
      </c>
      <c r="Y13" s="23">
        <v>100</v>
      </c>
      <c r="Z13" s="23">
        <v>104.9947084416206</v>
      </c>
      <c r="AA13" s="23">
        <v>110.41663739171963</v>
      </c>
      <c r="AB13" s="23">
        <v>105.88001915224001</v>
      </c>
      <c r="AC13" s="23">
        <v>107.56603754020944</v>
      </c>
    </row>
    <row r="14" spans="1:29">
      <c r="A14" s="23" t="s">
        <v>123</v>
      </c>
      <c r="B14" s="23" t="s">
        <v>122</v>
      </c>
      <c r="C14" s="23"/>
      <c r="D14" s="23">
        <v>54.701326031203394</v>
      </c>
      <c r="E14" s="23">
        <v>56.711348845315122</v>
      </c>
      <c r="F14" s="23">
        <v>61.561521570551591</v>
      </c>
      <c r="G14" s="23">
        <v>57.099157758111652</v>
      </c>
      <c r="H14" s="23">
        <v>65.07873737522165</v>
      </c>
      <c r="I14" s="23">
        <v>67.00445909840785</v>
      </c>
      <c r="J14" s="23">
        <v>58.035714216174213</v>
      </c>
      <c r="K14" s="23">
        <v>61.815950485020629</v>
      </c>
      <c r="L14" s="23">
        <v>70.830627195064338</v>
      </c>
      <c r="M14" s="23">
        <v>94.358272894092764</v>
      </c>
      <c r="N14" s="23">
        <v>78.093291093227691</v>
      </c>
      <c r="O14" s="23">
        <v>69.891344026366497</v>
      </c>
      <c r="P14" s="23">
        <v>67.714752270903972</v>
      </c>
      <c r="Q14" s="23">
        <v>76.165663304112599</v>
      </c>
      <c r="R14" s="23">
        <v>87.530629478778508</v>
      </c>
      <c r="S14" s="23">
        <v>92.177500168632292</v>
      </c>
      <c r="T14" s="23">
        <v>96.855316192355616</v>
      </c>
      <c r="U14" s="23">
        <v>84.692570415009953</v>
      </c>
      <c r="V14" s="23">
        <v>89.563396423994718</v>
      </c>
      <c r="W14" s="23">
        <v>85.770241518833885</v>
      </c>
      <c r="X14" s="23">
        <v>94.984143383354919</v>
      </c>
      <c r="Y14" s="23">
        <v>100</v>
      </c>
      <c r="Z14" s="23">
        <v>104.99470844162056</v>
      </c>
      <c r="AA14" s="23">
        <v>110.4166373917196</v>
      </c>
      <c r="AB14" s="23">
        <v>105.88001915223997</v>
      </c>
      <c r="AC14" s="23">
        <v>107.56603754020939</v>
      </c>
    </row>
    <row r="15" spans="1:29">
      <c r="A15" s="23" t="s">
        <v>125</v>
      </c>
      <c r="B15" s="23" t="s">
        <v>124</v>
      </c>
      <c r="C15" s="23"/>
      <c r="D15" s="23">
        <v>54.701326031203365</v>
      </c>
      <c r="E15" s="23">
        <v>56.711348845315115</v>
      </c>
      <c r="F15" s="23">
        <v>61.561521570551584</v>
      </c>
      <c r="G15" s="23">
        <v>57.099157758111652</v>
      </c>
      <c r="H15" s="23">
        <v>65.078737375221635</v>
      </c>
      <c r="I15" s="23">
        <v>67.004459098407835</v>
      </c>
      <c r="J15" s="23">
        <v>58.035714216174227</v>
      </c>
      <c r="K15" s="23">
        <v>61.815950485020622</v>
      </c>
      <c r="L15" s="23">
        <v>70.830627195064338</v>
      </c>
      <c r="M15" s="23">
        <v>94.35827289409275</v>
      </c>
      <c r="N15" s="23">
        <v>78.093291093227663</v>
      </c>
      <c r="O15" s="23">
        <v>69.891344026366482</v>
      </c>
      <c r="P15" s="23">
        <v>67.714752270903929</v>
      </c>
      <c r="Q15" s="23">
        <v>76.16566330411257</v>
      </c>
      <c r="R15" s="23">
        <v>87.530629478778479</v>
      </c>
      <c r="S15" s="23">
        <v>92.177500168632292</v>
      </c>
      <c r="T15" s="23">
        <v>96.855316192355588</v>
      </c>
      <c r="U15" s="23">
        <v>84.692570415009939</v>
      </c>
      <c r="V15" s="23">
        <v>89.563396423994718</v>
      </c>
      <c r="W15" s="23">
        <v>85.770241518833885</v>
      </c>
      <c r="X15" s="23">
        <v>94.984143383354919</v>
      </c>
      <c r="Y15" s="23">
        <v>100</v>
      </c>
      <c r="Z15" s="23">
        <v>104.99470844162056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54.701326031203401</v>
      </c>
      <c r="E16" s="23">
        <v>56.711348845315143</v>
      </c>
      <c r="F16" s="23">
        <v>61.561521570551626</v>
      </c>
      <c r="G16" s="23">
        <v>57.099157758111687</v>
      </c>
      <c r="H16" s="23">
        <v>65.078737375221692</v>
      </c>
      <c r="I16" s="23">
        <v>67.004459098407892</v>
      </c>
      <c r="J16" s="23">
        <v>58.035714216174249</v>
      </c>
      <c r="K16" s="23">
        <v>61.815950485020657</v>
      </c>
      <c r="L16" s="23">
        <v>70.830627195064366</v>
      </c>
      <c r="M16" s="23">
        <v>94.358272894092792</v>
      </c>
      <c r="N16" s="23">
        <v>78.093291093227691</v>
      </c>
      <c r="O16" s="23">
        <v>69.891344026366497</v>
      </c>
      <c r="P16" s="23">
        <v>67.714752270903972</v>
      </c>
      <c r="Q16" s="23">
        <v>76.165663304112599</v>
      </c>
      <c r="R16" s="23">
        <v>87.530629478778494</v>
      </c>
      <c r="S16" s="23">
        <v>92.177500168632292</v>
      </c>
      <c r="T16" s="23">
        <v>96.855316192355602</v>
      </c>
      <c r="U16" s="23">
        <v>84.692570415009953</v>
      </c>
      <c r="V16" s="23">
        <v>89.563396423994746</v>
      </c>
      <c r="W16" s="23">
        <v>85.770241518833885</v>
      </c>
      <c r="X16" s="23">
        <v>94.984143383354919</v>
      </c>
      <c r="Y16" s="23">
        <v>100</v>
      </c>
      <c r="Z16" s="23">
        <v>104.99470844162056</v>
      </c>
      <c r="AA16" s="23">
        <v>110.41663739171956</v>
      </c>
      <c r="AB16" s="23">
        <v>105.88001915223992</v>
      </c>
      <c r="AC16" s="23">
        <v>107.56603754020936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54.701326031203379</v>
      </c>
      <c r="E18" s="23">
        <v>56.711348845315122</v>
      </c>
      <c r="F18" s="23">
        <v>61.561521570551591</v>
      </c>
      <c r="G18" s="23">
        <v>57.099157758111666</v>
      </c>
      <c r="H18" s="23">
        <v>65.078737375221678</v>
      </c>
      <c r="I18" s="23">
        <v>67.004459098407878</v>
      </c>
      <c r="J18" s="23">
        <v>58.035714216174242</v>
      </c>
      <c r="K18" s="23">
        <v>61.815950485020643</v>
      </c>
      <c r="L18" s="23">
        <v>70.830627195064338</v>
      </c>
      <c r="M18" s="23">
        <v>94.358272894092778</v>
      </c>
      <c r="N18" s="23">
        <v>78.093291093227691</v>
      </c>
      <c r="O18" s="23">
        <v>69.891344026366482</v>
      </c>
      <c r="P18" s="23">
        <v>67.714752270903972</v>
      </c>
      <c r="Q18" s="23">
        <v>76.165663304112584</v>
      </c>
      <c r="R18" s="23">
        <v>87.530629478778494</v>
      </c>
      <c r="S18" s="23">
        <v>92.177500168632278</v>
      </c>
      <c r="T18" s="23">
        <v>96.855316192355602</v>
      </c>
      <c r="U18" s="23">
        <v>84.692570415009953</v>
      </c>
      <c r="V18" s="23">
        <v>89.563396423994746</v>
      </c>
      <c r="W18" s="23">
        <v>85.770241518833885</v>
      </c>
      <c r="X18" s="23">
        <v>94.984143383354919</v>
      </c>
      <c r="Y18" s="23">
        <v>100</v>
      </c>
      <c r="Z18" s="23">
        <v>104.99470844162053</v>
      </c>
      <c r="AA18" s="23">
        <v>110.41663739171959</v>
      </c>
      <c r="AB18" s="23">
        <v>105.88001915223992</v>
      </c>
      <c r="AC18" s="23">
        <v>107.56603754020936</v>
      </c>
    </row>
    <row r="19" spans="1:29">
      <c r="A19" s="23" t="s">
        <v>25</v>
      </c>
      <c r="B19" s="23" t="s">
        <v>8</v>
      </c>
      <c r="C19" s="23"/>
      <c r="D19" s="23">
        <v>54.701326031203344</v>
      </c>
      <c r="E19" s="23">
        <v>56.711348845315094</v>
      </c>
      <c r="F19" s="23">
        <v>61.561521570551569</v>
      </c>
      <c r="G19" s="23">
        <v>57.099157758111637</v>
      </c>
      <c r="H19" s="23">
        <v>65.078737375221635</v>
      </c>
      <c r="I19" s="23">
        <v>67.004459098407835</v>
      </c>
      <c r="J19" s="23">
        <v>58.035714216174206</v>
      </c>
      <c r="K19" s="23">
        <v>61.815950485020622</v>
      </c>
      <c r="L19" s="23">
        <v>70.830627195064324</v>
      </c>
      <c r="M19" s="23">
        <v>94.35827289409275</v>
      </c>
      <c r="N19" s="23">
        <v>78.093291093227663</v>
      </c>
      <c r="O19" s="23">
        <v>69.891344026366468</v>
      </c>
      <c r="P19" s="23">
        <v>67.714752270903944</v>
      </c>
      <c r="Q19" s="23">
        <v>76.16566330411257</v>
      </c>
      <c r="R19" s="23">
        <v>87.530629478778494</v>
      </c>
      <c r="S19" s="23">
        <v>92.177500168632278</v>
      </c>
      <c r="T19" s="23">
        <v>96.855316192355602</v>
      </c>
      <c r="U19" s="23">
        <v>84.692570415009939</v>
      </c>
      <c r="V19" s="23">
        <v>89.563396423994732</v>
      </c>
      <c r="W19" s="23">
        <v>85.770241518833899</v>
      </c>
      <c r="X19" s="23">
        <v>94.984143383354919</v>
      </c>
      <c r="Y19" s="23">
        <v>100</v>
      </c>
      <c r="Z19" s="23">
        <v>104.99470844162214</v>
      </c>
      <c r="AA19" s="23">
        <v>110.41663739172127</v>
      </c>
      <c r="AB19" s="23">
        <v>105.88001915224154</v>
      </c>
      <c r="AC19" s="23">
        <v>107.56603754021098</v>
      </c>
    </row>
    <row r="20" spans="1:29">
      <c r="A20" s="23" t="s">
        <v>133</v>
      </c>
      <c r="B20" s="23" t="s">
        <v>132</v>
      </c>
      <c r="C20" s="23"/>
      <c r="D20" s="23">
        <v>54.701326031203394</v>
      </c>
      <c r="E20" s="23">
        <v>56.711348845315136</v>
      </c>
      <c r="F20" s="23">
        <v>61.561521570551605</v>
      </c>
      <c r="G20" s="23">
        <v>57.099157758111673</v>
      </c>
      <c r="H20" s="23">
        <v>65.078737375221664</v>
      </c>
      <c r="I20" s="23">
        <v>67.004459098407878</v>
      </c>
      <c r="J20" s="23">
        <v>58.035714216174242</v>
      </c>
      <c r="K20" s="23">
        <v>61.815950485020643</v>
      </c>
      <c r="L20" s="23">
        <v>70.830627195064366</v>
      </c>
      <c r="M20" s="23">
        <v>94.358272894092792</v>
      </c>
      <c r="N20" s="23">
        <v>78.093291093227677</v>
      </c>
      <c r="O20" s="23">
        <v>69.891344026366482</v>
      </c>
      <c r="P20" s="23">
        <v>67.714752270903958</v>
      </c>
      <c r="Q20" s="23">
        <v>76.16566330411257</v>
      </c>
      <c r="R20" s="23">
        <v>87.530629478778479</v>
      </c>
      <c r="S20" s="23">
        <v>92.177500168632235</v>
      </c>
      <c r="T20" s="23">
        <v>96.855316192355559</v>
      </c>
      <c r="U20" s="23">
        <v>84.692570415009925</v>
      </c>
      <c r="V20" s="23">
        <v>89.563396423994718</v>
      </c>
      <c r="W20" s="23">
        <v>85.77024151883387</v>
      </c>
      <c r="X20" s="23">
        <v>94.984143383354919</v>
      </c>
      <c r="Y20" s="23">
        <v>100</v>
      </c>
      <c r="Z20" s="23">
        <v>104.99470844162057</v>
      </c>
      <c r="AA20" s="23">
        <v>110.41663739171959</v>
      </c>
      <c r="AB20" s="23">
        <v>105.88001915223995</v>
      </c>
      <c r="AC20" s="23">
        <v>107.56603754020939</v>
      </c>
    </row>
    <row r="21" spans="1:29">
      <c r="A21" s="23" t="s">
        <v>135</v>
      </c>
      <c r="B21" s="23" t="s">
        <v>134</v>
      </c>
      <c r="C21" s="23"/>
      <c r="D21" s="23">
        <v>54.701326031203344</v>
      </c>
      <c r="E21" s="23">
        <v>56.711348845315094</v>
      </c>
      <c r="F21" s="23">
        <v>61.561521570551555</v>
      </c>
      <c r="G21" s="23">
        <v>57.099157758111616</v>
      </c>
      <c r="H21" s="23">
        <v>65.078737375221635</v>
      </c>
      <c r="I21" s="23">
        <v>67.004459098407835</v>
      </c>
      <c r="J21" s="23">
        <v>58.035714216174192</v>
      </c>
      <c r="K21" s="23">
        <v>61.815950485020601</v>
      </c>
      <c r="L21" s="23">
        <v>70.830627195064295</v>
      </c>
      <c r="M21" s="23">
        <v>94.358272894092721</v>
      </c>
      <c r="N21" s="23">
        <v>78.093291093227649</v>
      </c>
      <c r="O21" s="23">
        <v>69.891344026366468</v>
      </c>
      <c r="P21" s="23">
        <v>67.714752270903915</v>
      </c>
      <c r="Q21" s="23">
        <v>76.165663304112542</v>
      </c>
      <c r="R21" s="23">
        <v>87.530629478778437</v>
      </c>
      <c r="S21" s="23">
        <v>92.177500168632235</v>
      </c>
      <c r="T21" s="23">
        <v>96.855316192355531</v>
      </c>
      <c r="U21" s="23">
        <v>84.692570415009911</v>
      </c>
      <c r="V21" s="23">
        <v>89.563396423994689</v>
      </c>
      <c r="W21" s="23">
        <v>85.770241518833856</v>
      </c>
      <c r="X21" s="23">
        <v>94.984143383354905</v>
      </c>
      <c r="Y21" s="23">
        <v>100</v>
      </c>
      <c r="Z21" s="23">
        <v>104.99470844162057</v>
      </c>
      <c r="AA21" s="23">
        <v>110.4166373917196</v>
      </c>
      <c r="AB21" s="23">
        <v>105.88001915223997</v>
      </c>
      <c r="AC21" s="23">
        <v>107.56603754020941</v>
      </c>
    </row>
    <row r="22" spans="1:29">
      <c r="A22" s="23" t="s">
        <v>137</v>
      </c>
      <c r="B22" s="23" t="s">
        <v>136</v>
      </c>
      <c r="C22" s="23"/>
      <c r="D22" s="23">
        <v>54.701326031203394</v>
      </c>
      <c r="E22" s="23">
        <v>56.711348845315136</v>
      </c>
      <c r="F22" s="23">
        <v>61.561521570551612</v>
      </c>
      <c r="G22" s="23">
        <v>57.099157758111673</v>
      </c>
      <c r="H22" s="23">
        <v>65.078737375221678</v>
      </c>
      <c r="I22" s="23">
        <v>67.004459098407892</v>
      </c>
      <c r="J22" s="23">
        <v>58.035714216174242</v>
      </c>
      <c r="K22" s="23">
        <v>61.815950485020657</v>
      </c>
      <c r="L22" s="23">
        <v>70.830627195064366</v>
      </c>
      <c r="M22" s="23">
        <v>94.358272894092792</v>
      </c>
      <c r="N22" s="23">
        <v>78.093291093227691</v>
      </c>
      <c r="O22" s="23">
        <v>69.891344026366497</v>
      </c>
      <c r="P22" s="23">
        <v>67.714752270903972</v>
      </c>
      <c r="Q22" s="23">
        <v>76.165663304112599</v>
      </c>
      <c r="R22" s="23">
        <v>87.530629478778508</v>
      </c>
      <c r="S22" s="23">
        <v>92.177500168632292</v>
      </c>
      <c r="T22" s="23">
        <v>96.855316192355616</v>
      </c>
      <c r="U22" s="23">
        <v>84.692570415009953</v>
      </c>
      <c r="V22" s="23">
        <v>89.563396423994732</v>
      </c>
      <c r="W22" s="23">
        <v>85.77024151883387</v>
      </c>
      <c r="X22" s="23">
        <v>94.984143383354919</v>
      </c>
      <c r="Y22" s="23">
        <v>100</v>
      </c>
      <c r="Z22" s="23">
        <v>104.99470844162056</v>
      </c>
      <c r="AA22" s="23">
        <v>110.4166373917196</v>
      </c>
      <c r="AB22" s="23">
        <v>105.88001915223997</v>
      </c>
      <c r="AC22" s="23">
        <v>107.56603754020941</v>
      </c>
    </row>
    <row r="23" spans="1:29">
      <c r="A23" s="23" t="s">
        <v>139</v>
      </c>
      <c r="B23" s="23" t="s">
        <v>138</v>
      </c>
      <c r="C23" s="23"/>
      <c r="D23" s="23">
        <v>54.701326031203337</v>
      </c>
      <c r="E23" s="23">
        <v>56.711348845315079</v>
      </c>
      <c r="F23" s="23">
        <v>61.561521570551548</v>
      </c>
      <c r="G23" s="23">
        <v>57.099157758111609</v>
      </c>
      <c r="H23" s="23">
        <v>65.078737375221607</v>
      </c>
      <c r="I23" s="23">
        <v>67.004459098407807</v>
      </c>
      <c r="J23" s="23">
        <v>58.035714216174185</v>
      </c>
      <c r="K23" s="23">
        <v>61.815950485020601</v>
      </c>
      <c r="L23" s="23">
        <v>70.830627195064295</v>
      </c>
      <c r="M23" s="23">
        <v>94.358272894092721</v>
      </c>
      <c r="N23" s="23">
        <v>78.093291093227634</v>
      </c>
      <c r="O23" s="23">
        <v>69.891344026366454</v>
      </c>
      <c r="P23" s="23">
        <v>67.714752270903915</v>
      </c>
      <c r="Q23" s="23">
        <v>76.165663304112542</v>
      </c>
      <c r="R23" s="23">
        <v>87.530629478778451</v>
      </c>
      <c r="S23" s="23">
        <v>92.177500168632235</v>
      </c>
      <c r="T23" s="23">
        <v>96.855316192355559</v>
      </c>
      <c r="U23" s="23">
        <v>84.692570415009911</v>
      </c>
      <c r="V23" s="23">
        <v>89.563396423994703</v>
      </c>
      <c r="W23" s="23">
        <v>85.770241518833856</v>
      </c>
      <c r="X23" s="23">
        <v>94.984143383354919</v>
      </c>
      <c r="Y23" s="23">
        <v>100</v>
      </c>
      <c r="Z23" s="23">
        <v>104.99470844162056</v>
      </c>
      <c r="AA23" s="23">
        <v>110.4166373917196</v>
      </c>
      <c r="AB23" s="23">
        <v>105.88001915223997</v>
      </c>
      <c r="AC23" s="23">
        <v>107.56603754020941</v>
      </c>
    </row>
    <row r="24" spans="1:29">
      <c r="A24" s="23" t="s">
        <v>141</v>
      </c>
      <c r="B24" s="23" t="s">
        <v>140</v>
      </c>
      <c r="C24" s="23"/>
      <c r="D24" s="23">
        <v>54.701326031203379</v>
      </c>
      <c r="E24" s="23">
        <v>56.711348845315115</v>
      </c>
      <c r="F24" s="23">
        <v>61.561521570551591</v>
      </c>
      <c r="G24" s="23">
        <v>57.099157758111652</v>
      </c>
      <c r="H24" s="23">
        <v>65.078737375221664</v>
      </c>
      <c r="I24" s="23">
        <v>67.004459098407864</v>
      </c>
      <c r="J24" s="23">
        <v>58.035714216174227</v>
      </c>
      <c r="K24" s="23">
        <v>61.815950485020629</v>
      </c>
      <c r="L24" s="23">
        <v>70.830627195064338</v>
      </c>
      <c r="M24" s="23">
        <v>94.35827289409275</v>
      </c>
      <c r="N24" s="23">
        <v>78.093291093227663</v>
      </c>
      <c r="O24" s="23">
        <v>69.891344026366468</v>
      </c>
      <c r="P24" s="23">
        <v>67.714752270903929</v>
      </c>
      <c r="Q24" s="23">
        <v>76.165663304112542</v>
      </c>
      <c r="R24" s="23">
        <v>87.530629478778451</v>
      </c>
      <c r="S24" s="23">
        <v>92.17750016863225</v>
      </c>
      <c r="T24" s="23">
        <v>96.855316192355559</v>
      </c>
      <c r="U24" s="23">
        <v>84.692570415009925</v>
      </c>
      <c r="V24" s="23">
        <v>89.563396423994718</v>
      </c>
      <c r="W24" s="23">
        <v>85.770241518833885</v>
      </c>
      <c r="X24" s="23">
        <v>94.984143383354919</v>
      </c>
      <c r="Y24" s="23">
        <v>100</v>
      </c>
      <c r="Z24" s="23">
        <v>104.99470844162056</v>
      </c>
      <c r="AA24" s="23">
        <v>110.41663739171956</v>
      </c>
      <c r="AB24" s="23">
        <v>105.88001915223997</v>
      </c>
      <c r="AC24" s="23">
        <v>107.56603754020939</v>
      </c>
    </row>
    <row r="25" spans="1:29">
      <c r="A25" s="23" t="s">
        <v>143</v>
      </c>
      <c r="B25" s="23" t="s">
        <v>142</v>
      </c>
      <c r="C25" s="23"/>
      <c r="D25" s="23">
        <v>54.701326031203337</v>
      </c>
      <c r="E25" s="23">
        <v>56.711348845315065</v>
      </c>
      <c r="F25" s="23">
        <v>61.561521570551534</v>
      </c>
      <c r="G25" s="23">
        <v>57.099157758111595</v>
      </c>
      <c r="H25" s="23">
        <v>65.078737375221579</v>
      </c>
      <c r="I25" s="23">
        <v>67.004459098407793</v>
      </c>
      <c r="J25" s="23">
        <v>58.035714216174171</v>
      </c>
      <c r="K25" s="23">
        <v>61.815950485020586</v>
      </c>
      <c r="L25" s="23">
        <v>70.830627195064295</v>
      </c>
      <c r="M25" s="23">
        <v>94.358272894092735</v>
      </c>
      <c r="N25" s="23">
        <v>78.093291093227663</v>
      </c>
      <c r="O25" s="23">
        <v>69.891344026366454</v>
      </c>
      <c r="P25" s="23">
        <v>67.714752270903915</v>
      </c>
      <c r="Q25" s="23">
        <v>76.165663304112556</v>
      </c>
      <c r="R25" s="23">
        <v>87.530629478778465</v>
      </c>
      <c r="S25" s="23">
        <v>92.177500168632235</v>
      </c>
      <c r="T25" s="23">
        <v>96.855316192355559</v>
      </c>
      <c r="U25" s="23">
        <v>84.692570415009911</v>
      </c>
      <c r="V25" s="23">
        <v>89.563396423994703</v>
      </c>
      <c r="W25" s="23">
        <v>85.770241518833856</v>
      </c>
      <c r="X25" s="23">
        <v>94.984143383354919</v>
      </c>
      <c r="Y25" s="23">
        <v>100</v>
      </c>
      <c r="Z25" s="23">
        <v>104.99470844162056</v>
      </c>
      <c r="AA25" s="23">
        <v>110.4166373917196</v>
      </c>
      <c r="AB25" s="23">
        <v>105.88001915224</v>
      </c>
      <c r="AC25" s="23">
        <v>107.56603754020941</v>
      </c>
    </row>
    <row r="26" spans="1:29">
      <c r="A26" s="23" t="s">
        <v>145</v>
      </c>
      <c r="B26" s="23" t="s">
        <v>144</v>
      </c>
      <c r="C26" s="23"/>
      <c r="D26" s="23">
        <v>54.701326031203365</v>
      </c>
      <c r="E26" s="23">
        <v>56.711348845315101</v>
      </c>
      <c r="F26" s="23">
        <v>61.561521570551584</v>
      </c>
      <c r="G26" s="23">
        <v>57.099157758111652</v>
      </c>
      <c r="H26" s="23">
        <v>65.078737375221635</v>
      </c>
      <c r="I26" s="23">
        <v>67.004459098407835</v>
      </c>
      <c r="J26" s="23">
        <v>58.035714216174192</v>
      </c>
      <c r="K26" s="23">
        <v>61.815950485020622</v>
      </c>
      <c r="L26" s="23">
        <v>70.830627195064324</v>
      </c>
      <c r="M26" s="23">
        <v>94.358272894092735</v>
      </c>
      <c r="N26" s="23">
        <v>78.093291093227663</v>
      </c>
      <c r="O26" s="23">
        <v>69.891344026366468</v>
      </c>
      <c r="P26" s="23">
        <v>67.714752270903929</v>
      </c>
      <c r="Q26" s="23">
        <v>76.165663304112556</v>
      </c>
      <c r="R26" s="23">
        <v>87.530629478778479</v>
      </c>
      <c r="S26" s="23">
        <v>92.177500168632264</v>
      </c>
      <c r="T26" s="23">
        <v>96.855316192355573</v>
      </c>
      <c r="U26" s="23">
        <v>84.692570415009939</v>
      </c>
      <c r="V26" s="23">
        <v>89.563396423994718</v>
      </c>
      <c r="W26" s="23">
        <v>85.77024151883387</v>
      </c>
      <c r="X26" s="23">
        <v>94.984143383354919</v>
      </c>
      <c r="Y26" s="23">
        <v>100</v>
      </c>
      <c r="Z26" s="23">
        <v>104.99470844162056</v>
      </c>
      <c r="AA26" s="23">
        <v>110.41663739171956</v>
      </c>
      <c r="AB26" s="23">
        <v>105.8800191522399</v>
      </c>
      <c r="AC26" s="23">
        <v>107.56603754020932</v>
      </c>
    </row>
    <row r="27" spans="1:29">
      <c r="A27" s="23" t="s">
        <v>147</v>
      </c>
      <c r="B27" s="23" t="s">
        <v>146</v>
      </c>
      <c r="C27" s="23"/>
      <c r="D27" s="23">
        <v>54.701326031203344</v>
      </c>
      <c r="E27" s="23">
        <v>56.711348845315079</v>
      </c>
      <c r="F27" s="23">
        <v>61.561521570551555</v>
      </c>
      <c r="G27" s="23">
        <v>57.099157758111616</v>
      </c>
      <c r="H27" s="23">
        <v>65.078737375221621</v>
      </c>
      <c r="I27" s="23">
        <v>67.004459098407835</v>
      </c>
      <c r="J27" s="23">
        <v>58.035714216174206</v>
      </c>
      <c r="K27" s="23">
        <v>61.815950485020608</v>
      </c>
      <c r="L27" s="23">
        <v>70.830627195064338</v>
      </c>
      <c r="M27" s="23">
        <v>94.35827289409275</v>
      </c>
      <c r="N27" s="23">
        <v>78.093291093227663</v>
      </c>
      <c r="O27" s="23">
        <v>69.891344026366468</v>
      </c>
      <c r="P27" s="23">
        <v>67.714752270903944</v>
      </c>
      <c r="Q27" s="23">
        <v>76.16566330411257</v>
      </c>
      <c r="R27" s="23">
        <v>87.530629478778494</v>
      </c>
      <c r="S27" s="23">
        <v>92.177500168632264</v>
      </c>
      <c r="T27" s="23">
        <v>96.855316192355588</v>
      </c>
      <c r="U27" s="23">
        <v>84.692570415009939</v>
      </c>
      <c r="V27" s="23">
        <v>89.563396423994718</v>
      </c>
      <c r="W27" s="23">
        <v>85.770241518833885</v>
      </c>
      <c r="X27" s="23">
        <v>94.984143383354919</v>
      </c>
      <c r="Y27" s="23">
        <v>100</v>
      </c>
      <c r="Z27" s="23">
        <v>104.99470844162056</v>
      </c>
      <c r="AA27" s="23">
        <v>110.4166373917196</v>
      </c>
      <c r="AB27" s="23">
        <v>105.88001915223997</v>
      </c>
      <c r="AC27" s="23">
        <v>107.56603754020939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54.701326031203358</v>
      </c>
      <c r="E29" s="23">
        <v>56.711348845315101</v>
      </c>
      <c r="F29" s="23">
        <v>61.561521570551584</v>
      </c>
      <c r="G29" s="23">
        <v>57.099157758111637</v>
      </c>
      <c r="H29" s="23">
        <v>65.07873737522165</v>
      </c>
      <c r="I29" s="23">
        <v>67.004459098407835</v>
      </c>
      <c r="J29" s="23">
        <v>58.035714216174213</v>
      </c>
      <c r="K29" s="23">
        <v>61.815950485020622</v>
      </c>
      <c r="L29" s="23">
        <v>70.830627195064338</v>
      </c>
      <c r="M29" s="23">
        <v>94.358272894092764</v>
      </c>
      <c r="N29" s="23">
        <v>78.093291093227691</v>
      </c>
      <c r="O29" s="23">
        <v>69.891344026366497</v>
      </c>
      <c r="P29" s="23">
        <v>67.714752270903958</v>
      </c>
      <c r="Q29" s="23">
        <v>76.165663304112599</v>
      </c>
      <c r="R29" s="23">
        <v>87.530629478778494</v>
      </c>
      <c r="S29" s="23">
        <v>92.177500168632292</v>
      </c>
      <c r="T29" s="23">
        <v>96.855316192355573</v>
      </c>
      <c r="U29" s="23">
        <v>84.692570415009925</v>
      </c>
      <c r="V29" s="23">
        <v>89.563396423994718</v>
      </c>
      <c r="W29" s="23">
        <v>85.770241518833885</v>
      </c>
      <c r="X29" s="23">
        <v>94.984143383354919</v>
      </c>
      <c r="Y29" s="23">
        <v>100</v>
      </c>
      <c r="Z29" s="23">
        <v>104.99470844162056</v>
      </c>
      <c r="AA29" s="23">
        <v>110.41663739171956</v>
      </c>
      <c r="AB29" s="23">
        <v>105.88001915223992</v>
      </c>
      <c r="AC29" s="23">
        <v>107.56603754020935</v>
      </c>
    </row>
    <row r="30" spans="1:29">
      <c r="A30" s="23" t="s">
        <v>153</v>
      </c>
      <c r="B30" s="23" t="s">
        <v>152</v>
      </c>
      <c r="C30" s="23"/>
      <c r="D30" s="23">
        <v>54.701326031203379</v>
      </c>
      <c r="E30" s="23">
        <v>56.711348845315136</v>
      </c>
      <c r="F30" s="23">
        <v>61.561521570551605</v>
      </c>
      <c r="G30" s="23">
        <v>57.099157758111666</v>
      </c>
      <c r="H30" s="23">
        <v>65.078737375221664</v>
      </c>
      <c r="I30" s="23">
        <v>67.004459098407864</v>
      </c>
      <c r="J30" s="23">
        <v>58.035714216174213</v>
      </c>
      <c r="K30" s="23">
        <v>61.815950485020629</v>
      </c>
      <c r="L30" s="23">
        <v>70.830627195064338</v>
      </c>
      <c r="M30" s="23">
        <v>94.35827289409275</v>
      </c>
      <c r="N30" s="23">
        <v>78.093291093227677</v>
      </c>
      <c r="O30" s="23">
        <v>69.891344026366497</v>
      </c>
      <c r="P30" s="23">
        <v>67.714752270903972</v>
      </c>
      <c r="Q30" s="23">
        <v>76.165663304112599</v>
      </c>
      <c r="R30" s="23">
        <v>87.530629478778522</v>
      </c>
      <c r="S30" s="23">
        <v>92.177500168632292</v>
      </c>
      <c r="T30" s="23">
        <v>96.855316192355616</v>
      </c>
      <c r="U30" s="23">
        <v>84.692570415009953</v>
      </c>
      <c r="V30" s="23">
        <v>89.56339642399476</v>
      </c>
      <c r="W30" s="23">
        <v>85.770241518833899</v>
      </c>
      <c r="X30" s="23">
        <v>94.984143383354919</v>
      </c>
      <c r="Y30" s="23">
        <v>100</v>
      </c>
      <c r="Z30" s="23">
        <v>104.99470844162056</v>
      </c>
      <c r="AA30" s="23">
        <v>110.41663739171956</v>
      </c>
      <c r="AB30" s="23">
        <v>105.88001915223992</v>
      </c>
      <c r="AC30" s="23">
        <v>107.56603754020932</v>
      </c>
    </row>
    <row r="31" spans="1:29">
      <c r="A31" s="23" t="s">
        <v>155</v>
      </c>
      <c r="B31" s="23" t="s">
        <v>154</v>
      </c>
      <c r="C31" s="23"/>
      <c r="D31" s="23">
        <v>54.701326031203415</v>
      </c>
      <c r="E31" s="23">
        <v>56.711348845315143</v>
      </c>
      <c r="F31" s="23">
        <v>61.561521570551612</v>
      </c>
      <c r="G31" s="23">
        <v>57.099157758111673</v>
      </c>
      <c r="H31" s="23">
        <v>65.078737375221678</v>
      </c>
      <c r="I31" s="23">
        <v>67.004459098407878</v>
      </c>
      <c r="J31" s="23">
        <v>58.035714216174242</v>
      </c>
      <c r="K31" s="23">
        <v>61.815950485020657</v>
      </c>
      <c r="L31" s="23">
        <v>70.83062719506438</v>
      </c>
      <c r="M31" s="23">
        <v>94.358272894092835</v>
      </c>
      <c r="N31" s="23">
        <v>78.093291093227748</v>
      </c>
      <c r="O31" s="23">
        <v>69.891344026366539</v>
      </c>
      <c r="P31" s="23">
        <v>67.714752270904</v>
      </c>
      <c r="Q31" s="23">
        <v>76.165663304112627</v>
      </c>
      <c r="R31" s="23">
        <v>87.530629478778536</v>
      </c>
      <c r="S31" s="23">
        <v>92.177500168632335</v>
      </c>
      <c r="T31" s="23">
        <v>96.855316192355644</v>
      </c>
      <c r="U31" s="23">
        <v>84.692570415009982</v>
      </c>
      <c r="V31" s="23">
        <v>89.563396423994774</v>
      </c>
      <c r="W31" s="23">
        <v>85.770241518833927</v>
      </c>
      <c r="X31" s="23">
        <v>94.984143383354933</v>
      </c>
      <c r="Y31" s="23">
        <v>100</v>
      </c>
      <c r="Z31" s="23">
        <v>104.99470844162056</v>
      </c>
      <c r="AA31" s="23">
        <v>110.41663739171956</v>
      </c>
      <c r="AB31" s="23">
        <v>105.88001915223995</v>
      </c>
      <c r="AC31" s="23">
        <v>107.56603754020936</v>
      </c>
    </row>
    <row r="32" spans="1:29">
      <c r="A32" s="23" t="s">
        <v>157</v>
      </c>
      <c r="B32" s="23" t="s">
        <v>156</v>
      </c>
      <c r="C32" s="23"/>
      <c r="D32" s="23">
        <v>54.701326031203322</v>
      </c>
      <c r="E32" s="23">
        <v>56.711348845315058</v>
      </c>
      <c r="F32" s="23">
        <v>61.561521570551534</v>
      </c>
      <c r="G32" s="23">
        <v>57.099157758111609</v>
      </c>
      <c r="H32" s="23">
        <v>65.078737375221593</v>
      </c>
      <c r="I32" s="23">
        <v>67.004459098407807</v>
      </c>
      <c r="J32" s="23">
        <v>58.035714216174185</v>
      </c>
      <c r="K32" s="23">
        <v>61.815950485020601</v>
      </c>
      <c r="L32" s="23">
        <v>70.830627195064295</v>
      </c>
      <c r="M32" s="23">
        <v>94.358272894092721</v>
      </c>
      <c r="N32" s="23">
        <v>78.093291093227649</v>
      </c>
      <c r="O32" s="23">
        <v>69.891344026366454</v>
      </c>
      <c r="P32" s="23">
        <v>67.714752270903915</v>
      </c>
      <c r="Q32" s="23">
        <v>76.165663304112542</v>
      </c>
      <c r="R32" s="23">
        <v>87.530629478778451</v>
      </c>
      <c r="S32" s="23">
        <v>92.177500168632235</v>
      </c>
      <c r="T32" s="23">
        <v>96.855316192355559</v>
      </c>
      <c r="U32" s="23">
        <v>84.692570415009925</v>
      </c>
      <c r="V32" s="23">
        <v>89.563396423994718</v>
      </c>
      <c r="W32" s="23">
        <v>85.770241518833885</v>
      </c>
      <c r="X32" s="23">
        <v>94.984143383354919</v>
      </c>
      <c r="Y32" s="23">
        <v>100</v>
      </c>
      <c r="Z32" s="23">
        <v>104.99470844162056</v>
      </c>
      <c r="AA32" s="23">
        <v>110.41663739171959</v>
      </c>
      <c r="AB32" s="23">
        <v>105.88001915223992</v>
      </c>
      <c r="AC32" s="23">
        <v>107.56603754020936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C34"/>
  <sheetViews>
    <sheetView zoomScale="85" zoomScaleNormal="85" workbookViewId="0">
      <pane xSplit="2" ySplit="1" topLeftCell="C2" activePane="bottomRight" state="frozen"/>
      <selection activeCell="N12" sqref="N12"/>
      <selection pane="topRight" activeCell="N12" sqref="N12"/>
      <selection pane="bottomLeft" activeCell="N12" sqref="N12"/>
      <selection pane="bottomRight" activeCell="AC34" sqref="A1:AC34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7"/>
      <c r="D2" s="23">
        <v>15.787728738684876</v>
      </c>
      <c r="E2" s="23">
        <v>18.091714471749388</v>
      </c>
      <c r="F2" s="23">
        <v>19.385961416982067</v>
      </c>
      <c r="G2" s="23">
        <v>21.920740274544144</v>
      </c>
      <c r="H2" s="23">
        <v>25.59988537668864</v>
      </c>
      <c r="I2" s="23">
        <v>28.25905197151129</v>
      </c>
      <c r="J2" s="23">
        <v>30.604730986303757</v>
      </c>
      <c r="K2" s="23">
        <v>32.989937965206735</v>
      </c>
      <c r="L2" s="23">
        <v>36.658515638829712</v>
      </c>
      <c r="M2" s="23">
        <v>40.350709086946964</v>
      </c>
      <c r="N2" s="23">
        <v>44.468858215018756</v>
      </c>
      <c r="O2" s="23">
        <v>47.452421664537482</v>
      </c>
      <c r="P2" s="23">
        <v>51.428903100643694</v>
      </c>
      <c r="Q2" s="23">
        <v>59.902775662346698</v>
      </c>
      <c r="R2" s="23">
        <v>66.8827710246143</v>
      </c>
      <c r="S2" s="23">
        <v>75.894375513599201</v>
      </c>
      <c r="T2" s="23">
        <v>83.366083959624433</v>
      </c>
      <c r="U2" s="23">
        <v>93.311854784483188</v>
      </c>
      <c r="V2" s="23">
        <v>101.48038438308517</v>
      </c>
      <c r="W2" s="23">
        <v>99.999999999999986</v>
      </c>
      <c r="X2" s="23">
        <v>104.33339456440295</v>
      </c>
      <c r="Y2" s="23">
        <v>107.36970951709188</v>
      </c>
      <c r="Z2" s="23">
        <v>107.70764215129006</v>
      </c>
      <c r="AA2" s="23">
        <v>113.06756019401608</v>
      </c>
      <c r="AB2" s="23">
        <v>111.30475628507659</v>
      </c>
      <c r="AC2" s="23">
        <v>109.59345463737364</v>
      </c>
    </row>
    <row r="3" spans="1:29">
      <c r="A3" s="25" t="s">
        <v>82</v>
      </c>
      <c r="B3" s="23" t="s">
        <v>4</v>
      </c>
      <c r="C3" s="27"/>
      <c r="D3" s="23">
        <v>17.066633783346763</v>
      </c>
      <c r="E3" s="23">
        <v>19.099268305578619</v>
      </c>
      <c r="F3" s="23">
        <v>20.957900462534582</v>
      </c>
      <c r="G3" s="23">
        <v>25.672609561772202</v>
      </c>
      <c r="H3" s="23">
        <v>30.186166891754105</v>
      </c>
      <c r="I3" s="23">
        <v>33.259875215216034</v>
      </c>
      <c r="J3" s="23">
        <v>37.620119928768624</v>
      </c>
      <c r="K3" s="23">
        <v>39.022615632334904</v>
      </c>
      <c r="L3" s="23">
        <v>41.175444969087351</v>
      </c>
      <c r="M3" s="23">
        <v>41.583427916476339</v>
      </c>
      <c r="N3" s="23">
        <v>44.825572949132145</v>
      </c>
      <c r="O3" s="23">
        <v>48.320912755179862</v>
      </c>
      <c r="P3" s="23">
        <v>52.476863761868266</v>
      </c>
      <c r="Q3" s="23">
        <v>60.937294898806805</v>
      </c>
      <c r="R3" s="23">
        <v>69.373772758902462</v>
      </c>
      <c r="S3" s="23">
        <v>79.041875686143243</v>
      </c>
      <c r="T3" s="23">
        <v>85.580713326085657</v>
      </c>
      <c r="U3" s="23">
        <v>92.390452300823526</v>
      </c>
      <c r="V3" s="23">
        <v>99.788631709337565</v>
      </c>
      <c r="W3" s="23">
        <v>100</v>
      </c>
      <c r="X3" s="23">
        <v>104.69329125454057</v>
      </c>
      <c r="Y3" s="23">
        <v>108.16070560092588</v>
      </c>
      <c r="Z3" s="23">
        <v>108.3663441275452</v>
      </c>
      <c r="AA3" s="23">
        <v>114.02970181429906</v>
      </c>
      <c r="AB3" s="23">
        <v>113.70815068163891</v>
      </c>
      <c r="AC3" s="23">
        <v>112.76299862572411</v>
      </c>
    </row>
    <row r="4" spans="1:29">
      <c r="A4" s="24" t="s">
        <v>83</v>
      </c>
      <c r="B4" s="23" t="s">
        <v>5</v>
      </c>
      <c r="C4" s="27"/>
      <c r="D4" s="23">
        <v>15.675737235009839</v>
      </c>
      <c r="E4" s="23">
        <v>17.953229127369241</v>
      </c>
      <c r="F4" s="23">
        <v>19.172519476005288</v>
      </c>
      <c r="G4" s="23">
        <v>21.825514139671657</v>
      </c>
      <c r="H4" s="23">
        <v>25.200090122214533</v>
      </c>
      <c r="I4" s="23">
        <v>27.498178580764005</v>
      </c>
      <c r="J4" s="23">
        <v>29.447006415454485</v>
      </c>
      <c r="K4" s="23">
        <v>31.897803003749189</v>
      </c>
      <c r="L4" s="23">
        <v>35.864990582180106</v>
      </c>
      <c r="M4" s="23">
        <v>39.905854418821839</v>
      </c>
      <c r="N4" s="23">
        <v>44.98430596848528</v>
      </c>
      <c r="O4" s="23">
        <v>48.176762303264013</v>
      </c>
      <c r="P4" s="23">
        <v>53.150181200077114</v>
      </c>
      <c r="Q4" s="23">
        <v>62.324964820652724</v>
      </c>
      <c r="R4" s="23">
        <v>70.115288489617527</v>
      </c>
      <c r="S4" s="23">
        <v>81.593959913726977</v>
      </c>
      <c r="T4" s="23">
        <v>88.211592789497587</v>
      </c>
      <c r="U4" s="23">
        <v>96.634568867760493</v>
      </c>
      <c r="V4" s="23">
        <v>108.10181731209207</v>
      </c>
      <c r="W4" s="23">
        <v>100</v>
      </c>
      <c r="X4" s="23">
        <v>109.35003953489448</v>
      </c>
      <c r="Y4" s="23">
        <v>114.45720645636115</v>
      </c>
      <c r="Z4" s="23">
        <v>115.45317873755948</v>
      </c>
      <c r="AA4" s="23">
        <v>123.23677685769577</v>
      </c>
      <c r="AB4" s="23">
        <v>123.70949935882382</v>
      </c>
      <c r="AC4" s="23">
        <v>124.79291546528896</v>
      </c>
    </row>
    <row r="5" spans="1:29">
      <c r="A5" s="23" t="s">
        <v>80</v>
      </c>
      <c r="B5" s="23" t="s">
        <v>6</v>
      </c>
      <c r="C5" s="27"/>
      <c r="D5" s="23">
        <v>15.490372548767134</v>
      </c>
      <c r="E5" s="23">
        <v>17.780336813425269</v>
      </c>
      <c r="F5" s="23">
        <v>19.009229417440931</v>
      </c>
      <c r="G5" s="23">
        <v>21.613731788233228</v>
      </c>
      <c r="H5" s="23">
        <v>25.008682003254776</v>
      </c>
      <c r="I5" s="23">
        <v>27.276131691838629</v>
      </c>
      <c r="J5" s="23">
        <v>29.254355250728491</v>
      </c>
      <c r="K5" s="23">
        <v>31.157737201344936</v>
      </c>
      <c r="L5" s="23">
        <v>34.739939831589844</v>
      </c>
      <c r="M5" s="23">
        <v>39.033319250256554</v>
      </c>
      <c r="N5" s="23">
        <v>43.296427383641408</v>
      </c>
      <c r="O5" s="23">
        <v>46.303841724102867</v>
      </c>
      <c r="P5" s="23">
        <v>50.612388925576262</v>
      </c>
      <c r="Q5" s="23">
        <v>59.106055852159571</v>
      </c>
      <c r="R5" s="23">
        <v>66.334388790565427</v>
      </c>
      <c r="S5" s="23">
        <v>75.940450710293376</v>
      </c>
      <c r="T5" s="23">
        <v>83.767310914645321</v>
      </c>
      <c r="U5" s="23">
        <v>93.702460536833527</v>
      </c>
      <c r="V5" s="23">
        <v>102.08482770938026</v>
      </c>
      <c r="W5" s="23">
        <v>100</v>
      </c>
      <c r="X5" s="23">
        <v>104.08880789591578</v>
      </c>
      <c r="Y5" s="23">
        <v>107.48076605270967</v>
      </c>
      <c r="Z5" s="23">
        <v>108.89866436760359</v>
      </c>
      <c r="AA5" s="23">
        <v>115.28334320768245</v>
      </c>
      <c r="AB5" s="23">
        <v>114.17373071519982</v>
      </c>
      <c r="AC5" s="23">
        <v>113.57898824279185</v>
      </c>
    </row>
    <row r="6" spans="1:29">
      <c r="A6" s="24" t="s">
        <v>24</v>
      </c>
      <c r="B6" s="23" t="s">
        <v>7</v>
      </c>
      <c r="C6" s="27"/>
      <c r="D6" s="23">
        <v>14.389723829258688</v>
      </c>
      <c r="E6" s="23">
        <v>16.760341247359232</v>
      </c>
      <c r="F6" s="23">
        <v>18.078770405849973</v>
      </c>
      <c r="G6" s="23">
        <v>20.375426374444363</v>
      </c>
      <c r="H6" s="23">
        <v>24.398342653072248</v>
      </c>
      <c r="I6" s="23">
        <v>27.303281420573477</v>
      </c>
      <c r="J6" s="23">
        <v>29.608832728276823</v>
      </c>
      <c r="K6" s="23">
        <v>32.09868340720999</v>
      </c>
      <c r="L6" s="23">
        <v>35.499940624123766</v>
      </c>
      <c r="M6" s="23">
        <v>39.049203972107662</v>
      </c>
      <c r="N6" s="23">
        <v>42.848692400744028</v>
      </c>
      <c r="O6" s="23">
        <v>45.831729856801552</v>
      </c>
      <c r="P6" s="23">
        <v>49.90025504846875</v>
      </c>
      <c r="Q6" s="23">
        <v>58.274694990737061</v>
      </c>
      <c r="R6" s="23">
        <v>65.223472132618539</v>
      </c>
      <c r="S6" s="23">
        <v>74.782918293849917</v>
      </c>
      <c r="T6" s="23">
        <v>82.602041746140003</v>
      </c>
      <c r="U6" s="23">
        <v>92.423680297373664</v>
      </c>
      <c r="V6" s="23">
        <v>100.47600842158444</v>
      </c>
      <c r="W6" s="23">
        <v>100.00000000000001</v>
      </c>
      <c r="X6" s="23">
        <v>105.84500571657793</v>
      </c>
      <c r="Y6" s="23">
        <v>109.62259124588378</v>
      </c>
      <c r="Z6" s="23">
        <v>110.89532522177863</v>
      </c>
      <c r="AA6" s="23">
        <v>117.14753656143616</v>
      </c>
      <c r="AB6" s="23">
        <v>115.60671795801176</v>
      </c>
      <c r="AC6" s="23">
        <v>114.39808846729557</v>
      </c>
    </row>
    <row r="7" spans="1:29">
      <c r="A7" s="26" t="s">
        <v>25</v>
      </c>
      <c r="B7" s="23" t="s">
        <v>8</v>
      </c>
      <c r="C7" s="27"/>
      <c r="D7" s="23">
        <v>15.117463261571572</v>
      </c>
      <c r="E7" s="23">
        <v>17.359519566315541</v>
      </c>
      <c r="F7" s="23">
        <v>18.51251253269934</v>
      </c>
      <c r="G7" s="23">
        <v>21.165232315376507</v>
      </c>
      <c r="H7" s="23">
        <v>24.313509801393995</v>
      </c>
      <c r="I7" s="23">
        <v>26.86427523346871</v>
      </c>
      <c r="J7" s="23">
        <v>29.273520198786112</v>
      </c>
      <c r="K7" s="23">
        <v>31.505298684673367</v>
      </c>
      <c r="L7" s="23">
        <v>35.526874653457426</v>
      </c>
      <c r="M7" s="23">
        <v>40.358102353436429</v>
      </c>
      <c r="N7" s="23">
        <v>45.310967671914142</v>
      </c>
      <c r="O7" s="23">
        <v>48.635530947773979</v>
      </c>
      <c r="P7" s="23">
        <v>53.419007348331171</v>
      </c>
      <c r="Q7" s="23">
        <v>62.441332858359594</v>
      </c>
      <c r="R7" s="23">
        <v>69.95661717884785</v>
      </c>
      <c r="S7" s="23">
        <v>80.140033293496018</v>
      </c>
      <c r="T7" s="23">
        <v>87.05495304411636</v>
      </c>
      <c r="U7" s="23">
        <v>96.426156332436861</v>
      </c>
      <c r="V7" s="23">
        <v>105.03185674231496</v>
      </c>
      <c r="W7" s="23">
        <v>100</v>
      </c>
      <c r="X7" s="23">
        <v>107.077637726539</v>
      </c>
      <c r="Y7" s="23">
        <v>111.79164654579168</v>
      </c>
      <c r="Z7" s="23">
        <v>113.10139702597466</v>
      </c>
      <c r="AA7" s="23">
        <v>119.90203941432891</v>
      </c>
      <c r="AB7" s="23">
        <v>119.10070714104613</v>
      </c>
      <c r="AC7" s="23">
        <v>118.47996958260485</v>
      </c>
    </row>
    <row r="8" spans="1:29">
      <c r="A8" s="25" t="s">
        <v>84</v>
      </c>
      <c r="B8" s="23" t="s">
        <v>30</v>
      </c>
      <c r="C8" s="27"/>
      <c r="D8" s="23">
        <v>10.111255469442396</v>
      </c>
      <c r="E8" s="23">
        <v>11.885519660296657</v>
      </c>
      <c r="F8" s="23">
        <v>13.10279831228625</v>
      </c>
      <c r="G8" s="23">
        <v>15.133934638414694</v>
      </c>
      <c r="H8" s="23">
        <v>18.334253499896743</v>
      </c>
      <c r="I8" s="23">
        <v>21.122996215301232</v>
      </c>
      <c r="J8" s="23">
        <v>23.690927543516672</v>
      </c>
      <c r="K8" s="23">
        <v>26.445258251794449</v>
      </c>
      <c r="L8" s="23">
        <v>30.06285477237201</v>
      </c>
      <c r="M8" s="23">
        <v>33.677527110209788</v>
      </c>
      <c r="N8" s="23">
        <v>37.869278678541335</v>
      </c>
      <c r="O8" s="23">
        <v>41.3566894439343</v>
      </c>
      <c r="P8" s="23">
        <v>45.799848642388703</v>
      </c>
      <c r="Q8" s="23">
        <v>54.275797047528769</v>
      </c>
      <c r="R8" s="23">
        <v>61.807159410064862</v>
      </c>
      <c r="S8" s="23">
        <v>71.447689342076316</v>
      </c>
      <c r="T8" s="23">
        <v>79.225321602203266</v>
      </c>
      <c r="U8" s="23">
        <v>89.470964281235453</v>
      </c>
      <c r="V8" s="23">
        <v>99.316341856736216</v>
      </c>
      <c r="W8" s="23">
        <v>100</v>
      </c>
      <c r="X8" s="23">
        <v>105.3196654822581</v>
      </c>
      <c r="Y8" s="23">
        <v>110.46442512979769</v>
      </c>
      <c r="Z8" s="23">
        <v>112.42334108668052</v>
      </c>
      <c r="AA8" s="23">
        <v>119.88947318965609</v>
      </c>
      <c r="AB8" s="23">
        <v>118.0743539642058</v>
      </c>
      <c r="AC8" s="23">
        <v>117.56477597139688</v>
      </c>
    </row>
    <row r="9" spans="1:29">
      <c r="A9" s="26" t="s">
        <v>81</v>
      </c>
      <c r="B9" s="23" t="s">
        <v>9</v>
      </c>
      <c r="C9" s="27"/>
      <c r="D9" s="23">
        <v>11.305882079448633</v>
      </c>
      <c r="E9" s="23">
        <v>13.002502455764763</v>
      </c>
      <c r="F9" s="23">
        <v>14.24683510906795</v>
      </c>
      <c r="G9" s="23">
        <v>16.448648631773999</v>
      </c>
      <c r="H9" s="23">
        <v>19.625227356088221</v>
      </c>
      <c r="I9" s="23">
        <v>22.565607779482285</v>
      </c>
      <c r="J9" s="23">
        <v>25.391157270052325</v>
      </c>
      <c r="K9" s="23">
        <v>28.536030533972195</v>
      </c>
      <c r="L9" s="23">
        <v>32.539679222955137</v>
      </c>
      <c r="M9" s="23">
        <v>36.774183710657347</v>
      </c>
      <c r="N9" s="23">
        <v>41.802514147376442</v>
      </c>
      <c r="O9" s="23">
        <v>45.513894612255811</v>
      </c>
      <c r="P9" s="23">
        <v>50.438302179313879</v>
      </c>
      <c r="Q9" s="23">
        <v>59.509019627931472</v>
      </c>
      <c r="R9" s="23">
        <v>67.899660953294983</v>
      </c>
      <c r="S9" s="23">
        <v>79.040148969952185</v>
      </c>
      <c r="T9" s="23">
        <v>85.789086328617387</v>
      </c>
      <c r="U9" s="23">
        <v>95.038431458372798</v>
      </c>
      <c r="V9" s="23">
        <v>106.02481418939858</v>
      </c>
      <c r="W9" s="23">
        <v>100</v>
      </c>
      <c r="X9" s="23">
        <v>107.47163176581019</v>
      </c>
      <c r="Y9" s="23">
        <v>112.5424266489178</v>
      </c>
      <c r="Z9" s="23">
        <v>112.43427709633623</v>
      </c>
      <c r="AA9" s="23">
        <v>120.04913005160211</v>
      </c>
      <c r="AB9" s="23">
        <v>119.12263303201871</v>
      </c>
      <c r="AC9" s="23">
        <v>118.61342309528366</v>
      </c>
    </row>
    <row r="10" spans="1:29">
      <c r="A10" s="25" t="s">
        <v>85</v>
      </c>
      <c r="B10" s="23" t="s">
        <v>10</v>
      </c>
      <c r="C10" s="27"/>
      <c r="D10" s="23">
        <v>16.797650824463329</v>
      </c>
      <c r="E10" s="23">
        <v>19.38190244337228</v>
      </c>
      <c r="F10" s="23">
        <v>20.769339311634496</v>
      </c>
      <c r="G10" s="23">
        <v>23.077753779474978</v>
      </c>
      <c r="H10" s="23">
        <v>26.911407645237446</v>
      </c>
      <c r="I10" s="23">
        <v>29.778443905216236</v>
      </c>
      <c r="J10" s="23">
        <v>31.876461121770021</v>
      </c>
      <c r="K10" s="23">
        <v>34.216744993126355</v>
      </c>
      <c r="L10" s="23">
        <v>37.779569957779621</v>
      </c>
      <c r="M10" s="23">
        <v>41.008786162033871</v>
      </c>
      <c r="N10" s="23">
        <v>44.593107819443254</v>
      </c>
      <c r="O10" s="23">
        <v>47.227298209740745</v>
      </c>
      <c r="P10" s="23">
        <v>50.250293475823568</v>
      </c>
      <c r="Q10" s="23">
        <v>58.557787861177346</v>
      </c>
      <c r="R10" s="23">
        <v>64.684726249148852</v>
      </c>
      <c r="S10" s="23">
        <v>72.245788609637131</v>
      </c>
      <c r="T10" s="23">
        <v>80.299231500147187</v>
      </c>
      <c r="U10" s="23">
        <v>91.020803635416613</v>
      </c>
      <c r="V10" s="23">
        <v>99.073173629307803</v>
      </c>
      <c r="W10" s="23">
        <v>100</v>
      </c>
      <c r="X10" s="23">
        <v>104.62183215280874</v>
      </c>
      <c r="Y10" s="23">
        <v>107.30454246204633</v>
      </c>
      <c r="Z10" s="23">
        <v>107.81880594197779</v>
      </c>
      <c r="AA10" s="23">
        <v>113.38280798419494</v>
      </c>
      <c r="AB10" s="23">
        <v>112.572852654988</v>
      </c>
      <c r="AC10" s="23">
        <v>111.17312594035654</v>
      </c>
    </row>
    <row r="11" spans="1:29">
      <c r="A11" s="25" t="s">
        <v>86</v>
      </c>
      <c r="B11" s="25" t="s">
        <v>11</v>
      </c>
      <c r="C11" s="27"/>
      <c r="D11" s="23">
        <v>25.297093711102779</v>
      </c>
      <c r="E11" s="23">
        <v>28.325980571521249</v>
      </c>
      <c r="F11" s="23">
        <v>29.392747778830312</v>
      </c>
      <c r="G11" s="23">
        <v>32.11928663694799</v>
      </c>
      <c r="H11" s="23">
        <v>36.446680932476859</v>
      </c>
      <c r="I11" s="23">
        <v>38.884182060130406</v>
      </c>
      <c r="J11" s="23">
        <v>41.031820672675281</v>
      </c>
      <c r="K11" s="23">
        <v>43.426565955590021</v>
      </c>
      <c r="L11" s="23">
        <v>47.328334954052906</v>
      </c>
      <c r="M11" s="23">
        <v>51.201839421580644</v>
      </c>
      <c r="N11" s="23">
        <v>55.031992891255072</v>
      </c>
      <c r="O11" s="23">
        <v>57.441253269223814</v>
      </c>
      <c r="P11" s="23">
        <v>60.977830948609949</v>
      </c>
      <c r="Q11" s="23">
        <v>68.97265258585702</v>
      </c>
      <c r="R11" s="23">
        <v>74.724692115272148</v>
      </c>
      <c r="S11" s="23">
        <v>82.697326324932121</v>
      </c>
      <c r="T11" s="23">
        <v>88.14171595182232</v>
      </c>
      <c r="U11" s="23">
        <v>97.043907029087947</v>
      </c>
      <c r="V11" s="23">
        <v>102.91984609747963</v>
      </c>
      <c r="W11" s="23">
        <v>100.00000000000001</v>
      </c>
      <c r="X11" s="23">
        <v>100.86777932988446</v>
      </c>
      <c r="Y11" s="23">
        <v>100.6716488405133</v>
      </c>
      <c r="Z11" s="23">
        <v>97.033141362675394</v>
      </c>
      <c r="AA11" s="23">
        <v>96.917097274334878</v>
      </c>
      <c r="AB11" s="23">
        <v>89.67106413394157</v>
      </c>
      <c r="AC11" s="23">
        <v>84.164714310580749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11.636388578717382</v>
      </c>
      <c r="E13" s="23">
        <v>13.462995933078565</v>
      </c>
      <c r="F13" s="23">
        <v>14.599763110716616</v>
      </c>
      <c r="G13" s="23">
        <v>16.683957708249881</v>
      </c>
      <c r="H13" s="23">
        <v>19.741864899590833</v>
      </c>
      <c r="I13" s="23">
        <v>22.132176526835739</v>
      </c>
      <c r="J13" s="23">
        <v>24.280558237437884</v>
      </c>
      <c r="K13" s="23">
        <v>26.474763498347581</v>
      </c>
      <c r="L13" s="23">
        <v>29.755575544336406</v>
      </c>
      <c r="M13" s="23">
        <v>33.082461509262295</v>
      </c>
      <c r="N13" s="23">
        <v>36.803000962113018</v>
      </c>
      <c r="O13" s="23">
        <v>39.686587586300767</v>
      </c>
      <c r="P13" s="23">
        <v>43.461218140117289</v>
      </c>
      <c r="Q13" s="23">
        <v>51.142103107908675</v>
      </c>
      <c r="R13" s="23">
        <v>57.672543343248293</v>
      </c>
      <c r="S13" s="23">
        <v>66.061050048678794</v>
      </c>
      <c r="T13" s="23">
        <v>73.179761897436649</v>
      </c>
      <c r="U13" s="23">
        <v>82.663832194685284</v>
      </c>
      <c r="V13" s="23">
        <v>90.995830028657281</v>
      </c>
      <c r="W13" s="23">
        <v>90.815220114964475</v>
      </c>
      <c r="X13" s="23">
        <v>95.935934232560584</v>
      </c>
      <c r="Y13" s="23">
        <v>100</v>
      </c>
      <c r="Z13" s="23">
        <v>101.17587363305198</v>
      </c>
      <c r="AA13" s="23">
        <v>107.28206786051113</v>
      </c>
      <c r="AB13" s="23">
        <v>106.86003304822911</v>
      </c>
      <c r="AC13" s="23">
        <v>106.27203061776831</v>
      </c>
    </row>
    <row r="14" spans="1:29">
      <c r="A14" s="23" t="s">
        <v>123</v>
      </c>
      <c r="B14" s="23" t="s">
        <v>122</v>
      </c>
      <c r="C14" s="23"/>
      <c r="D14" s="23">
        <v>11.331436533081272</v>
      </c>
      <c r="E14" s="23">
        <v>12.821468761292323</v>
      </c>
      <c r="F14" s="23">
        <v>14.263050526927296</v>
      </c>
      <c r="G14" s="23">
        <v>17.716739625689751</v>
      </c>
      <c r="H14" s="23">
        <v>21.118195156462345</v>
      </c>
      <c r="I14" s="23">
        <v>23.637378489753203</v>
      </c>
      <c r="J14" s="23">
        <v>27.19158833597568</v>
      </c>
      <c r="K14" s="23">
        <v>28.621729770170678</v>
      </c>
      <c r="L14" s="23">
        <v>30.635550566643904</v>
      </c>
      <c r="M14" s="23">
        <v>31.259348127681669</v>
      </c>
      <c r="N14" s="23">
        <v>34.199130034910183</v>
      </c>
      <c r="O14" s="23">
        <v>37.348960274823838</v>
      </c>
      <c r="P14" s="23">
        <v>41.125782725195101</v>
      </c>
      <c r="Q14" s="23">
        <v>48.475153306117861</v>
      </c>
      <c r="R14" s="23">
        <v>55.958462507663413</v>
      </c>
      <c r="S14" s="23">
        <v>64.576039754384766</v>
      </c>
      <c r="T14" s="23">
        <v>70.761604284936894</v>
      </c>
      <c r="U14" s="23">
        <v>77.813762772248865</v>
      </c>
      <c r="V14" s="23">
        <v>85.906845912435159</v>
      </c>
      <c r="W14" s="23">
        <v>87.970608378288787</v>
      </c>
      <c r="X14" s="23">
        <v>94.04237551478198</v>
      </c>
      <c r="Y14" s="23">
        <v>100</v>
      </c>
      <c r="Z14" s="23">
        <v>101.22642746380987</v>
      </c>
      <c r="AA14" s="23">
        <v>107.24103499222934</v>
      </c>
      <c r="AB14" s="23">
        <v>107.79936549543187</v>
      </c>
      <c r="AC14" s="23">
        <v>107.32260739117056</v>
      </c>
    </row>
    <row r="15" spans="1:29">
      <c r="A15" s="23" t="s">
        <v>125</v>
      </c>
      <c r="B15" s="23" t="s">
        <v>124</v>
      </c>
      <c r="C15" s="23"/>
      <c r="D15" s="23">
        <v>13.719267565223955</v>
      </c>
      <c r="E15" s="23">
        <v>15.712540591956484</v>
      </c>
      <c r="F15" s="23">
        <v>16.778615100261788</v>
      </c>
      <c r="G15" s="23">
        <v>19.099415488684329</v>
      </c>
      <c r="H15" s="23">
        <v>22.052488776171668</v>
      </c>
      <c r="I15" s="23">
        <v>24.061005401983333</v>
      </c>
      <c r="J15" s="23">
        <v>25.765403708514089</v>
      </c>
      <c r="K15" s="23">
        <v>27.909318484357708</v>
      </c>
      <c r="L15" s="23">
        <v>31.38030010702419</v>
      </c>
      <c r="M15" s="23">
        <v>34.916077931443105</v>
      </c>
      <c r="N15" s="23">
        <v>39.35701182142207</v>
      </c>
      <c r="O15" s="23">
        <v>42.149104171053182</v>
      </c>
      <c r="P15" s="23">
        <v>46.499473180388769</v>
      </c>
      <c r="Q15" s="23">
        <v>54.520620185228722</v>
      </c>
      <c r="R15" s="23">
        <v>61.317201893373216</v>
      </c>
      <c r="S15" s="23">
        <v>71.337625778030798</v>
      </c>
      <c r="T15" s="23">
        <v>77.105605637652957</v>
      </c>
      <c r="U15" s="23">
        <v>84.465019597280616</v>
      </c>
      <c r="V15" s="23">
        <v>94.444510334992728</v>
      </c>
      <c r="W15" s="23">
        <v>87.365496840208493</v>
      </c>
      <c r="X15" s="23">
        <v>95.537867384744729</v>
      </c>
      <c r="Y15" s="23">
        <v>100</v>
      </c>
      <c r="Z15" s="23">
        <v>100.87192768353144</v>
      </c>
      <c r="AA15" s="23">
        <v>107.66217914740051</v>
      </c>
      <c r="AB15" s="23">
        <v>108.08527899518894</v>
      </c>
      <c r="AC15" s="23">
        <v>109.04631161628977</v>
      </c>
    </row>
    <row r="16" spans="1:29">
      <c r="A16" s="23" t="s">
        <v>127</v>
      </c>
      <c r="B16" s="23" t="s">
        <v>126</v>
      </c>
      <c r="C16" s="23"/>
      <c r="D16" s="23">
        <v>13.090752011951992</v>
      </c>
      <c r="E16" s="23">
        <v>15.025436330017779</v>
      </c>
      <c r="F16" s="23">
        <v>16.108156831965577</v>
      </c>
      <c r="G16" s="23">
        <v>18.330713358024962</v>
      </c>
      <c r="H16" s="23">
        <v>21.306269584226733</v>
      </c>
      <c r="I16" s="23">
        <v>23.364469557237349</v>
      </c>
      <c r="J16" s="23">
        <v>25.188791575107079</v>
      </c>
      <c r="K16" s="23">
        <v>26.996650646331076</v>
      </c>
      <c r="L16" s="23">
        <v>30.307828206940645</v>
      </c>
      <c r="M16" s="23">
        <v>34.250494505345976</v>
      </c>
      <c r="N16" s="23">
        <v>38.139707127807227</v>
      </c>
      <c r="O16" s="23">
        <v>40.960817731141759</v>
      </c>
      <c r="P16" s="23">
        <v>44.943539093072687</v>
      </c>
      <c r="Q16" s="23">
        <v>52.705043646837666</v>
      </c>
      <c r="R16" s="23">
        <v>59.386952963511519</v>
      </c>
      <c r="S16" s="23">
        <v>68.171660697040721</v>
      </c>
      <c r="T16" s="23">
        <v>75.428182661671485</v>
      </c>
      <c r="U16" s="23">
        <v>84.571034277963321</v>
      </c>
      <c r="V16" s="23">
        <v>92.715616490046287</v>
      </c>
      <c r="W16" s="23">
        <v>91.315916524334412</v>
      </c>
      <c r="X16" s="23">
        <v>95.902486863784745</v>
      </c>
      <c r="Y16" s="23">
        <v>100</v>
      </c>
      <c r="Z16" s="23">
        <v>100.94043670659005</v>
      </c>
      <c r="AA16" s="23">
        <v>107.20604453529714</v>
      </c>
      <c r="AB16" s="23">
        <v>106.63694395926915</v>
      </c>
      <c r="AC16" s="23">
        <v>106.73287472770554</v>
      </c>
    </row>
    <row r="17" spans="1:29">
      <c r="A17" s="23" t="s">
        <v>129</v>
      </c>
      <c r="B17" s="23" t="s">
        <v>128</v>
      </c>
      <c r="C17" s="23"/>
      <c r="D17" s="23">
        <v>11.537724719769805</v>
      </c>
      <c r="E17" s="23">
        <v>13.497587290847788</v>
      </c>
      <c r="F17" s="23">
        <v>14.642781600660307</v>
      </c>
      <c r="G17" s="23">
        <v>16.588681137858384</v>
      </c>
      <c r="H17" s="23">
        <v>19.981390069378634</v>
      </c>
      <c r="I17" s="23">
        <v>22.52984100141278</v>
      </c>
      <c r="J17" s="23">
        <v>24.645379494017408</v>
      </c>
      <c r="K17" s="23">
        <v>26.890872162595564</v>
      </c>
      <c r="L17" s="23">
        <v>29.973393597908633</v>
      </c>
      <c r="M17" s="23">
        <v>33.153526987787814</v>
      </c>
      <c r="N17" s="23">
        <v>36.66617855643883</v>
      </c>
      <c r="O17" s="23">
        <v>39.494436335991644</v>
      </c>
      <c r="P17" s="23">
        <v>43.24635695279629</v>
      </c>
      <c r="Q17" s="23">
        <v>50.807216413999647</v>
      </c>
      <c r="R17" s="23">
        <v>57.145446224432462</v>
      </c>
      <c r="S17" s="23">
        <v>65.969379757851243</v>
      </c>
      <c r="T17" s="23">
        <v>73.364983044692764</v>
      </c>
      <c r="U17" s="23">
        <v>82.774349944567845</v>
      </c>
      <c r="V17" s="23">
        <v>90.549280732712035</v>
      </c>
      <c r="W17" s="23">
        <v>90.465835346657158</v>
      </c>
      <c r="X17" s="23">
        <v>96.142835179394808</v>
      </c>
      <c r="Y17" s="23">
        <v>100</v>
      </c>
      <c r="Z17" s="23">
        <v>101.28113581467279</v>
      </c>
      <c r="AA17" s="23">
        <v>107.32489769255326</v>
      </c>
      <c r="AB17" s="23">
        <v>106.09119106383289</v>
      </c>
      <c r="AC17" s="23">
        <v>105.181504928853</v>
      </c>
    </row>
    <row r="18" spans="1:29">
      <c r="A18" s="23" t="s">
        <v>131</v>
      </c>
      <c r="B18" s="23" t="s">
        <v>130</v>
      </c>
      <c r="C18" s="23"/>
      <c r="D18" s="23">
        <v>13.108421688218522</v>
      </c>
      <c r="E18" s="23">
        <v>15.334525371301741</v>
      </c>
      <c r="F18" s="23">
        <v>16.550850639203979</v>
      </c>
      <c r="G18" s="23">
        <v>18.676669055764037</v>
      </c>
      <c r="H18" s="23">
        <v>22.27227193109632</v>
      </c>
      <c r="I18" s="23">
        <v>25.212621686098792</v>
      </c>
      <c r="J18" s="23">
        <v>27.612139916962864</v>
      </c>
      <c r="K18" s="23">
        <v>30.1459677094714</v>
      </c>
      <c r="L18" s="23">
        <v>33.377266251059183</v>
      </c>
      <c r="M18" s="23">
        <v>36.907557041411629</v>
      </c>
      <c r="N18" s="23">
        <v>40.601037558810333</v>
      </c>
      <c r="O18" s="23">
        <v>43.440679681103333</v>
      </c>
      <c r="P18" s="23">
        <v>47.395958021668342</v>
      </c>
      <c r="Q18" s="23">
        <v>55.326276675062424</v>
      </c>
      <c r="R18" s="23">
        <v>62.193443932128609</v>
      </c>
      <c r="S18" s="23">
        <v>70.715027350040387</v>
      </c>
      <c r="T18" s="23">
        <v>77.256939038152623</v>
      </c>
      <c r="U18" s="23">
        <v>83.860748571059005</v>
      </c>
      <c r="V18" s="23">
        <v>92.169637628043148</v>
      </c>
      <c r="W18" s="23">
        <v>92.639316196755004</v>
      </c>
      <c r="X18" s="23">
        <v>95.978136208696213</v>
      </c>
      <c r="Y18" s="23">
        <v>100</v>
      </c>
      <c r="Z18" s="23">
        <v>101.34705355475464</v>
      </c>
      <c r="AA18" s="23">
        <v>107.71815096696173</v>
      </c>
      <c r="AB18" s="23">
        <v>107.15702023707998</v>
      </c>
      <c r="AC18" s="23">
        <v>106.33745384312409</v>
      </c>
    </row>
    <row r="19" spans="1:29">
      <c r="A19" s="23" t="s">
        <v>25</v>
      </c>
      <c r="B19" s="23" t="s">
        <v>8</v>
      </c>
      <c r="C19" s="23"/>
      <c r="D19" s="23">
        <v>13.072945239938182</v>
      </c>
      <c r="E19" s="23">
        <v>14.996393269171046</v>
      </c>
      <c r="F19" s="23">
        <v>16.026160065687296</v>
      </c>
      <c r="G19" s="23">
        <v>18.335266719524626</v>
      </c>
      <c r="H19" s="23">
        <v>21.04429728007235</v>
      </c>
      <c r="I19" s="23">
        <v>23.308701727162333</v>
      </c>
      <c r="J19" s="23">
        <v>25.401518614739103</v>
      </c>
      <c r="K19" s="23">
        <v>27.358035948606457</v>
      </c>
      <c r="L19" s="23">
        <v>30.84812763414233</v>
      </c>
      <c r="M19" s="23">
        <v>35.033322761079063</v>
      </c>
      <c r="N19" s="23">
        <v>39.355796898774962</v>
      </c>
      <c r="O19" s="23">
        <v>42.313764269260609</v>
      </c>
      <c r="P19" s="23">
        <v>46.59510555138516</v>
      </c>
      <c r="Q19" s="23">
        <v>54.657456279122144</v>
      </c>
      <c r="R19" s="23">
        <v>61.669620419981953</v>
      </c>
      <c r="S19" s="23">
        <v>70.960655293536618</v>
      </c>
      <c r="T19" s="23">
        <v>77.335132826486003</v>
      </c>
      <c r="U19" s="23">
        <v>85.651658781144391</v>
      </c>
      <c r="V19" s="23">
        <v>94.507612188752987</v>
      </c>
      <c r="W19" s="23">
        <v>89.896275879871553</v>
      </c>
      <c r="X19" s="23">
        <v>95.852096136095994</v>
      </c>
      <c r="Y19" s="23">
        <v>100</v>
      </c>
      <c r="Z19" s="23">
        <v>101.17125150195001</v>
      </c>
      <c r="AA19" s="23">
        <v>107.19454549241307</v>
      </c>
      <c r="AB19" s="23">
        <v>106.45014220030873</v>
      </c>
      <c r="AC19" s="23">
        <v>105.85202402170889</v>
      </c>
    </row>
    <row r="20" spans="1:29">
      <c r="A20" s="23" t="s">
        <v>133</v>
      </c>
      <c r="B20" s="23" t="s">
        <v>132</v>
      </c>
      <c r="C20" s="23"/>
      <c r="D20" s="23">
        <v>12.062704189701346</v>
      </c>
      <c r="E20" s="23">
        <v>13.946615195196141</v>
      </c>
      <c r="F20" s="23">
        <v>15.106070887380863</v>
      </c>
      <c r="G20" s="23">
        <v>17.173610403549279</v>
      </c>
      <c r="H20" s="23">
        <v>20.500269347306507</v>
      </c>
      <c r="I20" s="23">
        <v>23.092103140167737</v>
      </c>
      <c r="J20" s="23">
        <v>25.520644235768515</v>
      </c>
      <c r="K20" s="23">
        <v>28.158454142908933</v>
      </c>
      <c r="L20" s="23">
        <v>31.715355135992024</v>
      </c>
      <c r="M20" s="23">
        <v>35.293304263512603</v>
      </c>
      <c r="N20" s="23">
        <v>39.395314743198114</v>
      </c>
      <c r="O20" s="23">
        <v>42.55479346235466</v>
      </c>
      <c r="P20" s="23">
        <v>46.566806762762283</v>
      </c>
      <c r="Q20" s="23">
        <v>54.348917671582356</v>
      </c>
      <c r="R20" s="23">
        <v>60.974019994312577</v>
      </c>
      <c r="S20" s="23">
        <v>69.909437020619947</v>
      </c>
      <c r="T20" s="23">
        <v>76.525508651283701</v>
      </c>
      <c r="U20" s="23">
        <v>85.027206744978727</v>
      </c>
      <c r="V20" s="23">
        <v>92.358058924403082</v>
      </c>
      <c r="W20" s="23">
        <v>90.802587571326299</v>
      </c>
      <c r="X20" s="23">
        <v>95.848063477634597</v>
      </c>
      <c r="Y20" s="23">
        <v>100</v>
      </c>
      <c r="Z20" s="23">
        <v>101.04790141834326</v>
      </c>
      <c r="AA20" s="23">
        <v>107.23157513096255</v>
      </c>
      <c r="AB20" s="23">
        <v>105.81884275339507</v>
      </c>
      <c r="AC20" s="23">
        <v>104.89371866861352</v>
      </c>
    </row>
    <row r="21" spans="1:29">
      <c r="A21" s="23" t="s">
        <v>135</v>
      </c>
      <c r="B21" s="23" t="s">
        <v>134</v>
      </c>
      <c r="C21" s="23"/>
      <c r="D21" s="23">
        <v>10.086829993966015</v>
      </c>
      <c r="E21" s="23">
        <v>11.538936681047005</v>
      </c>
      <c r="F21" s="23">
        <v>12.651131310068674</v>
      </c>
      <c r="G21" s="23">
        <v>14.632917002811</v>
      </c>
      <c r="H21" s="23">
        <v>17.450472196378382</v>
      </c>
      <c r="I21" s="23">
        <v>20.138477974695888</v>
      </c>
      <c r="J21" s="23">
        <v>22.789294499974599</v>
      </c>
      <c r="K21" s="23">
        <v>25.759183044924217</v>
      </c>
      <c r="L21" s="23">
        <v>29.495151808053592</v>
      </c>
      <c r="M21" s="23">
        <v>33.362198942714436</v>
      </c>
      <c r="N21" s="23">
        <v>38.277177403569127</v>
      </c>
      <c r="O21" s="23">
        <v>41.734676689623655</v>
      </c>
      <c r="P21" s="23">
        <v>46.369195837981593</v>
      </c>
      <c r="Q21" s="23">
        <v>54.698706565554311</v>
      </c>
      <c r="R21" s="23">
        <v>62.722526986213722</v>
      </c>
      <c r="S21" s="23">
        <v>73.73120534304482</v>
      </c>
      <c r="T21" s="23">
        <v>79.107070338275705</v>
      </c>
      <c r="U21" s="23">
        <v>85.303350728358723</v>
      </c>
      <c r="V21" s="23">
        <v>95.68689666220159</v>
      </c>
      <c r="W21" s="23">
        <v>87.074831909389772</v>
      </c>
      <c r="X21" s="23">
        <v>95.400899436676525</v>
      </c>
      <c r="Y21" s="23">
        <v>100</v>
      </c>
      <c r="Z21" s="23">
        <v>99.304955522038284</v>
      </c>
      <c r="AA21" s="23">
        <v>105.23888681197162</v>
      </c>
      <c r="AB21" s="23">
        <v>105.24657843215132</v>
      </c>
      <c r="AC21" s="23">
        <v>105.6657935234695</v>
      </c>
    </row>
    <row r="22" spans="1:29">
      <c r="A22" s="23" t="s">
        <v>137</v>
      </c>
      <c r="B22" s="23" t="s">
        <v>136</v>
      </c>
      <c r="C22" s="23"/>
      <c r="D22" s="23">
        <v>11.700134363964905</v>
      </c>
      <c r="E22" s="23">
        <v>13.523358144600536</v>
      </c>
      <c r="F22" s="23">
        <v>14.630643453422657</v>
      </c>
      <c r="G22" s="23">
        <v>16.50879677262531</v>
      </c>
      <c r="H22" s="23">
        <v>19.605830743905912</v>
      </c>
      <c r="I22" s="23">
        <v>21.949374474172242</v>
      </c>
      <c r="J22" s="23">
        <v>23.789841211120383</v>
      </c>
      <c r="K22" s="23">
        <v>25.801343877643834</v>
      </c>
      <c r="L22" s="23">
        <v>28.871911753515029</v>
      </c>
      <c r="M22" s="23">
        <v>32.193562630182662</v>
      </c>
      <c r="N22" s="23">
        <v>35.326376362847782</v>
      </c>
      <c r="O22" s="23">
        <v>37.959391177001969</v>
      </c>
      <c r="P22" s="23">
        <v>41.414065007486371</v>
      </c>
      <c r="Q22" s="23">
        <v>48.663025872223535</v>
      </c>
      <c r="R22" s="23">
        <v>54.7312572207871</v>
      </c>
      <c r="S22" s="23">
        <v>61.978615695488294</v>
      </c>
      <c r="T22" s="23">
        <v>69.621224800345587</v>
      </c>
      <c r="U22" s="23">
        <v>81.662260811037953</v>
      </c>
      <c r="V22" s="23">
        <v>89.234561990963385</v>
      </c>
      <c r="W22" s="23">
        <v>93.236270579796255</v>
      </c>
      <c r="X22" s="23">
        <v>96.159798448427352</v>
      </c>
      <c r="Y22" s="23">
        <v>100</v>
      </c>
      <c r="Z22" s="23">
        <v>101.19681420834607</v>
      </c>
      <c r="AA22" s="23">
        <v>106.79641023960025</v>
      </c>
      <c r="AB22" s="23">
        <v>105.13058497929346</v>
      </c>
      <c r="AC22" s="23">
        <v>103.79873544511713</v>
      </c>
    </row>
    <row r="23" spans="1:29">
      <c r="A23" s="23" t="s">
        <v>139</v>
      </c>
      <c r="B23" s="23" t="s">
        <v>138</v>
      </c>
      <c r="C23" s="23"/>
      <c r="D23" s="23">
        <v>11.305480313825031</v>
      </c>
      <c r="E23" s="23">
        <v>13.028867758938221</v>
      </c>
      <c r="F23" s="23">
        <v>14.155192778405553</v>
      </c>
      <c r="G23" s="23">
        <v>16.159014589812195</v>
      </c>
      <c r="H23" s="23">
        <v>19.160432447861357</v>
      </c>
      <c r="I23" s="23">
        <v>21.733012707019881</v>
      </c>
      <c r="J23" s="23">
        <v>24.032334845753216</v>
      </c>
      <c r="K23" s="23">
        <v>26.558634529614139</v>
      </c>
      <c r="L23" s="23">
        <v>29.945610765051555</v>
      </c>
      <c r="M23" s="23">
        <v>33.712015408516649</v>
      </c>
      <c r="N23" s="23">
        <v>37.634708656917063</v>
      </c>
      <c r="O23" s="23">
        <v>40.680049492750328</v>
      </c>
      <c r="P23" s="23">
        <v>44.717530563710149</v>
      </c>
      <c r="Q23" s="23">
        <v>52.602067843310671</v>
      </c>
      <c r="R23" s="23">
        <v>59.515245697560424</v>
      </c>
      <c r="S23" s="23">
        <v>68.144901721459959</v>
      </c>
      <c r="T23" s="23">
        <v>74.809830155356977</v>
      </c>
      <c r="U23" s="23">
        <v>84.95261456446373</v>
      </c>
      <c r="V23" s="23">
        <v>93.180929720580224</v>
      </c>
      <c r="W23" s="23">
        <v>90.610447237893794</v>
      </c>
      <c r="X23" s="23">
        <v>96.081970932643827</v>
      </c>
      <c r="Y23" s="23">
        <v>100</v>
      </c>
      <c r="Z23" s="23">
        <v>99.618596229311734</v>
      </c>
      <c r="AA23" s="23">
        <v>106.10770593599332</v>
      </c>
      <c r="AB23" s="23">
        <v>104.16337729000462</v>
      </c>
      <c r="AC23" s="23">
        <v>101.76057536622321</v>
      </c>
    </row>
    <row r="24" spans="1:29">
      <c r="A24" s="23" t="s">
        <v>141</v>
      </c>
      <c r="B24" s="23" t="s">
        <v>140</v>
      </c>
      <c r="C24" s="23"/>
      <c r="D24" s="23">
        <v>13.537660331876653</v>
      </c>
      <c r="E24" s="23">
        <v>15.580148475028988</v>
      </c>
      <c r="F24" s="23">
        <v>16.7741472923449</v>
      </c>
      <c r="G24" s="23">
        <v>19.206826883104942</v>
      </c>
      <c r="H24" s="23">
        <v>22.409069610730057</v>
      </c>
      <c r="I24" s="23">
        <v>24.947021084730828</v>
      </c>
      <c r="J24" s="23">
        <v>27.129924736648341</v>
      </c>
      <c r="K24" s="23">
        <v>29.388365850299401</v>
      </c>
      <c r="L24" s="23">
        <v>33.358221644546241</v>
      </c>
      <c r="M24" s="23">
        <v>38.038843131730587</v>
      </c>
      <c r="N24" s="23">
        <v>42.24965388295842</v>
      </c>
      <c r="O24" s="23">
        <v>45.135230110914357</v>
      </c>
      <c r="P24" s="23">
        <v>49.78856371427851</v>
      </c>
      <c r="Q24" s="23">
        <v>58.52718935024852</v>
      </c>
      <c r="R24" s="23">
        <v>65.949106085354998</v>
      </c>
      <c r="S24" s="23">
        <v>73.833372887440831</v>
      </c>
      <c r="T24" s="23">
        <v>81.09502572198204</v>
      </c>
      <c r="U24" s="23">
        <v>88.833522810282204</v>
      </c>
      <c r="V24" s="23">
        <v>94.814809284567602</v>
      </c>
      <c r="W24" s="23">
        <v>88.468334942510637</v>
      </c>
      <c r="X24" s="23">
        <v>96.001716261475011</v>
      </c>
      <c r="Y24" s="23">
        <v>100</v>
      </c>
      <c r="Z24" s="23">
        <v>101.37305773607916</v>
      </c>
      <c r="AA24" s="23">
        <v>107.69043183491434</v>
      </c>
      <c r="AB24" s="23">
        <v>106.49854147058073</v>
      </c>
      <c r="AC24" s="23">
        <v>105.44570231645052</v>
      </c>
    </row>
    <row r="25" spans="1:29">
      <c r="A25" s="23" t="s">
        <v>143</v>
      </c>
      <c r="B25" s="23" t="s">
        <v>142</v>
      </c>
      <c r="C25" s="23"/>
      <c r="D25" s="23">
        <v>9.2550673163567208</v>
      </c>
      <c r="E25" s="23">
        <v>11.12037124473755</v>
      </c>
      <c r="F25" s="23">
        <v>12.395922287051288</v>
      </c>
      <c r="G25" s="23">
        <v>14.009306737676329</v>
      </c>
      <c r="H25" s="23">
        <v>17.058506366182005</v>
      </c>
      <c r="I25" s="23">
        <v>19.617317657066614</v>
      </c>
      <c r="J25" s="23">
        <v>21.690034928106776</v>
      </c>
      <c r="K25" s="23">
        <v>23.930523198758454</v>
      </c>
      <c r="L25" s="23">
        <v>26.997147299582615</v>
      </c>
      <c r="M25" s="23">
        <v>28.99271522059302</v>
      </c>
      <c r="N25" s="23">
        <v>31.788546771456566</v>
      </c>
      <c r="O25" s="23">
        <v>34.33968772047804</v>
      </c>
      <c r="P25" s="23">
        <v>37.046106858253928</v>
      </c>
      <c r="Q25" s="23">
        <v>44.226356668597326</v>
      </c>
      <c r="R25" s="23">
        <v>49.456218605596824</v>
      </c>
      <c r="S25" s="23">
        <v>55.801375755619432</v>
      </c>
      <c r="T25" s="23">
        <v>63.789313103799628</v>
      </c>
      <c r="U25" s="23">
        <v>75.151272273129209</v>
      </c>
      <c r="V25" s="23">
        <v>84.095865321950498</v>
      </c>
      <c r="W25" s="23">
        <v>91.029378792799264</v>
      </c>
      <c r="X25" s="23">
        <v>96.139786080988173</v>
      </c>
      <c r="Y25" s="23">
        <v>100</v>
      </c>
      <c r="Z25" s="23">
        <v>102.47927211540512</v>
      </c>
      <c r="AA25" s="23">
        <v>108.97004667962045</v>
      </c>
      <c r="AB25" s="23">
        <v>110.64282520939943</v>
      </c>
      <c r="AC25" s="23">
        <v>109.83554074888877</v>
      </c>
    </row>
    <row r="26" spans="1:29">
      <c r="A26" s="23" t="s">
        <v>145</v>
      </c>
      <c r="B26" s="23" t="s">
        <v>144</v>
      </c>
      <c r="C26" s="23"/>
      <c r="D26" s="23">
        <v>12.404175185194275</v>
      </c>
      <c r="E26" s="23">
        <v>14.2627811640478</v>
      </c>
      <c r="F26" s="23">
        <v>15.326156656259871</v>
      </c>
      <c r="G26" s="23">
        <v>17.530594332631175</v>
      </c>
      <c r="H26" s="23">
        <v>20.272515957802788</v>
      </c>
      <c r="I26" s="23">
        <v>22.593212157655774</v>
      </c>
      <c r="J26" s="23">
        <v>24.720636924097285</v>
      </c>
      <c r="K26" s="23">
        <v>27.239854026668514</v>
      </c>
      <c r="L26" s="23">
        <v>30.839635431539534</v>
      </c>
      <c r="M26" s="23">
        <v>35.050257411052151</v>
      </c>
      <c r="N26" s="23">
        <v>39.4074030379875</v>
      </c>
      <c r="O26" s="23">
        <v>42.428779220703227</v>
      </c>
      <c r="P26" s="23">
        <v>46.442505387959152</v>
      </c>
      <c r="Q26" s="23">
        <v>54.234531325018168</v>
      </c>
      <c r="R26" s="23">
        <v>61.198930162007855</v>
      </c>
      <c r="S26" s="23">
        <v>70.591838140285546</v>
      </c>
      <c r="T26" s="23">
        <v>76.793862466208822</v>
      </c>
      <c r="U26" s="23">
        <v>84.785723881280802</v>
      </c>
      <c r="V26" s="23">
        <v>93.32168216576153</v>
      </c>
      <c r="W26" s="23">
        <v>91.213330475619031</v>
      </c>
      <c r="X26" s="23">
        <v>95.822569443895077</v>
      </c>
      <c r="Y26" s="23">
        <v>100</v>
      </c>
      <c r="Z26" s="23">
        <v>100.21857374962595</v>
      </c>
      <c r="AA26" s="23">
        <v>105.53297898769773</v>
      </c>
      <c r="AB26" s="23">
        <v>103.9517429787187</v>
      </c>
      <c r="AC26" s="23">
        <v>102.99381260597562</v>
      </c>
    </row>
    <row r="27" spans="1:29">
      <c r="A27" s="23" t="s">
        <v>147</v>
      </c>
      <c r="B27" s="23" t="s">
        <v>146</v>
      </c>
      <c r="C27" s="23"/>
      <c r="D27" s="23">
        <v>12.404175185194285</v>
      </c>
      <c r="E27" s="23">
        <v>14.262781164047809</v>
      </c>
      <c r="F27" s="23">
        <v>15.326156656259885</v>
      </c>
      <c r="G27" s="23">
        <v>17.530594332631185</v>
      </c>
      <c r="H27" s="23">
        <v>20.272515957802803</v>
      </c>
      <c r="I27" s="23">
        <v>22.593212157655795</v>
      </c>
      <c r="J27" s="23">
        <v>24.720636924097306</v>
      </c>
      <c r="K27" s="23">
        <v>27.239854026668542</v>
      </c>
      <c r="L27" s="23">
        <v>30.839635431539563</v>
      </c>
      <c r="M27" s="23">
        <v>35.050257411052179</v>
      </c>
      <c r="N27" s="23">
        <v>39.407403037987535</v>
      </c>
      <c r="O27" s="23">
        <v>42.428779220703262</v>
      </c>
      <c r="P27" s="23">
        <v>46.442505387959187</v>
      </c>
      <c r="Q27" s="23">
        <v>54.234531325018189</v>
      </c>
      <c r="R27" s="23">
        <v>61.19893016200789</v>
      </c>
      <c r="S27" s="23">
        <v>70.59183814028556</v>
      </c>
      <c r="T27" s="23">
        <v>76.793862466208836</v>
      </c>
      <c r="U27" s="23">
        <v>84.785723881280788</v>
      </c>
      <c r="V27" s="23">
        <v>93.321682165761544</v>
      </c>
      <c r="W27" s="23">
        <v>91.213330475619074</v>
      </c>
      <c r="X27" s="23">
        <v>95.822569443895105</v>
      </c>
      <c r="Y27" s="23">
        <v>100</v>
      </c>
      <c r="Z27" s="23">
        <v>100.21857374962593</v>
      </c>
      <c r="AA27" s="23">
        <v>105.53297898769772</v>
      </c>
      <c r="AB27" s="23">
        <v>103.9517429787187</v>
      </c>
      <c r="AC27" s="23">
        <v>102.99381260597562</v>
      </c>
    </row>
    <row r="28" spans="1:29">
      <c r="A28" s="23" t="s">
        <v>149</v>
      </c>
      <c r="B28" s="23" t="s">
        <v>148</v>
      </c>
      <c r="C28" s="23"/>
      <c r="D28" s="23">
        <v>10.944792118028035</v>
      </c>
      <c r="E28" s="23">
        <v>12.793348910168689</v>
      </c>
      <c r="F28" s="23">
        <v>13.941050695793889</v>
      </c>
      <c r="G28" s="23">
        <v>15.840655231825314</v>
      </c>
      <c r="H28" s="23">
        <v>19.079105250981904</v>
      </c>
      <c r="I28" s="23">
        <v>21.833984124476785</v>
      </c>
      <c r="J28" s="23">
        <v>24.073655159499541</v>
      </c>
      <c r="K28" s="23">
        <v>26.43290510226311</v>
      </c>
      <c r="L28" s="23">
        <v>29.498154368335801</v>
      </c>
      <c r="M28" s="23">
        <v>32.342163308203354</v>
      </c>
      <c r="N28" s="23">
        <v>35.628277332533827</v>
      </c>
      <c r="O28" s="23">
        <v>38.453725886028856</v>
      </c>
      <c r="P28" s="23">
        <v>42.024904069645331</v>
      </c>
      <c r="Q28" s="23">
        <v>49.451776768209108</v>
      </c>
      <c r="R28" s="23">
        <v>55.698434138132313</v>
      </c>
      <c r="S28" s="23">
        <v>63.287582588993587</v>
      </c>
      <c r="T28" s="23">
        <v>71.039075890090345</v>
      </c>
      <c r="U28" s="23">
        <v>82.46277993573969</v>
      </c>
      <c r="V28" s="23">
        <v>90.289894545512453</v>
      </c>
      <c r="W28" s="23">
        <v>93.105708077723875</v>
      </c>
      <c r="X28" s="23">
        <v>96.200770550043103</v>
      </c>
      <c r="Y28" s="23">
        <v>100</v>
      </c>
      <c r="Z28" s="23">
        <v>100.9092815548974</v>
      </c>
      <c r="AA28" s="23">
        <v>106.50321008045714</v>
      </c>
      <c r="AB28" s="23">
        <v>104.85124445941835</v>
      </c>
      <c r="AC28" s="23">
        <v>104.56476727183426</v>
      </c>
    </row>
    <row r="29" spans="1:29">
      <c r="A29" s="23" t="s">
        <v>151</v>
      </c>
      <c r="B29" s="23" t="s">
        <v>150</v>
      </c>
      <c r="C29" s="23"/>
      <c r="D29" s="23">
        <v>15.939116202635638</v>
      </c>
      <c r="E29" s="23">
        <v>18.397318607702964</v>
      </c>
      <c r="F29" s="23">
        <v>19.371048940597781</v>
      </c>
      <c r="G29" s="23">
        <v>21.973475122329145</v>
      </c>
      <c r="H29" s="23">
        <v>24.89953641918207</v>
      </c>
      <c r="I29" s="23">
        <v>27.11971116213595</v>
      </c>
      <c r="J29" s="23">
        <v>29.110338499235354</v>
      </c>
      <c r="K29" s="23">
        <v>31.463155185421694</v>
      </c>
      <c r="L29" s="23">
        <v>35.271445005698382</v>
      </c>
      <c r="M29" s="23">
        <v>39.675800208147606</v>
      </c>
      <c r="N29" s="23">
        <v>44.106106371770828</v>
      </c>
      <c r="O29" s="23">
        <v>46.907420395131666</v>
      </c>
      <c r="P29" s="23">
        <v>50.727554362791984</v>
      </c>
      <c r="Q29" s="23">
        <v>58.671475177691249</v>
      </c>
      <c r="R29" s="23">
        <v>65.411217071603019</v>
      </c>
      <c r="S29" s="23">
        <v>74.381409878242991</v>
      </c>
      <c r="T29" s="23">
        <v>79.798219279781279</v>
      </c>
      <c r="U29" s="23">
        <v>85.344077645620615</v>
      </c>
      <c r="V29" s="23">
        <v>93.19462082260911</v>
      </c>
      <c r="W29" s="23">
        <v>90.278965627760243</v>
      </c>
      <c r="X29" s="23">
        <v>95.895430278534718</v>
      </c>
      <c r="Y29" s="23">
        <v>100</v>
      </c>
      <c r="Z29" s="23">
        <v>100.66191996474187</v>
      </c>
      <c r="AA29" s="23">
        <v>106.30402361548914</v>
      </c>
      <c r="AB29" s="23">
        <v>104.74546298843079</v>
      </c>
      <c r="AC29" s="23">
        <v>104.02760007054943</v>
      </c>
    </row>
    <row r="30" spans="1:29">
      <c r="A30" s="23" t="s">
        <v>153</v>
      </c>
      <c r="B30" s="23" t="s">
        <v>152</v>
      </c>
      <c r="C30" s="23"/>
      <c r="D30" s="23">
        <v>14.07299675391633</v>
      </c>
      <c r="E30" s="23">
        <v>16.123643666039722</v>
      </c>
      <c r="F30" s="23">
        <v>17.181382041176512</v>
      </c>
      <c r="G30" s="23">
        <v>19.609667031152842</v>
      </c>
      <c r="H30" s="23">
        <v>22.388189015502487</v>
      </c>
      <c r="I30" s="23">
        <v>24.129030469771866</v>
      </c>
      <c r="J30" s="23">
        <v>25.857933006229537</v>
      </c>
      <c r="K30" s="23">
        <v>27.436795162948631</v>
      </c>
      <c r="L30" s="23">
        <v>30.879327210704194</v>
      </c>
      <c r="M30" s="23">
        <v>34.963149246466742</v>
      </c>
      <c r="N30" s="23">
        <v>39.106925872949084</v>
      </c>
      <c r="O30" s="23">
        <v>42.017932170545613</v>
      </c>
      <c r="P30" s="23">
        <v>46.151093240477152</v>
      </c>
      <c r="Q30" s="23">
        <v>54.053972396228289</v>
      </c>
      <c r="R30" s="23">
        <v>60.828723996348408</v>
      </c>
      <c r="S30" s="23">
        <v>69.895314235228554</v>
      </c>
      <c r="T30" s="23">
        <v>76.152237275549339</v>
      </c>
      <c r="U30" s="23">
        <v>85.068064830292926</v>
      </c>
      <c r="V30" s="23">
        <v>93.333543387903063</v>
      </c>
      <c r="W30" s="23">
        <v>88.745664879115381</v>
      </c>
      <c r="X30" s="23">
        <v>95.820933370908961</v>
      </c>
      <c r="Y30" s="23">
        <v>100</v>
      </c>
      <c r="Z30" s="23">
        <v>101.13538486809948</v>
      </c>
      <c r="AA30" s="23">
        <v>106.96415677777087</v>
      </c>
      <c r="AB30" s="23">
        <v>106.35838498117558</v>
      </c>
      <c r="AC30" s="23">
        <v>106.36349628335036</v>
      </c>
    </row>
    <row r="31" spans="1:29">
      <c r="A31" s="23" t="s">
        <v>155</v>
      </c>
      <c r="B31" s="23" t="s">
        <v>154</v>
      </c>
      <c r="C31" s="23"/>
      <c r="D31" s="23">
        <v>10.363811122048844</v>
      </c>
      <c r="E31" s="23">
        <v>12.174983380132822</v>
      </c>
      <c r="F31" s="23">
        <v>13.269745849491324</v>
      </c>
      <c r="G31" s="23">
        <v>15.034193450399789</v>
      </c>
      <c r="H31" s="23">
        <v>18.250873060370328</v>
      </c>
      <c r="I31" s="23">
        <v>20.842478988080043</v>
      </c>
      <c r="J31" s="23">
        <v>22.991082720167487</v>
      </c>
      <c r="K31" s="23">
        <v>25.29917648386207</v>
      </c>
      <c r="L31" s="23">
        <v>28.187416607555537</v>
      </c>
      <c r="M31" s="23">
        <v>31.177242552173379</v>
      </c>
      <c r="N31" s="23">
        <v>34.318210402492348</v>
      </c>
      <c r="O31" s="23">
        <v>37.062622478834442</v>
      </c>
      <c r="P31" s="23">
        <v>40.496034799069449</v>
      </c>
      <c r="Q31" s="23">
        <v>47.655296523637922</v>
      </c>
      <c r="R31" s="23">
        <v>53.71477689205031</v>
      </c>
      <c r="S31" s="23">
        <v>61.321421973720888</v>
      </c>
      <c r="T31" s="23">
        <v>68.857753151777075</v>
      </c>
      <c r="U31" s="23">
        <v>81.062692924133984</v>
      </c>
      <c r="V31" s="23">
        <v>88.877197483606579</v>
      </c>
      <c r="W31" s="23">
        <v>92.877206218018173</v>
      </c>
      <c r="X31" s="23">
        <v>96.06415731297075</v>
      </c>
      <c r="Y31" s="23">
        <v>100</v>
      </c>
      <c r="Z31" s="23">
        <v>99.844189007816524</v>
      </c>
      <c r="AA31" s="23">
        <v>107.10833516818212</v>
      </c>
      <c r="AB31" s="23">
        <v>105.80392745436417</v>
      </c>
      <c r="AC31" s="23">
        <v>105.9514722500207</v>
      </c>
    </row>
    <row r="32" spans="1:29">
      <c r="A32" s="23" t="s">
        <v>157</v>
      </c>
      <c r="B32" s="23" t="s">
        <v>156</v>
      </c>
      <c r="C32" s="23"/>
      <c r="D32" s="23">
        <v>11.270966028956817</v>
      </c>
      <c r="E32" s="23">
        <v>12.925673098161743</v>
      </c>
      <c r="F32" s="23">
        <v>13.906077687250914</v>
      </c>
      <c r="G32" s="23">
        <v>15.872427012065101</v>
      </c>
      <c r="H32" s="23">
        <v>18.694586317416427</v>
      </c>
      <c r="I32" s="23">
        <v>20.704394520158072</v>
      </c>
      <c r="J32" s="23">
        <v>22.555600316653532</v>
      </c>
      <c r="K32" s="23">
        <v>24.572860756587701</v>
      </c>
      <c r="L32" s="23">
        <v>27.486988713726273</v>
      </c>
      <c r="M32" s="23">
        <v>30.695286580589325</v>
      </c>
      <c r="N32" s="23">
        <v>33.93973442755501</v>
      </c>
      <c r="O32" s="23">
        <v>36.64574131280645</v>
      </c>
      <c r="P32" s="23">
        <v>40.172544529579106</v>
      </c>
      <c r="Q32" s="23">
        <v>47.182363401778524</v>
      </c>
      <c r="R32" s="23">
        <v>53.458083370521337</v>
      </c>
      <c r="S32" s="23">
        <v>62.38751577435783</v>
      </c>
      <c r="T32" s="23">
        <v>69.414292955196558</v>
      </c>
      <c r="U32" s="23">
        <v>80.630767691677619</v>
      </c>
      <c r="V32" s="23">
        <v>88.576149814169796</v>
      </c>
      <c r="W32" s="23">
        <v>91.158513915487234</v>
      </c>
      <c r="X32" s="23">
        <v>96.06822214219774</v>
      </c>
      <c r="Y32" s="23">
        <v>100</v>
      </c>
      <c r="Z32" s="23">
        <v>100.25127712366739</v>
      </c>
      <c r="AA32" s="23">
        <v>105.86468096866591</v>
      </c>
      <c r="AB32" s="23">
        <v>103.77451902537462</v>
      </c>
      <c r="AC32" s="23">
        <v>102.17041738776533</v>
      </c>
    </row>
    <row r="33" spans="1:29">
      <c r="A33" s="23" t="s">
        <v>159</v>
      </c>
      <c r="B33" s="23" t="s">
        <v>158</v>
      </c>
      <c r="C33" s="23"/>
      <c r="D33" s="23">
        <v>11.533016687241929</v>
      </c>
      <c r="E33" s="23">
        <v>13.170804080673651</v>
      </c>
      <c r="F33" s="23">
        <v>14.321888197827729</v>
      </c>
      <c r="G33" s="23">
        <v>16.535198872385749</v>
      </c>
      <c r="H33" s="23">
        <v>19.331922120765775</v>
      </c>
      <c r="I33" s="23">
        <v>21.840213772708207</v>
      </c>
      <c r="J33" s="23">
        <v>24.289624782534506</v>
      </c>
      <c r="K33" s="23">
        <v>27.029763677134078</v>
      </c>
      <c r="L33" s="23">
        <v>31.075220507923113</v>
      </c>
      <c r="M33" s="23">
        <v>35.722337384835065</v>
      </c>
      <c r="N33" s="23">
        <v>40.78915713712086</v>
      </c>
      <c r="O33" s="23">
        <v>44.108897765200545</v>
      </c>
      <c r="P33" s="23">
        <v>48.874801732849924</v>
      </c>
      <c r="Q33" s="23">
        <v>57.459803440936376</v>
      </c>
      <c r="R33" s="23">
        <v>65.564870489401713</v>
      </c>
      <c r="S33" s="23">
        <v>76.815267463802726</v>
      </c>
      <c r="T33" s="23">
        <v>82.211442265692099</v>
      </c>
      <c r="U33" s="23">
        <v>86.316155748344244</v>
      </c>
      <c r="V33" s="23">
        <v>97.159876048994036</v>
      </c>
      <c r="W33" s="23">
        <v>86.425472116708534</v>
      </c>
      <c r="X33" s="23">
        <v>95.112414791492881</v>
      </c>
      <c r="Y33" s="23">
        <v>100</v>
      </c>
      <c r="Z33" s="23">
        <v>99.189140736515853</v>
      </c>
      <c r="AA33" s="23">
        <v>105.77105464138539</v>
      </c>
      <c r="AB33" s="23">
        <v>103.36824392877818</v>
      </c>
      <c r="AC33" s="23">
        <v>104.0892959482868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D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29" width="9.15234375" style="1"/>
  </cols>
  <sheetData>
    <row r="1" spans="1:30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30">
      <c r="A2" s="35" t="s">
        <v>87</v>
      </c>
      <c r="B2" s="30" t="s">
        <v>3</v>
      </c>
      <c r="C2" s="32"/>
      <c r="D2" s="32">
        <v>48492.090892031229</v>
      </c>
      <c r="E2" s="32">
        <v>58527.784776842767</v>
      </c>
      <c r="F2" s="32">
        <v>69813.924928933819</v>
      </c>
      <c r="G2" s="32">
        <v>83485.765165978781</v>
      </c>
      <c r="H2" s="32">
        <v>100090.13471648381</v>
      </c>
      <c r="I2" s="32">
        <v>117802.66791956259</v>
      </c>
      <c r="J2" s="32">
        <v>143671.99664638459</v>
      </c>
      <c r="K2" s="32">
        <v>191157.89600224994</v>
      </c>
      <c r="L2" s="32">
        <v>234094.6190441724</v>
      </c>
      <c r="M2" s="32">
        <v>268396.84159170208</v>
      </c>
      <c r="N2" s="32">
        <v>299235.54946690617</v>
      </c>
      <c r="O2" s="32">
        <v>324230.09838466265</v>
      </c>
      <c r="P2" s="32">
        <v>333615.97651124478</v>
      </c>
      <c r="Q2" s="32">
        <v>384736.35360196873</v>
      </c>
      <c r="R2" s="32">
        <v>483248.29315348022</v>
      </c>
      <c r="S2" s="32">
        <v>607483.45722351538</v>
      </c>
      <c r="T2" s="32">
        <v>633072.21326631354</v>
      </c>
      <c r="U2" s="32">
        <v>653191.64409783948</v>
      </c>
      <c r="V2" s="32">
        <v>730012.99416590389</v>
      </c>
      <c r="W2" s="32">
        <v>652898.77177810669</v>
      </c>
      <c r="X2" s="32">
        <v>694500.63104660332</v>
      </c>
      <c r="Y2" s="32">
        <v>721529.64317931235</v>
      </c>
      <c r="Z2" s="32">
        <v>715179.96862307168</v>
      </c>
      <c r="AA2" s="32">
        <v>767649.14374421956</v>
      </c>
      <c r="AB2" s="32">
        <v>745901.87895169912</v>
      </c>
      <c r="AC2" s="32">
        <v>743248.34629469796</v>
      </c>
    </row>
    <row r="3" spans="1:30">
      <c r="A3" s="36" t="s">
        <v>82</v>
      </c>
      <c r="B3" s="30" t="s">
        <v>4</v>
      </c>
      <c r="C3" s="32"/>
      <c r="D3" s="32">
        <v>249.69140269381137</v>
      </c>
      <c r="E3" s="32">
        <v>296.79284207130081</v>
      </c>
      <c r="F3" s="32">
        <v>352.42564218052399</v>
      </c>
      <c r="G3" s="32">
        <v>419.02750757878823</v>
      </c>
      <c r="H3" s="32">
        <v>498.50320770591208</v>
      </c>
      <c r="I3" s="32">
        <v>588.80336727241604</v>
      </c>
      <c r="J3" s="32">
        <v>719.23139691624715</v>
      </c>
      <c r="K3" s="32">
        <v>968.42652835215938</v>
      </c>
      <c r="L3" s="32">
        <v>1141.5925830159481</v>
      </c>
      <c r="M3" s="32">
        <v>1272.9952773173836</v>
      </c>
      <c r="N3" s="32">
        <v>1584.3781103556585</v>
      </c>
      <c r="O3" s="32">
        <v>1701.3733954821487</v>
      </c>
      <c r="P3" s="32">
        <v>1858.4443223852882</v>
      </c>
      <c r="Q3" s="32">
        <v>2191.594813095835</v>
      </c>
      <c r="R3" s="32">
        <v>2727.5466306362705</v>
      </c>
      <c r="S3" s="32">
        <v>3816.0417773908871</v>
      </c>
      <c r="T3" s="32">
        <v>3605.8856020907738</v>
      </c>
      <c r="U3" s="32">
        <v>3270.9624379712413</v>
      </c>
      <c r="V3" s="32">
        <v>3726.3843368762091</v>
      </c>
      <c r="W3" s="32">
        <v>3348.94580078125</v>
      </c>
      <c r="X3" s="32">
        <v>3011.3731709089711</v>
      </c>
      <c r="Y3" s="32">
        <v>4527.1042808655338</v>
      </c>
      <c r="Z3" s="32">
        <v>4604.2837728187824</v>
      </c>
      <c r="AA3" s="32">
        <v>5239.8085086705614</v>
      </c>
      <c r="AB3" s="32">
        <v>5082.2511230249293</v>
      </c>
      <c r="AC3" s="32">
        <v>5013.9897964803422</v>
      </c>
    </row>
    <row r="4" spans="1:30">
      <c r="A4" s="35" t="s">
        <v>83</v>
      </c>
      <c r="B4" s="30" t="s">
        <v>5</v>
      </c>
      <c r="C4" s="32"/>
      <c r="D4" s="32">
        <v>2.9834901872491453</v>
      </c>
      <c r="E4" s="32">
        <v>3.5110544692242072</v>
      </c>
      <c r="F4" s="32">
        <v>4.1399991836957692</v>
      </c>
      <c r="G4" s="32">
        <v>4.9021170932201361</v>
      </c>
      <c r="H4" s="32">
        <v>5.816497184623505</v>
      </c>
      <c r="I4" s="32">
        <v>6.8577982821680958</v>
      </c>
      <c r="J4" s="32">
        <v>8.3649193114974487</v>
      </c>
      <c r="K4" s="32">
        <v>11.251020724033815</v>
      </c>
      <c r="L4" s="32">
        <v>13.256219418833245</v>
      </c>
      <c r="M4" s="32">
        <v>15.193723579347859</v>
      </c>
      <c r="N4" s="32">
        <v>17.615594305466626</v>
      </c>
      <c r="O4" s="32">
        <v>19.804316919640463</v>
      </c>
      <c r="P4" s="32">
        <v>19.438193962151942</v>
      </c>
      <c r="Q4" s="32">
        <v>21.063067078041662</v>
      </c>
      <c r="R4" s="32">
        <v>26.069552062193839</v>
      </c>
      <c r="S4" s="32">
        <v>34.868221124855253</v>
      </c>
      <c r="T4" s="32">
        <v>34.692155525500354</v>
      </c>
      <c r="U4" s="32">
        <v>34.711908032694907</v>
      </c>
      <c r="V4" s="32">
        <v>37.221263079728836</v>
      </c>
      <c r="W4" s="32">
        <v>36.054248809814446</v>
      </c>
      <c r="X4" s="32">
        <v>39.617883648530857</v>
      </c>
      <c r="Y4" s="32">
        <v>39.030265651327895</v>
      </c>
      <c r="Z4" s="32">
        <v>66.052535155563817</v>
      </c>
      <c r="AA4" s="32">
        <v>68.210947886323183</v>
      </c>
      <c r="AB4" s="32">
        <v>102.41048579045297</v>
      </c>
      <c r="AC4" s="32">
        <v>139.05898447306157</v>
      </c>
    </row>
    <row r="5" spans="1:30">
      <c r="A5" s="30" t="s">
        <v>80</v>
      </c>
      <c r="B5" s="30" t="s">
        <v>6</v>
      </c>
      <c r="C5" s="32"/>
      <c r="D5" s="32">
        <v>8812.1897368908521</v>
      </c>
      <c r="E5" s="32">
        <v>10411.599302765662</v>
      </c>
      <c r="F5" s="32">
        <v>12311.103085649182</v>
      </c>
      <c r="G5" s="32">
        <v>14601.492391112928</v>
      </c>
      <c r="H5" s="32">
        <v>17343.438472068407</v>
      </c>
      <c r="I5" s="32">
        <v>20463.087870921026</v>
      </c>
      <c r="J5" s="32">
        <v>24974.562141653063</v>
      </c>
      <c r="K5" s="32">
        <v>33605.952318225398</v>
      </c>
      <c r="L5" s="32">
        <v>39603.278334811941</v>
      </c>
      <c r="M5" s="32">
        <v>44257.92082045805</v>
      </c>
      <c r="N5" s="32">
        <v>54581.533078627421</v>
      </c>
      <c r="O5" s="32">
        <v>59076.21696117879</v>
      </c>
      <c r="P5" s="32">
        <v>59287.690516333198</v>
      </c>
      <c r="Q5" s="32">
        <v>69170.240428268065</v>
      </c>
      <c r="R5" s="32">
        <v>85770.266574946872</v>
      </c>
      <c r="S5" s="32">
        <v>100990.71766329695</v>
      </c>
      <c r="T5" s="32">
        <v>101137.7174394554</v>
      </c>
      <c r="U5" s="32">
        <v>110071.29760705831</v>
      </c>
      <c r="V5" s="32">
        <v>121256.47577174813</v>
      </c>
      <c r="W5" s="32">
        <v>128756.47656250001</v>
      </c>
      <c r="X5" s="32">
        <v>112227.83209143106</v>
      </c>
      <c r="Y5" s="32">
        <v>122597.38353611594</v>
      </c>
      <c r="Z5" s="32">
        <v>125426.27090982514</v>
      </c>
      <c r="AA5" s="32">
        <v>142961.75263110298</v>
      </c>
      <c r="AB5" s="32">
        <v>145315.00442815895</v>
      </c>
      <c r="AC5" s="32">
        <v>135365.16943745923</v>
      </c>
    </row>
    <row r="6" spans="1:30">
      <c r="A6" s="35" t="s">
        <v>24</v>
      </c>
      <c r="B6" s="30" t="s">
        <v>7</v>
      </c>
      <c r="C6" s="32"/>
      <c r="D6" s="32">
        <v>815.27230801839835</v>
      </c>
      <c r="E6" s="32">
        <v>981.70073583913324</v>
      </c>
      <c r="F6" s="32">
        <v>1176.1854196932609</v>
      </c>
      <c r="G6" s="32">
        <v>1405.7296302615794</v>
      </c>
      <c r="H6" s="32">
        <v>1677.8690070347727</v>
      </c>
      <c r="I6" s="32">
        <v>1986.2185746361868</v>
      </c>
      <c r="J6" s="32">
        <v>2430.4874684735869</v>
      </c>
      <c r="K6" s="32">
        <v>3276.9378552345979</v>
      </c>
      <c r="L6" s="32">
        <v>3865.2655037595505</v>
      </c>
      <c r="M6" s="32">
        <v>4771.545904315185</v>
      </c>
      <c r="N6" s="32">
        <v>5437.6272330678839</v>
      </c>
      <c r="O6" s="32">
        <v>5490.5672061571104</v>
      </c>
      <c r="P6" s="32">
        <v>5395.8371223040713</v>
      </c>
      <c r="Q6" s="32">
        <v>6890.8113544452381</v>
      </c>
      <c r="R6" s="32">
        <v>10118.106331157929</v>
      </c>
      <c r="S6" s="32">
        <v>11509.058512485701</v>
      </c>
      <c r="T6" s="32">
        <v>11763.870340905027</v>
      </c>
      <c r="U6" s="32">
        <v>11087.550184103271</v>
      </c>
      <c r="V6" s="32">
        <v>13995.989440054176</v>
      </c>
      <c r="W6" s="32">
        <v>13614.0693359375</v>
      </c>
      <c r="X6" s="32">
        <v>12648.401346658124</v>
      </c>
      <c r="Y6" s="32">
        <v>37662.814486165807</v>
      </c>
      <c r="Z6" s="32">
        <v>39960.691547569368</v>
      </c>
      <c r="AA6" s="32">
        <v>49961.733542975096</v>
      </c>
      <c r="AB6" s="32">
        <v>38355.041232438569</v>
      </c>
      <c r="AC6" s="32">
        <v>46645.722007081844</v>
      </c>
    </row>
    <row r="7" spans="1:30">
      <c r="A7" s="31" t="s">
        <v>25</v>
      </c>
      <c r="B7" s="30" t="s">
        <v>8</v>
      </c>
      <c r="C7" s="32"/>
      <c r="D7" s="32">
        <v>454.95399832033604</v>
      </c>
      <c r="E7" s="32">
        <v>553.66412700457124</v>
      </c>
      <c r="F7" s="32">
        <v>668.12334853593154</v>
      </c>
      <c r="G7" s="32">
        <v>801.79814954976359</v>
      </c>
      <c r="H7" s="32">
        <v>959.50151514219533</v>
      </c>
      <c r="I7" s="32">
        <v>1137.8120885024098</v>
      </c>
      <c r="J7" s="32">
        <v>1394.2329003819502</v>
      </c>
      <c r="K7" s="32">
        <v>1881.7344451562301</v>
      </c>
      <c r="L7" s="32">
        <v>2220.6305956677566</v>
      </c>
      <c r="M7" s="32">
        <v>2485.0803407554095</v>
      </c>
      <c r="N7" s="32">
        <v>3273.1115025651688</v>
      </c>
      <c r="O7" s="32">
        <v>3240.990365539767</v>
      </c>
      <c r="P7" s="32">
        <v>2970.1687571031221</v>
      </c>
      <c r="Q7" s="32">
        <v>4174.7369125917512</v>
      </c>
      <c r="R7" s="32">
        <v>5150.1061649864942</v>
      </c>
      <c r="S7" s="32">
        <v>5308.3568655605741</v>
      </c>
      <c r="T7" s="32">
        <v>8429.4294775622693</v>
      </c>
      <c r="U7" s="32">
        <v>8170.7280425767949</v>
      </c>
      <c r="V7" s="32">
        <v>17150.52726010379</v>
      </c>
      <c r="W7" s="32">
        <v>17004.550781250004</v>
      </c>
      <c r="X7" s="32">
        <v>29333.663891448552</v>
      </c>
      <c r="Y7" s="32">
        <v>22168.735376457334</v>
      </c>
      <c r="Z7" s="32">
        <v>18373.370568195944</v>
      </c>
      <c r="AA7" s="32">
        <v>15142.66663811603</v>
      </c>
      <c r="AB7" s="32">
        <v>11620.029194457207</v>
      </c>
      <c r="AC7" s="32">
        <v>9224.4174188782017</v>
      </c>
    </row>
    <row r="8" spans="1:30">
      <c r="A8" s="36" t="s">
        <v>84</v>
      </c>
      <c r="B8" s="30" t="s">
        <v>30</v>
      </c>
      <c r="C8" s="32"/>
      <c r="D8" s="32">
        <v>234.38654452674132</v>
      </c>
      <c r="E8" s="32">
        <v>280.37053972779398</v>
      </c>
      <c r="F8" s="32">
        <v>334.39100661218492</v>
      </c>
      <c r="G8" s="32">
        <v>398.60236235260624</v>
      </c>
      <c r="H8" s="32">
        <v>474.97692024040589</v>
      </c>
      <c r="I8" s="32">
        <v>561.63389918532414</v>
      </c>
      <c r="J8" s="32">
        <v>686.64485277811343</v>
      </c>
      <c r="K8" s="32">
        <v>925.15866284688377</v>
      </c>
      <c r="L8" s="32">
        <v>1090.9201591755884</v>
      </c>
      <c r="M8" s="32">
        <v>1683.2186400783376</v>
      </c>
      <c r="N8" s="32">
        <v>1537.543845853023</v>
      </c>
      <c r="O8" s="32">
        <v>1365.0207150889703</v>
      </c>
      <c r="P8" s="32">
        <v>1264.7846376098478</v>
      </c>
      <c r="Q8" s="32">
        <v>1300.9733915510437</v>
      </c>
      <c r="R8" s="32">
        <v>1400.1082933404932</v>
      </c>
      <c r="S8" s="32">
        <v>1697.4459404419583</v>
      </c>
      <c r="T8" s="32">
        <v>1591.3773173433881</v>
      </c>
      <c r="U8" s="32">
        <v>1364.4046415102339</v>
      </c>
      <c r="V8" s="32">
        <v>1447.1103599145199</v>
      </c>
      <c r="W8" s="32">
        <v>1200.288330078125</v>
      </c>
      <c r="X8" s="32">
        <v>1187.0228805519466</v>
      </c>
      <c r="Y8" s="32">
        <v>1185.4053618453972</v>
      </c>
      <c r="Z8" s="32">
        <v>3836.4385754137934</v>
      </c>
      <c r="AA8" s="32">
        <v>3329.2809780935168</v>
      </c>
      <c r="AB8" s="32">
        <v>2530.8183652468833</v>
      </c>
      <c r="AC8" s="32">
        <v>1915.7298155774743</v>
      </c>
    </row>
    <row r="9" spans="1:30">
      <c r="A9" s="31" t="s">
        <v>81</v>
      </c>
      <c r="B9" s="30" t="s">
        <v>9</v>
      </c>
      <c r="C9" s="32"/>
      <c r="D9" s="32">
        <v>12675.692537480156</v>
      </c>
      <c r="E9" s="32">
        <v>15640.292520627156</v>
      </c>
      <c r="F9" s="32">
        <v>19047.083019754777</v>
      </c>
      <c r="G9" s="32">
        <v>22976.426666791835</v>
      </c>
      <c r="H9" s="32">
        <v>27584.752010829878</v>
      </c>
      <c r="I9" s="32">
        <v>32781.932675522563</v>
      </c>
      <c r="J9" s="32">
        <v>40238.468856085397</v>
      </c>
      <c r="K9" s="32">
        <v>54377.436722854422</v>
      </c>
      <c r="L9" s="32">
        <v>64208.434674704004</v>
      </c>
      <c r="M9" s="32">
        <v>77030.333851862946</v>
      </c>
      <c r="N9" s="32">
        <v>88460.760825021382</v>
      </c>
      <c r="O9" s="32">
        <v>93330.375997299852</v>
      </c>
      <c r="P9" s="32">
        <v>92926.151617677155</v>
      </c>
      <c r="Q9" s="32">
        <v>103303.17463025069</v>
      </c>
      <c r="R9" s="32">
        <v>132863.14028568397</v>
      </c>
      <c r="S9" s="32">
        <v>151356.00495184967</v>
      </c>
      <c r="T9" s="32">
        <v>160934.6492870666</v>
      </c>
      <c r="U9" s="32">
        <v>174776.61450998939</v>
      </c>
      <c r="V9" s="32">
        <v>195208.83140337316</v>
      </c>
      <c r="W9" s="32">
        <v>196673.37500000003</v>
      </c>
      <c r="X9" s="32">
        <v>246467.17222629671</v>
      </c>
      <c r="Y9" s="32">
        <v>216051.34556495398</v>
      </c>
      <c r="Z9" s="32">
        <v>191235.451425548</v>
      </c>
      <c r="AA9" s="32">
        <v>165668.83855503751</v>
      </c>
      <c r="AB9" s="32">
        <v>168984.7241889516</v>
      </c>
      <c r="AC9" s="32">
        <v>186260.84318062145</v>
      </c>
    </row>
    <row r="10" spans="1:30">
      <c r="A10" s="36" t="s">
        <v>85</v>
      </c>
      <c r="B10" s="30" t="s">
        <v>10</v>
      </c>
      <c r="C10" s="32"/>
      <c r="D10" s="32">
        <v>4897.249214979186</v>
      </c>
      <c r="E10" s="32">
        <v>6196.7024612895375</v>
      </c>
      <c r="F10" s="32">
        <v>7364.6186772024412</v>
      </c>
      <c r="G10" s="32">
        <v>8891.5716544311799</v>
      </c>
      <c r="H10" s="32">
        <v>10818.571390477398</v>
      </c>
      <c r="I10" s="32">
        <v>12540.496636502314</v>
      </c>
      <c r="J10" s="32">
        <v>15258.135562004849</v>
      </c>
      <c r="K10" s="32">
        <v>20126.08501909261</v>
      </c>
      <c r="L10" s="32">
        <v>31784.182197775597</v>
      </c>
      <c r="M10" s="32">
        <v>37639.168128933336</v>
      </c>
      <c r="N10" s="32">
        <v>32831.136435336753</v>
      </c>
      <c r="O10" s="32">
        <v>29070.131850682479</v>
      </c>
      <c r="P10" s="32">
        <v>41968.727509670054</v>
      </c>
      <c r="Q10" s="32">
        <v>48445.603618182569</v>
      </c>
      <c r="R10" s="32">
        <v>47098.597056699051</v>
      </c>
      <c r="S10" s="32">
        <v>40965.93889166251</v>
      </c>
      <c r="T10" s="32">
        <v>58605.371879743383</v>
      </c>
      <c r="U10" s="32">
        <v>60878.907530091026</v>
      </c>
      <c r="V10" s="32">
        <v>73151.130708349723</v>
      </c>
      <c r="W10" s="32">
        <v>47162.027343750007</v>
      </c>
      <c r="X10" s="32">
        <v>58276.726551247368</v>
      </c>
      <c r="Y10" s="32">
        <v>67205.033088074342</v>
      </c>
      <c r="Z10" s="32">
        <v>67838.571745099267</v>
      </c>
      <c r="AA10" s="32">
        <v>87133.448415454055</v>
      </c>
      <c r="AB10" s="32">
        <v>89014.474658318752</v>
      </c>
      <c r="AC10" s="32">
        <v>88753.605562224009</v>
      </c>
    </row>
    <row r="11" spans="1:30">
      <c r="A11" s="36" t="s">
        <v>86</v>
      </c>
      <c r="B11" s="36" t="s">
        <v>11</v>
      </c>
      <c r="C11" s="32"/>
      <c r="D11" s="32">
        <v>20349.671658934494</v>
      </c>
      <c r="E11" s="32">
        <v>24163.15119304839</v>
      </c>
      <c r="F11" s="32">
        <v>28555.854730121828</v>
      </c>
      <c r="G11" s="32">
        <v>33986.214686806896</v>
      </c>
      <c r="H11" s="32">
        <v>40726.705695800221</v>
      </c>
      <c r="I11" s="32">
        <v>47735.825008738189</v>
      </c>
      <c r="J11" s="32">
        <v>57961.868548779879</v>
      </c>
      <c r="K11" s="32">
        <v>75984.91342976359</v>
      </c>
      <c r="L11" s="32">
        <v>90167.058775843179</v>
      </c>
      <c r="M11" s="32">
        <v>99241.38490440209</v>
      </c>
      <c r="N11" s="32">
        <v>111511.84284177344</v>
      </c>
      <c r="O11" s="32">
        <v>130935.61757631386</v>
      </c>
      <c r="P11" s="32">
        <v>127924.73383419987</v>
      </c>
      <c r="Q11" s="32">
        <v>149238.15538650547</v>
      </c>
      <c r="R11" s="32">
        <v>198094.35226396692</v>
      </c>
      <c r="S11" s="32">
        <v>291805.02439970226</v>
      </c>
      <c r="T11" s="32">
        <v>286969.2197666213</v>
      </c>
      <c r="U11" s="32">
        <v>283536.46723650658</v>
      </c>
      <c r="V11" s="32">
        <v>304039.32362240454</v>
      </c>
      <c r="W11" s="32">
        <v>245102.98437500003</v>
      </c>
      <c r="X11" s="32">
        <v>231308.82100441211</v>
      </c>
      <c r="Y11" s="32">
        <v>250092.79121918269</v>
      </c>
      <c r="Z11" s="32">
        <v>263838.83754344581</v>
      </c>
      <c r="AA11" s="32">
        <v>298143.40352688351</v>
      </c>
      <c r="AB11" s="32">
        <v>284897.12527531182</v>
      </c>
      <c r="AC11" s="32">
        <v>269929.81009190233</v>
      </c>
    </row>
    <row r="12" spans="1:3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30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3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3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"/>
    </row>
    <row r="17" spans="1:3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"/>
    </row>
    <row r="18" spans="1:3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"/>
    </row>
    <row r="19" spans="1:3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"/>
    </row>
    <row r="20" spans="1:3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"/>
    </row>
    <row r="21" spans="1:3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"/>
    </row>
    <row r="22" spans="1:3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"/>
    </row>
    <row r="23" spans="1:3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"/>
    </row>
    <row r="24" spans="1:30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2"/>
    </row>
    <row r="25" spans="1:30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2"/>
    </row>
    <row r="26" spans="1:30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30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30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30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30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30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30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Q10" sqref="Q10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29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2">
        <v>11465.404988513765</v>
      </c>
      <c r="E2" s="32">
        <v>14120.954309922632</v>
      </c>
      <c r="F2" s="32">
        <v>16699.702999230751</v>
      </c>
      <c r="G2" s="32">
        <v>20226.319585316262</v>
      </c>
      <c r="H2" s="32">
        <v>24903.030366316198</v>
      </c>
      <c r="I2" s="32">
        <v>30062.663322718425</v>
      </c>
      <c r="J2" s="32">
        <v>36119.43502072947</v>
      </c>
      <c r="K2" s="32">
        <v>45300.147770904718</v>
      </c>
      <c r="L2" s="32">
        <v>55449.343958698715</v>
      </c>
      <c r="M2" s="32">
        <v>64233.000569203257</v>
      </c>
      <c r="N2" s="32">
        <v>75494.28018773756</v>
      </c>
      <c r="O2" s="32">
        <v>88897.575361308613</v>
      </c>
      <c r="P2" s="32">
        <v>122082.88045930788</v>
      </c>
      <c r="Q2" s="32">
        <v>148840.26664251531</v>
      </c>
      <c r="R2" s="32">
        <v>180519.84006951537</v>
      </c>
      <c r="S2" s="32">
        <v>217879.34814156283</v>
      </c>
      <c r="T2" s="32">
        <v>248878.17588188167</v>
      </c>
      <c r="U2" s="32">
        <v>282098.46717033169</v>
      </c>
      <c r="V2" s="32">
        <v>334828.47349599237</v>
      </c>
      <c r="W2" s="32">
        <v>313538.943359375</v>
      </c>
      <c r="X2" s="32">
        <v>386412.29978173051</v>
      </c>
      <c r="Y2" s="32">
        <v>437460.11223968363</v>
      </c>
      <c r="Z2" s="32">
        <v>439112.70610319718</v>
      </c>
      <c r="AA2" s="32">
        <v>510688.47387974116</v>
      </c>
      <c r="AB2" s="32">
        <v>524326.33525957726</v>
      </c>
      <c r="AC2" s="32">
        <v>555557.81056639575</v>
      </c>
    </row>
    <row r="3" spans="1:29">
      <c r="A3" s="36" t="s">
        <v>82</v>
      </c>
      <c r="B3" s="30" t="s">
        <v>4</v>
      </c>
      <c r="C3" s="34"/>
      <c r="D3" s="32">
        <v>97.641827818662875</v>
      </c>
      <c r="E3" s="32">
        <v>118.67740650216997</v>
      </c>
      <c r="F3" s="32">
        <v>138.88512136578152</v>
      </c>
      <c r="G3" s="32">
        <v>166.37140517951502</v>
      </c>
      <c r="H3" s="32">
        <v>203.03509469175563</v>
      </c>
      <c r="I3" s="32">
        <v>244.11119191825659</v>
      </c>
      <c r="J3" s="32">
        <v>291.40326348353705</v>
      </c>
      <c r="K3" s="32">
        <v>365.32233269168466</v>
      </c>
      <c r="L3" s="32">
        <v>443.0454104525611</v>
      </c>
      <c r="M3" s="32">
        <v>643.71140925066265</v>
      </c>
      <c r="N3" s="32">
        <v>662.94443822861865</v>
      </c>
      <c r="O3" s="32">
        <v>652.94428291079953</v>
      </c>
      <c r="P3" s="32">
        <v>661.54046653144997</v>
      </c>
      <c r="Q3" s="32">
        <v>713.95066287063628</v>
      </c>
      <c r="R3" s="32">
        <v>1615.0038700857663</v>
      </c>
      <c r="S3" s="32">
        <v>1773.0075879758242</v>
      </c>
      <c r="T3" s="32">
        <v>1702.3586267985672</v>
      </c>
      <c r="U3" s="32">
        <v>1622.5166975224033</v>
      </c>
      <c r="V3" s="32">
        <v>1675.2040218962431</v>
      </c>
      <c r="W3" s="32">
        <v>1729.134521484375</v>
      </c>
      <c r="X3" s="32">
        <v>1723.5130813062547</v>
      </c>
      <c r="Y3" s="32">
        <v>1709.7547833594156</v>
      </c>
      <c r="Z3" s="32">
        <v>1512.2253437145066</v>
      </c>
      <c r="AA3" s="32">
        <v>1489.4649552076705</v>
      </c>
      <c r="AB3" s="32">
        <v>1318.29269855657</v>
      </c>
      <c r="AC3" s="32">
        <v>1174.2345077437201</v>
      </c>
    </row>
    <row r="4" spans="1:29">
      <c r="A4" s="35" t="s">
        <v>83</v>
      </c>
      <c r="B4" s="30" t="s">
        <v>5</v>
      </c>
      <c r="C4" s="34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</row>
    <row r="5" spans="1:29">
      <c r="A5" s="30" t="s">
        <v>80</v>
      </c>
      <c r="B5" s="30" t="s">
        <v>6</v>
      </c>
      <c r="C5" s="34"/>
      <c r="D5" s="32">
        <v>1525.5081653026139</v>
      </c>
      <c r="E5" s="32">
        <v>1842.8578276915975</v>
      </c>
      <c r="F5" s="32">
        <v>2144.6032961133405</v>
      </c>
      <c r="G5" s="32">
        <v>2558.1156329907412</v>
      </c>
      <c r="H5" s="32">
        <v>3111.0743386128615</v>
      </c>
      <c r="I5" s="32">
        <v>3729.5942144914416</v>
      </c>
      <c r="J5" s="32">
        <v>4438.9403495382658</v>
      </c>
      <c r="K5" s="32">
        <v>5547.1628157168607</v>
      </c>
      <c r="L5" s="32">
        <v>6712.907506304372</v>
      </c>
      <c r="M5" s="32">
        <v>7622.402847115728</v>
      </c>
      <c r="N5" s="32">
        <v>8866.8677909172984</v>
      </c>
      <c r="O5" s="32">
        <v>11039.089340105709</v>
      </c>
      <c r="P5" s="32">
        <v>14683.021108666078</v>
      </c>
      <c r="Q5" s="32">
        <v>18372.633714566302</v>
      </c>
      <c r="R5" s="32">
        <v>23702.650104841148</v>
      </c>
      <c r="S5" s="32">
        <v>30243.674526071944</v>
      </c>
      <c r="T5" s="32">
        <v>33187.384481759902</v>
      </c>
      <c r="U5" s="32">
        <v>40938.686971219322</v>
      </c>
      <c r="V5" s="32">
        <v>49300.709064047718</v>
      </c>
      <c r="W5" s="32">
        <v>45802.644531250007</v>
      </c>
      <c r="X5" s="32">
        <v>52745.288214139204</v>
      </c>
      <c r="Y5" s="32">
        <v>54501.236002083082</v>
      </c>
      <c r="Z5" s="32">
        <v>60599.043332400593</v>
      </c>
      <c r="AA5" s="32">
        <v>76803.978296106739</v>
      </c>
      <c r="AB5" s="32">
        <v>79210.962854739395</v>
      </c>
      <c r="AC5" s="32">
        <v>75323.368925073068</v>
      </c>
    </row>
    <row r="6" spans="1:29">
      <c r="A6" s="35" t="s">
        <v>24</v>
      </c>
      <c r="B6" s="30" t="s">
        <v>7</v>
      </c>
      <c r="C6" s="34"/>
      <c r="D6" s="32">
        <v>279.52686998930085</v>
      </c>
      <c r="E6" s="32">
        <v>344.24247275253845</v>
      </c>
      <c r="F6" s="32">
        <v>407.65039312993838</v>
      </c>
      <c r="G6" s="32">
        <v>492.67094115636689</v>
      </c>
      <c r="H6" s="32">
        <v>605.5306005033309</v>
      </c>
      <c r="I6" s="32">
        <v>732.3649721108734</v>
      </c>
      <c r="J6" s="32">
        <v>879.49629278523889</v>
      </c>
      <c r="K6" s="32">
        <v>1109.6700191567988</v>
      </c>
      <c r="L6" s="32">
        <v>1351.4935717646479</v>
      </c>
      <c r="M6" s="32">
        <v>1541.402885387346</v>
      </c>
      <c r="N6" s="32">
        <v>1790.930729870013</v>
      </c>
      <c r="O6" s="32">
        <v>2262.1512370915916</v>
      </c>
      <c r="P6" s="32">
        <v>3039.2641566787561</v>
      </c>
      <c r="Q6" s="32">
        <v>3919.0421608485317</v>
      </c>
      <c r="R6" s="32">
        <v>5317.0419457559874</v>
      </c>
      <c r="S6" s="32">
        <v>6838.7773992766452</v>
      </c>
      <c r="T6" s="32">
        <v>7448.6071600328378</v>
      </c>
      <c r="U6" s="32">
        <v>9055.4897178470928</v>
      </c>
      <c r="V6" s="32">
        <v>11281.708882956375</v>
      </c>
      <c r="W6" s="32">
        <v>10124.3447265625</v>
      </c>
      <c r="X6" s="32">
        <v>11726.396649781545</v>
      </c>
      <c r="Y6" s="32">
        <v>18074.047752096991</v>
      </c>
      <c r="Z6" s="32">
        <v>16027.263345887335</v>
      </c>
      <c r="AA6" s="32">
        <v>16031.290526569115</v>
      </c>
      <c r="AB6" s="32">
        <v>19128.079672473195</v>
      </c>
      <c r="AC6" s="32">
        <v>30020.128901850079</v>
      </c>
    </row>
    <row r="7" spans="1:29">
      <c r="A7" s="31" t="s">
        <v>25</v>
      </c>
      <c r="B7" s="30" t="s">
        <v>8</v>
      </c>
      <c r="C7" s="34"/>
      <c r="D7" s="32">
        <v>612.68840289332195</v>
      </c>
      <c r="E7" s="32">
        <v>762.69245706944753</v>
      </c>
      <c r="F7" s="32">
        <v>911.75740046446924</v>
      </c>
      <c r="G7" s="32">
        <v>1109.6018253137577</v>
      </c>
      <c r="H7" s="32">
        <v>1371.3076066522653</v>
      </c>
      <c r="I7" s="32">
        <v>1666.0808423360586</v>
      </c>
      <c r="J7" s="32">
        <v>2009.8814945396246</v>
      </c>
      <c r="K7" s="32">
        <v>2548.0646433464171</v>
      </c>
      <c r="L7" s="32">
        <v>3113.1611702479759</v>
      </c>
      <c r="M7" s="32">
        <v>3918.7835583107772</v>
      </c>
      <c r="N7" s="32">
        <v>4685.745480895428</v>
      </c>
      <c r="O7" s="32">
        <v>4790.9293325886192</v>
      </c>
      <c r="P7" s="32">
        <v>4891.1264015178194</v>
      </c>
      <c r="Q7" s="32">
        <v>5461.1611096607576</v>
      </c>
      <c r="R7" s="32">
        <v>6012.7195285962589</v>
      </c>
      <c r="S7" s="32">
        <v>6843.9773702158373</v>
      </c>
      <c r="T7" s="32">
        <v>7804.5418490096608</v>
      </c>
      <c r="U7" s="32">
        <v>7710.6464829900988</v>
      </c>
      <c r="V7" s="32">
        <v>8285.5763826289513</v>
      </c>
      <c r="W7" s="32">
        <v>7795.66845703125</v>
      </c>
      <c r="X7" s="32">
        <v>8677.6150265756114</v>
      </c>
      <c r="Y7" s="32">
        <v>9436.0359273501908</v>
      </c>
      <c r="Z7" s="32">
        <v>10222.601116199605</v>
      </c>
      <c r="AA7" s="32">
        <v>10694.061087085365</v>
      </c>
      <c r="AB7" s="32">
        <v>9854.6779120585179</v>
      </c>
      <c r="AC7" s="32">
        <v>8916.3222828059916</v>
      </c>
    </row>
    <row r="8" spans="1:29">
      <c r="A8" s="36" t="s">
        <v>84</v>
      </c>
      <c r="B8" s="30" t="s">
        <v>30</v>
      </c>
      <c r="C8" s="34"/>
      <c r="D8" s="32">
        <v>310.76577018491929</v>
      </c>
      <c r="E8" s="32">
        <v>380.15040692759584</v>
      </c>
      <c r="F8" s="32">
        <v>447.47545476882311</v>
      </c>
      <c r="G8" s="32">
        <v>538.38619051768796</v>
      </c>
      <c r="H8" s="32">
        <v>659.3541492795863</v>
      </c>
      <c r="I8" s="32">
        <v>795.09276304164314</v>
      </c>
      <c r="J8" s="32">
        <v>951.96995267523437</v>
      </c>
      <c r="K8" s="32">
        <v>1197.2839573696087</v>
      </c>
      <c r="L8" s="32">
        <v>1455.1164573916219</v>
      </c>
      <c r="M8" s="32">
        <v>2071.7704777577451</v>
      </c>
      <c r="N8" s="32">
        <v>2191.8767390630874</v>
      </c>
      <c r="O8" s="32">
        <v>2157.3369880440582</v>
      </c>
      <c r="P8" s="32">
        <v>2207.5182076959795</v>
      </c>
      <c r="Q8" s="32">
        <v>2578.3797742997449</v>
      </c>
      <c r="R8" s="32">
        <v>2707.9709806874362</v>
      </c>
      <c r="S8" s="32">
        <v>3137.2857593360845</v>
      </c>
      <c r="T8" s="32">
        <v>3522.8834927221446</v>
      </c>
      <c r="U8" s="32">
        <v>3382.4957803289453</v>
      </c>
      <c r="V8" s="32">
        <v>3634.2948879917635</v>
      </c>
      <c r="W8" s="32">
        <v>2948.787841796875</v>
      </c>
      <c r="X8" s="32">
        <v>3348.9484858013648</v>
      </c>
      <c r="Y8" s="32">
        <v>3558.0852494505116</v>
      </c>
      <c r="Z8" s="32">
        <v>4864.0808966937966</v>
      </c>
      <c r="AA8" s="32">
        <v>4679.0248402114157</v>
      </c>
      <c r="AB8" s="32">
        <v>3969.8523542050843</v>
      </c>
      <c r="AC8" s="32">
        <v>3442.6382960397523</v>
      </c>
    </row>
    <row r="9" spans="1:29">
      <c r="A9" s="31" t="s">
        <v>81</v>
      </c>
      <c r="B9" s="30" t="s">
        <v>9</v>
      </c>
      <c r="C9" s="34"/>
      <c r="D9" s="32">
        <v>3369.737761955284</v>
      </c>
      <c r="E9" s="32">
        <v>4253.8833065044719</v>
      </c>
      <c r="F9" s="32">
        <v>5146.8377889535714</v>
      </c>
      <c r="G9" s="32">
        <v>6318.2798306731474</v>
      </c>
      <c r="H9" s="32">
        <v>7861.5569036956367</v>
      </c>
      <c r="I9" s="32">
        <v>9604.3696833529466</v>
      </c>
      <c r="J9" s="32">
        <v>11649.741709965483</v>
      </c>
      <c r="K9" s="32">
        <v>14853.853501368187</v>
      </c>
      <c r="L9" s="32">
        <v>18215.980799389366</v>
      </c>
      <c r="M9" s="32">
        <v>21036.861632432217</v>
      </c>
      <c r="N9" s="32">
        <v>24532.364916229293</v>
      </c>
      <c r="O9" s="32">
        <v>30808.483878418963</v>
      </c>
      <c r="P9" s="32">
        <v>51209.724797533599</v>
      </c>
      <c r="Q9" s="32">
        <v>61632.953709661917</v>
      </c>
      <c r="R9" s="32">
        <v>70293.534794660998</v>
      </c>
      <c r="S9" s="32">
        <v>81431.930345720539</v>
      </c>
      <c r="T9" s="32">
        <v>94400.54533878612</v>
      </c>
      <c r="U9" s="32">
        <v>101523.37513697462</v>
      </c>
      <c r="V9" s="32">
        <v>117331.90126994785</v>
      </c>
      <c r="W9" s="32">
        <v>110194.63281250001</v>
      </c>
      <c r="X9" s="32">
        <v>141986.28887131394</v>
      </c>
      <c r="Y9" s="32">
        <v>155541.3924483367</v>
      </c>
      <c r="Z9" s="32">
        <v>143469.93580508098</v>
      </c>
      <c r="AA9" s="32">
        <v>166301.23048921645</v>
      </c>
      <c r="AB9" s="32">
        <v>166812.27030640334</v>
      </c>
      <c r="AC9" s="32">
        <v>208634.13874381661</v>
      </c>
    </row>
    <row r="10" spans="1:29">
      <c r="A10" s="36" t="s">
        <v>85</v>
      </c>
      <c r="B10" s="30" t="s">
        <v>10</v>
      </c>
      <c r="C10" s="34"/>
      <c r="D10" s="32">
        <v>403.84582348243845</v>
      </c>
      <c r="E10" s="32">
        <v>516.96400765289468</v>
      </c>
      <c r="F10" s="32">
        <v>627.37610258704012</v>
      </c>
      <c r="G10" s="32">
        <v>774.96147463715863</v>
      </c>
      <c r="H10" s="32">
        <v>969.15417400589752</v>
      </c>
      <c r="I10" s="32">
        <v>1176.8429194149492</v>
      </c>
      <c r="J10" s="32">
        <v>1421.4660781628293</v>
      </c>
      <c r="K10" s="32">
        <v>1788.728412361613</v>
      </c>
      <c r="L10" s="32">
        <v>2346.8246778359717</v>
      </c>
      <c r="M10" s="32">
        <v>2888.2389125051868</v>
      </c>
      <c r="N10" s="32">
        <v>3112.9604402112054</v>
      </c>
      <c r="O10" s="32">
        <v>3631.5438545348775</v>
      </c>
      <c r="P10" s="32">
        <v>4339.3392406783105</v>
      </c>
      <c r="Q10" s="32">
        <v>5259.0309237156753</v>
      </c>
      <c r="R10" s="32">
        <v>7830.314619420401</v>
      </c>
      <c r="S10" s="32">
        <v>9098.1131512015982</v>
      </c>
      <c r="T10" s="32">
        <v>15612.364601508398</v>
      </c>
      <c r="U10" s="32">
        <v>15966.943072796174</v>
      </c>
      <c r="V10" s="32">
        <v>17733.108732464872</v>
      </c>
      <c r="W10" s="32">
        <v>15353.01953125</v>
      </c>
      <c r="X10" s="32">
        <v>16688.031594969776</v>
      </c>
      <c r="Y10" s="32">
        <v>16533.517043870939</v>
      </c>
      <c r="Z10" s="32">
        <v>14073.00170311428</v>
      </c>
      <c r="AA10" s="32">
        <v>15104.014698556357</v>
      </c>
      <c r="AB10" s="32">
        <v>16633.918491782711</v>
      </c>
      <c r="AC10" s="32">
        <v>14612.085574988423</v>
      </c>
    </row>
    <row r="11" spans="1:29">
      <c r="A11" s="36" t="s">
        <v>86</v>
      </c>
      <c r="B11" s="36" t="s">
        <v>11</v>
      </c>
      <c r="C11" s="34"/>
      <c r="D11" s="32">
        <v>4865.6903668872219</v>
      </c>
      <c r="E11" s="32">
        <v>5901.4864248219164</v>
      </c>
      <c r="F11" s="32">
        <v>6875.1174418477876</v>
      </c>
      <c r="G11" s="32">
        <v>8267.9322848478841</v>
      </c>
      <c r="H11" s="32">
        <v>10122.017498874862</v>
      </c>
      <c r="I11" s="32">
        <v>12114.206736052252</v>
      </c>
      <c r="J11" s="32">
        <v>14476.535879579262</v>
      </c>
      <c r="K11" s="32">
        <v>17890.062088893552</v>
      </c>
      <c r="L11" s="32">
        <v>21810.814365312202</v>
      </c>
      <c r="M11" s="32">
        <v>24509.828846443594</v>
      </c>
      <c r="N11" s="32">
        <v>29650.589652322611</v>
      </c>
      <c r="O11" s="32">
        <v>33555.096447613992</v>
      </c>
      <c r="P11" s="32">
        <v>41051.346080005897</v>
      </c>
      <c r="Q11" s="32">
        <v>50903.114586891767</v>
      </c>
      <c r="R11" s="32">
        <v>63040.604225467388</v>
      </c>
      <c r="S11" s="32">
        <v>78512.582001764356</v>
      </c>
      <c r="T11" s="32">
        <v>85199.490331264038</v>
      </c>
      <c r="U11" s="32">
        <v>101898.31331065304</v>
      </c>
      <c r="V11" s="32">
        <v>125585.97025405857</v>
      </c>
      <c r="W11" s="32">
        <v>119590.71093749999</v>
      </c>
      <c r="X11" s="32">
        <v>149516.2178578428</v>
      </c>
      <c r="Y11" s="32">
        <v>178106.04303313579</v>
      </c>
      <c r="Z11" s="32">
        <v>188344.55456010613</v>
      </c>
      <c r="AA11" s="32">
        <v>219585.4089867881</v>
      </c>
      <c r="AB11" s="32">
        <v>227398.2809693584</v>
      </c>
      <c r="AC11" s="32">
        <v>213434.89333407808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29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2">
        <v>1955.9513550196443</v>
      </c>
      <c r="E2" s="32">
        <v>2308.7967563805187</v>
      </c>
      <c r="F2" s="32">
        <v>2394.440027001916</v>
      </c>
      <c r="G2" s="32">
        <v>2749.2933677471419</v>
      </c>
      <c r="H2" s="32">
        <v>3317.4812208558033</v>
      </c>
      <c r="I2" s="32">
        <v>3308.9002610144048</v>
      </c>
      <c r="J2" s="32">
        <v>4077.5672123503323</v>
      </c>
      <c r="K2" s="32">
        <v>5405.2109271678628</v>
      </c>
      <c r="L2" s="32">
        <v>6986.7398999884508</v>
      </c>
      <c r="M2" s="32">
        <v>9006.5610199201856</v>
      </c>
      <c r="N2" s="32">
        <v>11370.539454677006</v>
      </c>
      <c r="O2" s="32">
        <v>13795.124362342418</v>
      </c>
      <c r="P2" s="32">
        <v>19169.669800375974</v>
      </c>
      <c r="Q2" s="32">
        <v>30506.521156449737</v>
      </c>
      <c r="R2" s="32">
        <v>42825.636032547263</v>
      </c>
      <c r="S2" s="32">
        <v>60229.748448040787</v>
      </c>
      <c r="T2" s="32">
        <v>76952.732249498629</v>
      </c>
      <c r="U2" s="32">
        <v>102051.83514391717</v>
      </c>
      <c r="V2" s="32">
        <v>125625.9995130457</v>
      </c>
      <c r="W2" s="32">
        <v>170280.78709411621</v>
      </c>
      <c r="X2" s="32">
        <v>237495.25977394456</v>
      </c>
      <c r="Y2" s="32">
        <v>230089.93133996919</v>
      </c>
      <c r="Z2" s="32">
        <v>250386.31785253045</v>
      </c>
      <c r="AA2" s="32">
        <v>255923.55898704421</v>
      </c>
      <c r="AB2" s="32">
        <v>290097.15141977143</v>
      </c>
      <c r="AC2" s="32">
        <v>343752.73954712204</v>
      </c>
    </row>
    <row r="3" spans="1:29">
      <c r="A3" s="36" t="s">
        <v>82</v>
      </c>
      <c r="B3" s="30" t="s">
        <v>4</v>
      </c>
      <c r="C3" s="34"/>
      <c r="D3" s="32">
        <v>0.79701495017950152</v>
      </c>
      <c r="E3" s="32">
        <v>0.84340564522428552</v>
      </c>
      <c r="F3" s="32">
        <v>0.89663071475319422</v>
      </c>
      <c r="G3" s="32">
        <v>1.1532313876319369</v>
      </c>
      <c r="H3" s="32">
        <v>1.446283940540017</v>
      </c>
      <c r="I3" s="32">
        <v>1.3722182757724319</v>
      </c>
      <c r="J3" s="32">
        <v>1.364176350406062</v>
      </c>
      <c r="K3" s="32">
        <v>1.4818395783837415</v>
      </c>
      <c r="L3" s="32">
        <v>1.3660392424370389</v>
      </c>
      <c r="M3" s="32">
        <v>1.5993876887341596</v>
      </c>
      <c r="N3" s="32">
        <v>2.5449651192763163</v>
      </c>
      <c r="O3" s="32">
        <v>2.5576170796727542</v>
      </c>
      <c r="P3" s="32">
        <v>5.5470852203115548</v>
      </c>
      <c r="Q3" s="32">
        <v>14.357493510265549</v>
      </c>
      <c r="R3" s="32">
        <v>20.076880386574004</v>
      </c>
      <c r="S3" s="32">
        <v>23.254407833667518</v>
      </c>
      <c r="T3" s="32">
        <v>29.425108534750422</v>
      </c>
      <c r="U3" s="32">
        <v>22.485449127408032</v>
      </c>
      <c r="V3" s="32">
        <v>29.014274250935269</v>
      </c>
      <c r="W3" s="32">
        <v>20.059848785400391</v>
      </c>
      <c r="X3" s="32">
        <v>35.536903742374953</v>
      </c>
      <c r="Y3" s="32">
        <v>113.71982135509622</v>
      </c>
      <c r="Z3" s="32">
        <v>178.58786057868875</v>
      </c>
      <c r="AA3" s="32">
        <v>233.96119802872414</v>
      </c>
      <c r="AB3" s="32">
        <v>252.65355519162233</v>
      </c>
      <c r="AC3" s="32">
        <v>271.36341551730595</v>
      </c>
    </row>
    <row r="4" spans="1:29">
      <c r="A4" s="35" t="s">
        <v>83</v>
      </c>
      <c r="B4" s="30" t="s">
        <v>5</v>
      </c>
      <c r="C4" s="34"/>
      <c r="D4" s="32">
        <v>1.1444443067887313</v>
      </c>
      <c r="E4" s="32">
        <v>1.2026895766195269</v>
      </c>
      <c r="F4" s="32">
        <v>1.2673701141244471</v>
      </c>
      <c r="G4" s="32">
        <v>1.6204117270628116</v>
      </c>
      <c r="H4" s="32">
        <v>2.0262317773222964</v>
      </c>
      <c r="I4" s="32">
        <v>1.918995536096461</v>
      </c>
      <c r="J4" s="32">
        <v>1.905862650730727</v>
      </c>
      <c r="K4" s="32">
        <v>2.0684443425100536</v>
      </c>
      <c r="L4" s="32">
        <v>1.9062627919496</v>
      </c>
      <c r="M4" s="32">
        <v>2.2310782616317493</v>
      </c>
      <c r="N4" s="32">
        <v>3.5487349942049149</v>
      </c>
      <c r="O4" s="32">
        <v>3.5659821329054666</v>
      </c>
      <c r="P4" s="32">
        <v>7.7329163942091279</v>
      </c>
      <c r="Q4" s="32">
        <v>20.014051874032301</v>
      </c>
      <c r="R4" s="32">
        <v>27.986466152700793</v>
      </c>
      <c r="S4" s="32">
        <v>32.415696589985743</v>
      </c>
      <c r="T4" s="32">
        <v>41.017284180221921</v>
      </c>
      <c r="U4" s="32">
        <v>31.343704861186978</v>
      </c>
      <c r="V4" s="32">
        <v>40.444520087057704</v>
      </c>
      <c r="W4" s="32">
        <v>27.962474822998047</v>
      </c>
      <c r="X4" s="32">
        <v>49.53670652674603</v>
      </c>
      <c r="Y4" s="32">
        <v>41.320041621918065</v>
      </c>
      <c r="Z4" s="32">
        <v>29.831631318887908</v>
      </c>
      <c r="AA4" s="32">
        <v>36.249818451239975</v>
      </c>
      <c r="AB4" s="32">
        <v>46.365769724357541</v>
      </c>
      <c r="AC4" s="32">
        <v>77.308135288163342</v>
      </c>
    </row>
    <row r="5" spans="1:29">
      <c r="A5" s="30" t="s">
        <v>80</v>
      </c>
      <c r="B5" s="30" t="s">
        <v>6</v>
      </c>
      <c r="C5" s="34"/>
      <c r="D5" s="32">
        <v>73.663014393692151</v>
      </c>
      <c r="E5" s="32">
        <v>77.625052420600426</v>
      </c>
      <c r="F5" s="32">
        <v>82.087309440345066</v>
      </c>
      <c r="G5" s="32">
        <v>105.20354715824631</v>
      </c>
      <c r="H5" s="32">
        <v>131.70579048975827</v>
      </c>
      <c r="I5" s="32">
        <v>124.82596310251793</v>
      </c>
      <c r="J5" s="32">
        <v>124.02102707649779</v>
      </c>
      <c r="K5" s="32">
        <v>134.64796352674958</v>
      </c>
      <c r="L5" s="32">
        <v>124.1047071623577</v>
      </c>
      <c r="M5" s="32">
        <v>145.27272072457197</v>
      </c>
      <c r="N5" s="32">
        <v>231.1058654187851</v>
      </c>
      <c r="O5" s="32">
        <v>232.2394028165991</v>
      </c>
      <c r="P5" s="32">
        <v>503.64706674074745</v>
      </c>
      <c r="Q5" s="32">
        <v>1303.5476004315371</v>
      </c>
      <c r="R5" s="32">
        <v>1822.8116153890212</v>
      </c>
      <c r="S5" s="32">
        <v>2111.2991304635707</v>
      </c>
      <c r="T5" s="32">
        <v>2671.5407226900879</v>
      </c>
      <c r="U5" s="32">
        <v>2041.4806115816907</v>
      </c>
      <c r="V5" s="32">
        <v>2634.2377201064392</v>
      </c>
      <c r="W5" s="32">
        <v>1821.255615234375</v>
      </c>
      <c r="X5" s="32">
        <v>3226.4324955954389</v>
      </c>
      <c r="Y5" s="32">
        <v>1427.4725794034803</v>
      </c>
      <c r="Z5" s="32">
        <v>3273.5021530557401</v>
      </c>
      <c r="AA5" s="32">
        <v>4211.1470640908283</v>
      </c>
      <c r="AB5" s="32">
        <v>18963.576773781919</v>
      </c>
      <c r="AC5" s="32">
        <v>57071.745732570977</v>
      </c>
    </row>
    <row r="6" spans="1:29">
      <c r="A6" s="35" t="s">
        <v>24</v>
      </c>
      <c r="B6" s="30" t="s">
        <v>7</v>
      </c>
      <c r="C6" s="34"/>
      <c r="D6" s="32">
        <v>112.17494542872117</v>
      </c>
      <c r="E6" s="32">
        <v>185.57472434720628</v>
      </c>
      <c r="F6" s="32">
        <v>152.56839157395686</v>
      </c>
      <c r="G6" s="32">
        <v>151.77931344211783</v>
      </c>
      <c r="H6" s="32">
        <v>122.40247463102111</v>
      </c>
      <c r="I6" s="32">
        <v>138.50359860805074</v>
      </c>
      <c r="J6" s="32">
        <v>150.32641716217478</v>
      </c>
      <c r="K6" s="32">
        <v>265.23678483610178</v>
      </c>
      <c r="L6" s="32">
        <v>417.09781602214042</v>
      </c>
      <c r="M6" s="32">
        <v>557.76214602444645</v>
      </c>
      <c r="N6" s="32">
        <v>1273.2034373796409</v>
      </c>
      <c r="O6" s="32">
        <v>1628.1429948996367</v>
      </c>
      <c r="P6" s="32">
        <v>1943.8439210511133</v>
      </c>
      <c r="Q6" s="32">
        <v>-155.38388049994936</v>
      </c>
      <c r="R6" s="32">
        <v>2836.1105353331081</v>
      </c>
      <c r="S6" s="32">
        <v>1155.1842172995193</v>
      </c>
      <c r="T6" s="32">
        <v>2232.1061814762888</v>
      </c>
      <c r="U6" s="32">
        <v>5319.6078718653307</v>
      </c>
      <c r="V6" s="32">
        <v>7179.4077866128191</v>
      </c>
      <c r="W6" s="32">
        <v>10913.0009765625</v>
      </c>
      <c r="X6" s="32">
        <v>14477.241776192444</v>
      </c>
      <c r="Y6" s="32">
        <v>16998.026324758288</v>
      </c>
      <c r="Z6" s="32">
        <v>17210.24075929973</v>
      </c>
      <c r="AA6" s="32">
        <v>17741.977127460857</v>
      </c>
      <c r="AB6" s="32">
        <v>15349.574908361896</v>
      </c>
      <c r="AC6" s="32">
        <v>5082.8704823641865</v>
      </c>
    </row>
    <row r="7" spans="1:29">
      <c r="A7" s="31" t="s">
        <v>25</v>
      </c>
      <c r="B7" s="30" t="s">
        <v>8</v>
      </c>
      <c r="C7" s="34"/>
      <c r="D7" s="32">
        <v>13.252994136560105</v>
      </c>
      <c r="E7" s="32">
        <v>14.256813749047859</v>
      </c>
      <c r="F7" s="32">
        <v>15.468109796751357</v>
      </c>
      <c r="G7" s="32">
        <v>20.163099129398717</v>
      </c>
      <c r="H7" s="32">
        <v>25.452091785738471</v>
      </c>
      <c r="I7" s="32">
        <v>24.245069178790381</v>
      </c>
      <c r="J7" s="32">
        <v>24.155382469333031</v>
      </c>
      <c r="K7" s="32">
        <v>26.288923104218743</v>
      </c>
      <c r="L7" s="32">
        <v>24.24954144977648</v>
      </c>
      <c r="M7" s="32">
        <v>28.414502569708375</v>
      </c>
      <c r="N7" s="32">
        <v>45.25195323093272</v>
      </c>
      <c r="O7" s="32">
        <v>45.487882809694021</v>
      </c>
      <c r="P7" s="32">
        <v>98.688586362668701</v>
      </c>
      <c r="Q7" s="32">
        <v>255.46347233263444</v>
      </c>
      <c r="R7" s="32">
        <v>357.23688213651803</v>
      </c>
      <c r="S7" s="32">
        <v>413.77963877687449</v>
      </c>
      <c r="T7" s="32">
        <v>523.58199365684447</v>
      </c>
      <c r="U7" s="32">
        <v>400.09983051846859</v>
      </c>
      <c r="V7" s="32">
        <v>516.27391421649543</v>
      </c>
      <c r="W7" s="32">
        <v>356.9407958984375</v>
      </c>
      <c r="X7" s="32">
        <v>632.33759742246718</v>
      </c>
      <c r="Y7" s="32">
        <v>652.13442967772824</v>
      </c>
      <c r="Z7" s="32">
        <v>503.87021306602009</v>
      </c>
      <c r="AA7" s="32">
        <v>389.10480333263052</v>
      </c>
      <c r="AB7" s="32">
        <v>307.64150608210929</v>
      </c>
      <c r="AC7" s="32">
        <v>325.28593627754969</v>
      </c>
    </row>
    <row r="8" spans="1:29">
      <c r="A8" s="36" t="s">
        <v>84</v>
      </c>
      <c r="B8" s="30" t="s">
        <v>30</v>
      </c>
      <c r="C8" s="34"/>
      <c r="D8" s="32">
        <v>1068.3221463802654</v>
      </c>
      <c r="E8" s="32">
        <v>1135.4977125465205</v>
      </c>
      <c r="F8" s="32">
        <v>1213.849896841017</v>
      </c>
      <c r="G8" s="32">
        <v>1566.9968602222414</v>
      </c>
      <c r="H8" s="32">
        <v>1968.7435471457738</v>
      </c>
      <c r="I8" s="32">
        <v>1869.9933114745627</v>
      </c>
      <c r="J8" s="32">
        <v>1860.1600396819749</v>
      </c>
      <c r="K8" s="32">
        <v>2021.6789327810482</v>
      </c>
      <c r="L8" s="32">
        <v>1864.0145143927514</v>
      </c>
      <c r="M8" s="32">
        <v>2182.9138070087643</v>
      </c>
      <c r="N8" s="32">
        <v>3474.3051399243141</v>
      </c>
      <c r="O8" s="32">
        <v>3491.8126311535989</v>
      </c>
      <c r="P8" s="32">
        <v>7573.9065034220039</v>
      </c>
      <c r="Q8" s="32">
        <v>19604.113980524355</v>
      </c>
      <c r="R8" s="32">
        <v>27413.69485941375</v>
      </c>
      <c r="S8" s="32">
        <v>31752.481301921674</v>
      </c>
      <c r="T8" s="32">
        <v>40178.270483617445</v>
      </c>
      <c r="U8" s="32">
        <v>30702.574779466275</v>
      </c>
      <c r="V8" s="32">
        <v>39617.348863413987</v>
      </c>
      <c r="W8" s="32">
        <v>27390.58984375</v>
      </c>
      <c r="X8" s="32">
        <v>48523.661328397029</v>
      </c>
      <c r="Y8" s="32">
        <v>39064.514045438358</v>
      </c>
      <c r="Z8" s="32">
        <v>48107.204300923346</v>
      </c>
      <c r="AA8" s="32">
        <v>39105.739419960439</v>
      </c>
      <c r="AB8" s="32">
        <v>36299.963260010089</v>
      </c>
      <c r="AC8" s="32">
        <v>37772.121737110087</v>
      </c>
    </row>
    <row r="9" spans="1:29">
      <c r="A9" s="31" t="s">
        <v>81</v>
      </c>
      <c r="B9" s="30" t="s">
        <v>9</v>
      </c>
      <c r="C9" s="34"/>
      <c r="D9" s="32">
        <v>108.12991200347864</v>
      </c>
      <c r="E9" s="32">
        <v>140.90192031906599</v>
      </c>
      <c r="F9" s="32">
        <v>168.48786612516531</v>
      </c>
      <c r="G9" s="32">
        <v>181.44221971065079</v>
      </c>
      <c r="H9" s="32">
        <v>159.33136366794488</v>
      </c>
      <c r="I9" s="32">
        <v>120.19918022559648</v>
      </c>
      <c r="J9" s="32">
        <v>159.54313409938035</v>
      </c>
      <c r="K9" s="32">
        <v>345.57821291791714</v>
      </c>
      <c r="L9" s="32">
        <v>436.000569558552</v>
      </c>
      <c r="M9" s="32">
        <v>821.5042941309589</v>
      </c>
      <c r="N9" s="32">
        <v>521.25417044038386</v>
      </c>
      <c r="O9" s="32">
        <v>950.67633963939841</v>
      </c>
      <c r="P9" s="32">
        <v>1993.9436833944915</v>
      </c>
      <c r="Q9" s="32">
        <v>1837.8765413077781</v>
      </c>
      <c r="R9" s="32">
        <v>1599.6818547342511</v>
      </c>
      <c r="S9" s="32">
        <v>1340.1318529668697</v>
      </c>
      <c r="T9" s="32">
        <v>2097.5492088879923</v>
      </c>
      <c r="U9" s="32">
        <v>5570.2059335282374</v>
      </c>
      <c r="V9" s="32">
        <v>12395.675567368697</v>
      </c>
      <c r="W9" s="32">
        <v>11273.572265625</v>
      </c>
      <c r="X9" s="32">
        <v>40740.199342243191</v>
      </c>
      <c r="Y9" s="32">
        <v>48134.500054926473</v>
      </c>
      <c r="Z9" s="32">
        <v>49344.395766172347</v>
      </c>
      <c r="AA9" s="32">
        <v>46794.181966941011</v>
      </c>
      <c r="AB9" s="32">
        <v>67637.717864383449</v>
      </c>
      <c r="AC9" s="32">
        <v>59079.623175160152</v>
      </c>
    </row>
    <row r="10" spans="1:29">
      <c r="A10" s="36" t="s">
        <v>85</v>
      </c>
      <c r="B10" s="30" t="s">
        <v>10</v>
      </c>
      <c r="C10" s="34"/>
      <c r="D10" s="32">
        <v>415.05706881191037</v>
      </c>
      <c r="E10" s="32">
        <v>575.47445687380377</v>
      </c>
      <c r="F10" s="32">
        <v>570.60226118297692</v>
      </c>
      <c r="G10" s="32">
        <v>486.78298586945363</v>
      </c>
      <c r="H10" s="32">
        <v>617.73286637140268</v>
      </c>
      <c r="I10" s="32">
        <v>755.66583027140359</v>
      </c>
      <c r="J10" s="32">
        <v>1481.6899008693381</v>
      </c>
      <c r="K10" s="32">
        <v>2301.8859823353523</v>
      </c>
      <c r="L10" s="32">
        <v>3822.8614484864233</v>
      </c>
      <c r="M10" s="32">
        <v>4916.4347326671495</v>
      </c>
      <c r="N10" s="32">
        <v>5280.7862740929386</v>
      </c>
      <c r="O10" s="32">
        <v>6779.1323390407651</v>
      </c>
      <c r="P10" s="32">
        <v>5826.9885156548808</v>
      </c>
      <c r="Q10" s="32">
        <v>4787.3735126501206</v>
      </c>
      <c r="R10" s="32">
        <v>4849.2263185919983</v>
      </c>
      <c r="S10" s="32">
        <v>18759.577010939316</v>
      </c>
      <c r="T10" s="32">
        <v>23388.824542998467</v>
      </c>
      <c r="U10" s="32">
        <v>53297.01295246806</v>
      </c>
      <c r="V10" s="32">
        <v>56859.8216969856</v>
      </c>
      <c r="W10" s="32">
        <v>113962.8515625</v>
      </c>
      <c r="X10" s="32">
        <v>122081.1561873703</v>
      </c>
      <c r="Y10" s="32">
        <v>102985.49516370169</v>
      </c>
      <c r="Z10" s="32">
        <v>106568.21057666751</v>
      </c>
      <c r="AA10" s="32">
        <v>123705.16400246022</v>
      </c>
      <c r="AB10" s="32">
        <v>124101.76458399798</v>
      </c>
      <c r="AC10" s="32">
        <v>132851.05126253274</v>
      </c>
    </row>
    <row r="11" spans="1:29">
      <c r="A11" s="36" t="s">
        <v>86</v>
      </c>
      <c r="B11" s="36" t="s">
        <v>11</v>
      </c>
      <c r="C11" s="34"/>
      <c r="D11" s="32">
        <v>163.40981460804818</v>
      </c>
      <c r="E11" s="32">
        <v>177.41998090243018</v>
      </c>
      <c r="F11" s="32">
        <v>189.21219121282593</v>
      </c>
      <c r="G11" s="32">
        <v>234.15169910033887</v>
      </c>
      <c r="H11" s="32">
        <v>288.64057104630132</v>
      </c>
      <c r="I11" s="32">
        <v>272.1760943416138</v>
      </c>
      <c r="J11" s="32">
        <v>274.40127199049613</v>
      </c>
      <c r="K11" s="32">
        <v>306.3438437455813</v>
      </c>
      <c r="L11" s="32">
        <v>295.13900088206304</v>
      </c>
      <c r="M11" s="32">
        <v>350.42835084422074</v>
      </c>
      <c r="N11" s="32">
        <v>538.5389140765293</v>
      </c>
      <c r="O11" s="32">
        <v>661.50917277014742</v>
      </c>
      <c r="P11" s="32">
        <v>1215.3715221355496</v>
      </c>
      <c r="Q11" s="32">
        <v>2839.1583843189665</v>
      </c>
      <c r="R11" s="32">
        <v>3898.8106204093492</v>
      </c>
      <c r="S11" s="32">
        <v>4641.6251912493017</v>
      </c>
      <c r="T11" s="32">
        <v>5790.4167234565321</v>
      </c>
      <c r="U11" s="32">
        <v>4667.0240105005096</v>
      </c>
      <c r="V11" s="32">
        <v>6353.7751700036542</v>
      </c>
      <c r="W11" s="32">
        <v>4514.5537109375009</v>
      </c>
      <c r="X11" s="32">
        <v>7729.1574364545804</v>
      </c>
      <c r="Y11" s="32">
        <v>20672.748879086135</v>
      </c>
      <c r="Z11" s="32">
        <v>25170.47459144819</v>
      </c>
      <c r="AA11" s="32">
        <v>23706.033586318244</v>
      </c>
      <c r="AB11" s="32">
        <v>27137.89319823806</v>
      </c>
      <c r="AC11" s="32">
        <v>51221.36967030089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7" width="9.15234375" style="1"/>
    <col min="18" max="29" width="11" style="1" customWidth="1"/>
    <col min="30" max="16384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2">
        <v>101966.34242456252</v>
      </c>
      <c r="E2" s="32">
        <v>123406.93160075672</v>
      </c>
      <c r="F2" s="32">
        <v>145674.77577406963</v>
      </c>
      <c r="G2" s="32">
        <v>176128.94616143976</v>
      </c>
      <c r="H2" s="32">
        <v>216441.17602799938</v>
      </c>
      <c r="I2" s="32">
        <v>255743.74311213128</v>
      </c>
      <c r="J2" s="32">
        <v>307645.97087211756</v>
      </c>
      <c r="K2" s="32">
        <v>389761.41178165673</v>
      </c>
      <c r="L2" s="32">
        <v>471211.78260610299</v>
      </c>
      <c r="M2" s="32">
        <v>536296.92220889684</v>
      </c>
      <c r="N2" s="32">
        <v>624951.12469656067</v>
      </c>
      <c r="O2" s="32">
        <v>710456.70595390454</v>
      </c>
      <c r="P2" s="32">
        <v>788708.42989047919</v>
      </c>
      <c r="Q2" s="32">
        <v>932670.93684986059</v>
      </c>
      <c r="R2" s="32">
        <v>1092533.2308902063</v>
      </c>
      <c r="S2" s="32">
        <v>1354375.3783531548</v>
      </c>
      <c r="T2" s="32">
        <v>1599857.2941957016</v>
      </c>
      <c r="U2" s="32">
        <v>1806608.1690252519</v>
      </c>
      <c r="V2" s="32">
        <v>1958499.9369748947</v>
      </c>
      <c r="W2" s="32">
        <v>1757484.6743164063</v>
      </c>
      <c r="X2" s="32">
        <v>1980629.9808780374</v>
      </c>
      <c r="Y2" s="32">
        <v>2187839.002764774</v>
      </c>
      <c r="Z2" s="32">
        <v>2307506.8061630484</v>
      </c>
      <c r="AA2" s="32">
        <v>2574048.3333762796</v>
      </c>
      <c r="AB2" s="32">
        <v>2714398.7775687389</v>
      </c>
      <c r="AC2" s="32">
        <v>2988694.6858038879</v>
      </c>
    </row>
    <row r="3" spans="1:29">
      <c r="A3" s="36" t="s">
        <v>82</v>
      </c>
      <c r="B3" s="30" t="s">
        <v>4</v>
      </c>
      <c r="C3" s="34"/>
      <c r="D3" s="32">
        <v>4780.7030030863425</v>
      </c>
      <c r="E3" s="32">
        <v>5636.7490582902337</v>
      </c>
      <c r="F3" s="32">
        <v>6527.07816497362</v>
      </c>
      <c r="G3" s="32">
        <v>7803.1949908017359</v>
      </c>
      <c r="H3" s="32">
        <v>9528.2790466180995</v>
      </c>
      <c r="I3" s="32">
        <v>11178.10015751004</v>
      </c>
      <c r="J3" s="32">
        <v>13407.63364303585</v>
      </c>
      <c r="K3" s="32">
        <v>16970.411475337227</v>
      </c>
      <c r="L3" s="32">
        <v>20637.895796910863</v>
      </c>
      <c r="M3" s="32">
        <v>25604.873910340219</v>
      </c>
      <c r="N3" s="32">
        <v>30146.797511959667</v>
      </c>
      <c r="O3" s="32">
        <v>30229.054377257024</v>
      </c>
      <c r="P3" s="32">
        <v>34920.731135553149</v>
      </c>
      <c r="Q3" s="32">
        <v>37070.282325437423</v>
      </c>
      <c r="R3" s="32">
        <v>40606.020802931635</v>
      </c>
      <c r="S3" s="32">
        <v>49273.958064597507</v>
      </c>
      <c r="T3" s="32">
        <v>67458.590003262652</v>
      </c>
      <c r="U3" s="32">
        <v>80579.964518532332</v>
      </c>
      <c r="V3" s="32">
        <v>89707.087838838022</v>
      </c>
      <c r="W3" s="32">
        <v>81719.890625</v>
      </c>
      <c r="X3" s="32">
        <v>91624.469069581857</v>
      </c>
      <c r="Y3" s="32">
        <v>131823.95689682034</v>
      </c>
      <c r="Z3" s="32">
        <v>169195.17579881594</v>
      </c>
      <c r="AA3" s="32">
        <v>245943.58201063282</v>
      </c>
      <c r="AB3" s="32">
        <v>213076.58713026784</v>
      </c>
      <c r="AC3" s="32">
        <v>205508.24383570065</v>
      </c>
    </row>
    <row r="4" spans="1:29">
      <c r="A4" s="35" t="s">
        <v>83</v>
      </c>
      <c r="B4" s="30" t="s">
        <v>5</v>
      </c>
      <c r="C4" s="34"/>
      <c r="D4" s="32">
        <v>47.672701724112578</v>
      </c>
      <c r="E4" s="32">
        <v>55.657672424397909</v>
      </c>
      <c r="F4" s="32">
        <v>63.922973819147479</v>
      </c>
      <c r="G4" s="32">
        <v>75.935484929752249</v>
      </c>
      <c r="H4" s="32">
        <v>92.248614874289999</v>
      </c>
      <c r="I4" s="32">
        <v>107.76369565713767</v>
      </c>
      <c r="J4" s="32">
        <v>128.83919517169235</v>
      </c>
      <c r="K4" s="32">
        <v>162.73356047814593</v>
      </c>
      <c r="L4" s="32">
        <v>197.50936155759774</v>
      </c>
      <c r="M4" s="32">
        <v>215.15696913185764</v>
      </c>
      <c r="N4" s="32">
        <v>233.6066862058633</v>
      </c>
      <c r="O4" s="32">
        <v>314.94188641478894</v>
      </c>
      <c r="P4" s="32">
        <v>569.59161926939294</v>
      </c>
      <c r="Q4" s="32">
        <v>764.61460970671612</v>
      </c>
      <c r="R4" s="32">
        <v>750.56994889880093</v>
      </c>
      <c r="S4" s="32">
        <v>1880.5663760532063</v>
      </c>
      <c r="T4" s="32">
        <v>1834.4118067610293</v>
      </c>
      <c r="U4" s="32">
        <v>1722.0938858972399</v>
      </c>
      <c r="V4" s="32">
        <v>4247.2541404820859</v>
      </c>
      <c r="W4" s="32">
        <v>4214.11767578125</v>
      </c>
      <c r="X4" s="32">
        <v>9007.8791487647541</v>
      </c>
      <c r="Y4" s="32">
        <v>9396.0825061712712</v>
      </c>
      <c r="Z4" s="32">
        <v>7999.9024556522645</v>
      </c>
      <c r="AA4" s="32">
        <v>7135.8805379185369</v>
      </c>
      <c r="AB4" s="32">
        <v>6373.327752864765</v>
      </c>
      <c r="AC4" s="32">
        <v>7281.091464195425</v>
      </c>
    </row>
    <row r="5" spans="1:29">
      <c r="A5" s="30" t="s">
        <v>80</v>
      </c>
      <c r="B5" s="30" t="s">
        <v>6</v>
      </c>
      <c r="C5" s="34"/>
      <c r="D5" s="32">
        <v>6297.2418919580923</v>
      </c>
      <c r="E5" s="32">
        <v>7382.6637218802243</v>
      </c>
      <c r="F5" s="32">
        <v>8523.0974804956331</v>
      </c>
      <c r="G5" s="32">
        <v>10147.562091800173</v>
      </c>
      <c r="H5" s="32">
        <v>12333.94826597531</v>
      </c>
      <c r="I5" s="32">
        <v>14396.948703132099</v>
      </c>
      <c r="J5" s="32">
        <v>17347.587182760875</v>
      </c>
      <c r="K5" s="32">
        <v>22109.19778830733</v>
      </c>
      <c r="L5" s="32">
        <v>26871.035194692919</v>
      </c>
      <c r="M5" s="32">
        <v>31217.524065760546</v>
      </c>
      <c r="N5" s="32">
        <v>35294.976024672651</v>
      </c>
      <c r="O5" s="32">
        <v>40815.124882003438</v>
      </c>
      <c r="P5" s="32">
        <v>42467.343631529657</v>
      </c>
      <c r="Q5" s="32">
        <v>49186.71667322125</v>
      </c>
      <c r="R5" s="32">
        <v>58849.824706440166</v>
      </c>
      <c r="S5" s="32">
        <v>83938.779556305613</v>
      </c>
      <c r="T5" s="32">
        <v>112901.86624031681</v>
      </c>
      <c r="U5" s="32">
        <v>154639.97655613392</v>
      </c>
      <c r="V5" s="32">
        <v>160951.7874016992</v>
      </c>
      <c r="W5" s="32">
        <v>183620.953125</v>
      </c>
      <c r="X5" s="32">
        <v>198458.06475278552</v>
      </c>
      <c r="Y5" s="32">
        <v>233540.52572546003</v>
      </c>
      <c r="Z5" s="32">
        <v>248798.3121111783</v>
      </c>
      <c r="AA5" s="32">
        <v>247675.59476996091</v>
      </c>
      <c r="AB5" s="32">
        <v>287170.74133495399</v>
      </c>
      <c r="AC5" s="32">
        <v>276846.34895339631</v>
      </c>
    </row>
    <row r="6" spans="1:29">
      <c r="A6" s="35" t="s">
        <v>24</v>
      </c>
      <c r="B6" s="30" t="s">
        <v>7</v>
      </c>
      <c r="C6" s="34"/>
      <c r="D6" s="32">
        <v>708.71073635919083</v>
      </c>
      <c r="E6" s="32">
        <v>846.6666427991662</v>
      </c>
      <c r="F6" s="32">
        <v>992.9198609728337</v>
      </c>
      <c r="G6" s="32">
        <v>1195.3528274253238</v>
      </c>
      <c r="H6" s="32">
        <v>1464.8491923924903</v>
      </c>
      <c r="I6" s="32">
        <v>1720.4133850872856</v>
      </c>
      <c r="J6" s="32">
        <v>2994.8437434749189</v>
      </c>
      <c r="K6" s="32">
        <v>3622.2027156545414</v>
      </c>
      <c r="L6" s="32">
        <v>4235.6127291742287</v>
      </c>
      <c r="M6" s="32">
        <v>4705.3254250700875</v>
      </c>
      <c r="N6" s="32">
        <v>5153.2921296243412</v>
      </c>
      <c r="O6" s="32">
        <v>5699.2734103335042</v>
      </c>
      <c r="P6" s="32">
        <v>7274.1286499207281</v>
      </c>
      <c r="Q6" s="32">
        <v>7538.633510906735</v>
      </c>
      <c r="R6" s="32">
        <v>14548.374198987176</v>
      </c>
      <c r="S6" s="32">
        <v>70546.583034457566</v>
      </c>
      <c r="T6" s="32">
        <v>65127.312339840013</v>
      </c>
      <c r="U6" s="32">
        <v>76375.47152885262</v>
      </c>
      <c r="V6" s="32">
        <v>86903.896982351172</v>
      </c>
      <c r="W6" s="32">
        <v>70929.484375</v>
      </c>
      <c r="X6" s="32">
        <v>100774.72496555079</v>
      </c>
      <c r="Y6" s="32">
        <v>98594.679666508731</v>
      </c>
      <c r="Z6" s="32">
        <v>102423.40966366937</v>
      </c>
      <c r="AA6" s="32">
        <v>88872.875568119285</v>
      </c>
      <c r="AB6" s="32">
        <v>89036.100591703143</v>
      </c>
      <c r="AC6" s="32">
        <v>124814.09704341265</v>
      </c>
    </row>
    <row r="7" spans="1:29">
      <c r="A7" s="31" t="s">
        <v>25</v>
      </c>
      <c r="B7" s="30" t="s">
        <v>8</v>
      </c>
      <c r="C7" s="34"/>
      <c r="D7" s="32">
        <v>3722.534289203782</v>
      </c>
      <c r="E7" s="32">
        <v>4494.415405119471</v>
      </c>
      <c r="F7" s="32">
        <v>5317.4565387191888</v>
      </c>
      <c r="G7" s="32">
        <v>6437.8793953915265</v>
      </c>
      <c r="H7" s="32">
        <v>7919.1831048191079</v>
      </c>
      <c r="I7" s="32">
        <v>9323.9494563493845</v>
      </c>
      <c r="J7" s="32">
        <v>11697.138433657528</v>
      </c>
      <c r="K7" s="32">
        <v>14931.860151688295</v>
      </c>
      <c r="L7" s="32">
        <v>18166.646265651281</v>
      </c>
      <c r="M7" s="32">
        <v>21562.100733630752</v>
      </c>
      <c r="N7" s="32">
        <v>26268.623787110457</v>
      </c>
      <c r="O7" s="32">
        <v>26404.97830616017</v>
      </c>
      <c r="P7" s="32">
        <v>31670.206612793863</v>
      </c>
      <c r="Q7" s="32">
        <v>32613.687870541009</v>
      </c>
      <c r="R7" s="32">
        <v>36157.919902069028</v>
      </c>
      <c r="S7" s="32">
        <v>36563.558227262285</v>
      </c>
      <c r="T7" s="32">
        <v>46974.045848064692</v>
      </c>
      <c r="U7" s="32">
        <v>50270.740705780525</v>
      </c>
      <c r="V7" s="32">
        <v>59350.105418507519</v>
      </c>
      <c r="W7" s="32">
        <v>53449.19921875</v>
      </c>
      <c r="X7" s="32">
        <v>56047.902893066646</v>
      </c>
      <c r="Y7" s="32">
        <v>69587.255522543201</v>
      </c>
      <c r="Z7" s="32">
        <v>72766.55346654079</v>
      </c>
      <c r="AA7" s="32">
        <v>67797.017050214767</v>
      </c>
      <c r="AB7" s="32">
        <v>76531.398832678722</v>
      </c>
      <c r="AC7" s="32">
        <v>92968.837205782213</v>
      </c>
    </row>
    <row r="8" spans="1:29">
      <c r="A8" s="36" t="s">
        <v>84</v>
      </c>
      <c r="B8" s="30" t="s">
        <v>30</v>
      </c>
      <c r="C8" s="34"/>
      <c r="D8" s="32">
        <v>16120.779380490649</v>
      </c>
      <c r="E8" s="32">
        <v>19125.99036193519</v>
      </c>
      <c r="F8" s="32">
        <v>22256.582636100935</v>
      </c>
      <c r="G8" s="32">
        <v>26716.67067285244</v>
      </c>
      <c r="H8" s="32">
        <v>32736.257277224882</v>
      </c>
      <c r="I8" s="32">
        <v>38521.515129993713</v>
      </c>
      <c r="J8" s="32">
        <v>46292.411163825098</v>
      </c>
      <c r="K8" s="32">
        <v>58672.182218233749</v>
      </c>
      <c r="L8" s="32">
        <v>71061.5026334227</v>
      </c>
      <c r="M8" s="32">
        <v>80500.260194913149</v>
      </c>
      <c r="N8" s="32">
        <v>96159.031991517288</v>
      </c>
      <c r="O8" s="32">
        <v>109422.82925549425</v>
      </c>
      <c r="P8" s="32">
        <v>123297.5499718409</v>
      </c>
      <c r="Q8" s="32">
        <v>146258.16475537964</v>
      </c>
      <c r="R8" s="32">
        <v>183581.43755688969</v>
      </c>
      <c r="S8" s="32">
        <v>256032.40333709572</v>
      </c>
      <c r="T8" s="32">
        <v>370002.74467189552</v>
      </c>
      <c r="U8" s="32">
        <v>497436.80277904053</v>
      </c>
      <c r="V8" s="32">
        <v>529342.68996192259</v>
      </c>
      <c r="W8" s="32">
        <v>480378.56250000006</v>
      </c>
      <c r="X8" s="32">
        <v>552893.01455236529</v>
      </c>
      <c r="Y8" s="32">
        <v>636223.42842069303</v>
      </c>
      <c r="Z8" s="32">
        <v>638952.50103373732</v>
      </c>
      <c r="AA8" s="32">
        <v>916847.0527868222</v>
      </c>
      <c r="AB8" s="32">
        <v>794958.51917422237</v>
      </c>
      <c r="AC8" s="32">
        <v>687151.48075013771</v>
      </c>
    </row>
    <row r="9" spans="1:29">
      <c r="A9" s="31" t="s">
        <v>81</v>
      </c>
      <c r="B9" s="30" t="s">
        <v>9</v>
      </c>
      <c r="C9" s="34"/>
      <c r="D9" s="32">
        <v>55386.384837792342</v>
      </c>
      <c r="E9" s="32">
        <v>67800.41905945295</v>
      </c>
      <c r="F9" s="32">
        <v>81125.236922643788</v>
      </c>
      <c r="G9" s="32">
        <v>98876.536756088681</v>
      </c>
      <c r="H9" s="32">
        <v>122122.20727515977</v>
      </c>
      <c r="I9" s="32">
        <v>144117.95312276945</v>
      </c>
      <c r="J9" s="32">
        <v>176144.48487468224</v>
      </c>
      <c r="K9" s="32">
        <v>227445.73359614529</v>
      </c>
      <c r="L9" s="32">
        <v>278582.96275490295</v>
      </c>
      <c r="M9" s="32">
        <v>315621.8516061441</v>
      </c>
      <c r="N9" s="32">
        <v>367798.13357202144</v>
      </c>
      <c r="O9" s="32">
        <v>429051.51572174235</v>
      </c>
      <c r="P9" s="32">
        <v>477654.35565297189</v>
      </c>
      <c r="Q9" s="32">
        <v>572586.71409774502</v>
      </c>
      <c r="R9" s="32">
        <v>659051.56923870556</v>
      </c>
      <c r="S9" s="32">
        <v>707290.53935545543</v>
      </c>
      <c r="T9" s="32">
        <v>752580.757039694</v>
      </c>
      <c r="U9" s="32">
        <v>742471.58807484119</v>
      </c>
      <c r="V9" s="32">
        <v>814651.49897992786</v>
      </c>
      <c r="W9" s="32">
        <v>717487.125</v>
      </c>
      <c r="X9" s="32">
        <v>777467.83343826875</v>
      </c>
      <c r="Y9" s="32">
        <v>740669.93601327064</v>
      </c>
      <c r="Z9" s="32">
        <v>668646.90788239788</v>
      </c>
      <c r="AA9" s="32">
        <v>606550.8302002335</v>
      </c>
      <c r="AB9" s="32">
        <v>772107.60846760985</v>
      </c>
      <c r="AC9" s="32">
        <v>1053921.5902923932</v>
      </c>
    </row>
    <row r="10" spans="1:29">
      <c r="A10" s="36" t="s">
        <v>85</v>
      </c>
      <c r="B10" s="30" t="s">
        <v>10</v>
      </c>
      <c r="C10" s="34"/>
      <c r="D10" s="32">
        <v>1067.2402219563262</v>
      </c>
      <c r="E10" s="32">
        <v>1322.7775120462984</v>
      </c>
      <c r="F10" s="32">
        <v>1590.6157987628042</v>
      </c>
      <c r="G10" s="32">
        <v>1952.5152472534123</v>
      </c>
      <c r="H10" s="32">
        <v>2435.0915128719357</v>
      </c>
      <c r="I10" s="32">
        <v>2892.8348724540083</v>
      </c>
      <c r="J10" s="32">
        <v>3526.2503856792382</v>
      </c>
      <c r="K10" s="32">
        <v>4534.089913036345</v>
      </c>
      <c r="L10" s="32">
        <v>5565.1343153785392</v>
      </c>
      <c r="M10" s="32">
        <v>6383.8489713773388</v>
      </c>
      <c r="N10" s="32">
        <v>6985.6466966456392</v>
      </c>
      <c r="O10" s="32">
        <v>7762.3145289714166</v>
      </c>
      <c r="P10" s="32">
        <v>8059.8165440107832</v>
      </c>
      <c r="Q10" s="32">
        <v>10644.214634060292</v>
      </c>
      <c r="R10" s="32">
        <v>13478.85379227888</v>
      </c>
      <c r="S10" s="32">
        <v>29791.954505180653</v>
      </c>
      <c r="T10" s="32">
        <v>33878.571102639842</v>
      </c>
      <c r="U10" s="32">
        <v>33801.54942929255</v>
      </c>
      <c r="V10" s="32">
        <v>33886.176724749239</v>
      </c>
      <c r="W10" s="32">
        <v>8854.966796875</v>
      </c>
      <c r="X10" s="32">
        <v>10413.374253990709</v>
      </c>
      <c r="Y10" s="32">
        <v>19194.862197471379</v>
      </c>
      <c r="Z10" s="32">
        <v>26074.207909865483</v>
      </c>
      <c r="AA10" s="32">
        <v>27410.607517247805</v>
      </c>
      <c r="AB10" s="32">
        <v>26052.696541805999</v>
      </c>
      <c r="AC10" s="32">
        <v>27910.126589810952</v>
      </c>
    </row>
    <row r="11" spans="1:29">
      <c r="A11" s="36" t="s">
        <v>86</v>
      </c>
      <c r="B11" s="36" t="s">
        <v>11</v>
      </c>
      <c r="C11" s="34"/>
      <c r="D11" s="32">
        <v>13835.075361991694</v>
      </c>
      <c r="E11" s="32">
        <v>16741.592166808779</v>
      </c>
      <c r="F11" s="32">
        <v>19277.865397581678</v>
      </c>
      <c r="G11" s="32">
        <v>22923.298694896723</v>
      </c>
      <c r="H11" s="32">
        <v>27809.111738063493</v>
      </c>
      <c r="I11" s="32">
        <v>33484.264589178165</v>
      </c>
      <c r="J11" s="32">
        <v>36106.782249830125</v>
      </c>
      <c r="K11" s="32">
        <v>41313.000362775812</v>
      </c>
      <c r="L11" s="32">
        <v>45893.483554411876</v>
      </c>
      <c r="M11" s="32">
        <v>50485.980332528765</v>
      </c>
      <c r="N11" s="32">
        <v>56911.016296803355</v>
      </c>
      <c r="O11" s="32">
        <v>60756.673585527533</v>
      </c>
      <c r="P11" s="32">
        <v>62794.706072588924</v>
      </c>
      <c r="Q11" s="32">
        <v>76007.908372862541</v>
      </c>
      <c r="R11" s="32">
        <v>85508.660743005428</v>
      </c>
      <c r="S11" s="32">
        <v>119057.0358967467</v>
      </c>
      <c r="T11" s="32">
        <v>149098.9951432269</v>
      </c>
      <c r="U11" s="32">
        <v>169309.9815468812</v>
      </c>
      <c r="V11" s="32">
        <v>179459.43952641726</v>
      </c>
      <c r="W11" s="32">
        <v>156830.375</v>
      </c>
      <c r="X11" s="32">
        <v>183942.71780366322</v>
      </c>
      <c r="Y11" s="32">
        <v>248808.27581583548</v>
      </c>
      <c r="Z11" s="32">
        <v>372649.83584119077</v>
      </c>
      <c r="AA11" s="32">
        <v>365814.89293512917</v>
      </c>
      <c r="AB11" s="32">
        <v>449091.79774263164</v>
      </c>
      <c r="AC11" s="32">
        <v>512292.86966905883</v>
      </c>
    </row>
    <row r="12" spans="1:29">
      <c r="A12" s="30"/>
      <c r="B12" s="30"/>
      <c r="C12" s="30"/>
      <c r="D12" s="3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7" width="9.23046875" bestFit="1" customWidth="1"/>
    <col min="8" max="10" width="9.3046875" bestFit="1" customWidth="1"/>
    <col min="11" max="14" width="10.4609375" customWidth="1"/>
    <col min="15" max="29" width="10.4609375" style="1" customWidth="1"/>
    <col min="30" max="30" width="10.4609375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2">
        <v>619003.30791370361</v>
      </c>
      <c r="E2" s="32">
        <v>724761.85823300132</v>
      </c>
      <c r="F2" s="32">
        <v>798511.50488178967</v>
      </c>
      <c r="G2" s="32">
        <v>941325.62114526238</v>
      </c>
      <c r="H2" s="32">
        <v>1098169.0297504403</v>
      </c>
      <c r="I2" s="32">
        <v>1205767.1907706708</v>
      </c>
      <c r="J2" s="32">
        <v>1355341.1132454635</v>
      </c>
      <c r="K2" s="32">
        <v>1564013.6237255535</v>
      </c>
      <c r="L2" s="32">
        <v>1885131.4934637188</v>
      </c>
      <c r="M2" s="32">
        <v>2252070.4190238421</v>
      </c>
      <c r="N2" s="32">
        <v>2567639.55089388</v>
      </c>
      <c r="O2" s="32">
        <v>2810890.3120994819</v>
      </c>
      <c r="P2" s="32">
        <v>3233665.0138484943</v>
      </c>
      <c r="Q2" s="32">
        <v>3875581.3637119732</v>
      </c>
      <c r="R2" s="32">
        <v>4481929.9903373625</v>
      </c>
      <c r="S2" s="32">
        <v>5299427.5083893221</v>
      </c>
      <c r="T2" s="32">
        <v>5852268.563896372</v>
      </c>
      <c r="U2" s="32">
        <v>6414830.135558974</v>
      </c>
      <c r="V2" s="32">
        <v>7089566.3840340544</v>
      </c>
      <c r="W2" s="32">
        <v>6518939.435546875</v>
      </c>
      <c r="X2" s="32">
        <v>7315239.8850676538</v>
      </c>
      <c r="Y2" s="32">
        <v>7801058.5192570565</v>
      </c>
      <c r="Z2" s="32">
        <v>8201246.3845562181</v>
      </c>
      <c r="AA2" s="32">
        <v>9209232.9992934801</v>
      </c>
      <c r="AB2" s="32">
        <v>9555202.7042906135</v>
      </c>
      <c r="AC2" s="32">
        <v>9969874.5667875297</v>
      </c>
    </row>
    <row r="3" spans="1:29">
      <c r="A3" s="36" t="s">
        <v>82</v>
      </c>
      <c r="B3" s="30" t="s">
        <v>4</v>
      </c>
      <c r="C3" s="34"/>
      <c r="D3" s="32">
        <v>14310.035909643057</v>
      </c>
      <c r="E3" s="32">
        <v>16702.061731238704</v>
      </c>
      <c r="F3" s="32">
        <v>18367.310470045599</v>
      </c>
      <c r="G3" s="32">
        <v>21615.885925901741</v>
      </c>
      <c r="H3" s="32">
        <v>25142.96140261403</v>
      </c>
      <c r="I3" s="32">
        <v>27592.868153901934</v>
      </c>
      <c r="J3" s="32">
        <v>31045.70416413065</v>
      </c>
      <c r="K3" s="32">
        <v>36019.797250386582</v>
      </c>
      <c r="L3" s="32">
        <v>42909.340007744831</v>
      </c>
      <c r="M3" s="32">
        <v>51816.419382971035</v>
      </c>
      <c r="N3" s="32">
        <v>58786.507250223163</v>
      </c>
      <c r="O3" s="32">
        <v>64367.201170835142</v>
      </c>
      <c r="P3" s="32">
        <v>74029.032728819526</v>
      </c>
      <c r="Q3" s="32">
        <v>86342.261062431935</v>
      </c>
      <c r="R3" s="32">
        <v>97984.283066661825</v>
      </c>
      <c r="S3" s="32">
        <v>114039.89941348566</v>
      </c>
      <c r="T3" s="32">
        <v>122655.56354666916</v>
      </c>
      <c r="U3" s="32">
        <v>127391.65600149269</v>
      </c>
      <c r="V3" s="32">
        <v>136596.48061323329</v>
      </c>
      <c r="W3" s="32">
        <v>114443.296875</v>
      </c>
      <c r="X3" s="32">
        <v>119082.30922865825</v>
      </c>
      <c r="Y3" s="32">
        <v>143937.95656436906</v>
      </c>
      <c r="Z3" s="32">
        <v>142780.56070022809</v>
      </c>
      <c r="AA3" s="32">
        <v>149887.85664899118</v>
      </c>
      <c r="AB3" s="32">
        <v>152226.64910073762</v>
      </c>
      <c r="AC3" s="32">
        <v>194124.06786311881</v>
      </c>
    </row>
    <row r="4" spans="1:29">
      <c r="A4" s="35" t="s">
        <v>83</v>
      </c>
      <c r="B4" s="30" t="s">
        <v>5</v>
      </c>
      <c r="C4" s="34"/>
      <c r="D4" s="32">
        <v>2647.8526332686474</v>
      </c>
      <c r="E4" s="32">
        <v>3061.2473164783355</v>
      </c>
      <c r="F4" s="32">
        <v>3332.4218351904401</v>
      </c>
      <c r="G4" s="32">
        <v>3890.8450366933553</v>
      </c>
      <c r="H4" s="32">
        <v>4496.9561241758129</v>
      </c>
      <c r="I4" s="32">
        <v>4904.6832204462407</v>
      </c>
      <c r="J4" s="32">
        <v>5462.8855760334536</v>
      </c>
      <c r="K4" s="32">
        <v>6246.6492624730618</v>
      </c>
      <c r="L4" s="32">
        <v>7403.0011040017889</v>
      </c>
      <c r="M4" s="32">
        <v>8820.6348700095823</v>
      </c>
      <c r="N4" s="32">
        <v>10088.756772664636</v>
      </c>
      <c r="O4" s="32">
        <v>11099.201444633087</v>
      </c>
      <c r="P4" s="32">
        <v>23049.9907918057</v>
      </c>
      <c r="Q4" s="32">
        <v>27837.209927595388</v>
      </c>
      <c r="R4" s="32">
        <v>28981.688715536508</v>
      </c>
      <c r="S4" s="32">
        <v>32058.853212546976</v>
      </c>
      <c r="T4" s="32">
        <v>32537.859923456668</v>
      </c>
      <c r="U4" s="32">
        <v>31855.738434393272</v>
      </c>
      <c r="V4" s="32">
        <v>33117.234029464278</v>
      </c>
      <c r="W4" s="32">
        <v>28121.060546875</v>
      </c>
      <c r="X4" s="32">
        <v>29420.851277988575</v>
      </c>
      <c r="Y4" s="32">
        <v>32060.300726194218</v>
      </c>
      <c r="Z4" s="32">
        <v>29761.003399352907</v>
      </c>
      <c r="AA4" s="32">
        <v>32449.102744634823</v>
      </c>
      <c r="AB4" s="32">
        <v>31645.808555111187</v>
      </c>
      <c r="AC4" s="32">
        <v>33973.581980331786</v>
      </c>
    </row>
    <row r="5" spans="1:29">
      <c r="A5" s="30" t="s">
        <v>80</v>
      </c>
      <c r="B5" s="30" t="s">
        <v>6</v>
      </c>
      <c r="C5" s="34"/>
      <c r="D5" s="32">
        <v>333374.1356800762</v>
      </c>
      <c r="E5" s="32">
        <v>386965.92853751563</v>
      </c>
      <c r="F5" s="32">
        <v>422399.52225228096</v>
      </c>
      <c r="G5" s="32">
        <v>494498.71004955302</v>
      </c>
      <c r="H5" s="32">
        <v>572959.92587282101</v>
      </c>
      <c r="I5" s="32">
        <v>626059.75117757742</v>
      </c>
      <c r="J5" s="32">
        <v>696763.10854173137</v>
      </c>
      <c r="K5" s="32">
        <v>793600.9782117107</v>
      </c>
      <c r="L5" s="32">
        <v>940648.91696544969</v>
      </c>
      <c r="M5" s="32">
        <v>1130989.9133591277</v>
      </c>
      <c r="N5" s="32">
        <v>1297966.0802222355</v>
      </c>
      <c r="O5" s="32">
        <v>1417852.0617679907</v>
      </c>
      <c r="P5" s="32">
        <v>1624423.7861526785</v>
      </c>
      <c r="Q5" s="32">
        <v>1930635.2610246318</v>
      </c>
      <c r="R5" s="32">
        <v>2217043.9523260393</v>
      </c>
      <c r="S5" s="32">
        <v>2707978.031495437</v>
      </c>
      <c r="T5" s="32">
        <v>2925789.4060683716</v>
      </c>
      <c r="U5" s="32">
        <v>3180651.7654861016</v>
      </c>
      <c r="V5" s="32">
        <v>3428815.2213889803</v>
      </c>
      <c r="W5" s="32">
        <v>3038490.75</v>
      </c>
      <c r="X5" s="32">
        <v>3332807.6471707206</v>
      </c>
      <c r="Y5" s="32">
        <v>3470383.3476575022</v>
      </c>
      <c r="Z5" s="32">
        <v>3626987.2455293234</v>
      </c>
      <c r="AA5" s="32">
        <v>4091454.0062070475</v>
      </c>
      <c r="AB5" s="32">
        <v>4361065.5571674537</v>
      </c>
      <c r="AC5" s="32">
        <v>4666004.3123676796</v>
      </c>
    </row>
    <row r="6" spans="1:29">
      <c r="A6" s="35" t="s">
        <v>24</v>
      </c>
      <c r="B6" s="30" t="s">
        <v>7</v>
      </c>
      <c r="C6" s="34"/>
      <c r="D6" s="32">
        <v>40458.81684245752</v>
      </c>
      <c r="E6" s="32">
        <v>47837.923311319457</v>
      </c>
      <c r="F6" s="32">
        <v>53120.31747791524</v>
      </c>
      <c r="G6" s="32">
        <v>63096.482250676949</v>
      </c>
      <c r="H6" s="32">
        <v>74025.482919804461</v>
      </c>
      <c r="I6" s="32">
        <v>81795.175513414652</v>
      </c>
      <c r="J6" s="32">
        <v>92078.19296002826</v>
      </c>
      <c r="K6" s="32">
        <v>106109.01771584665</v>
      </c>
      <c r="L6" s="32">
        <v>126768.21359814184</v>
      </c>
      <c r="M6" s="32">
        <v>153447.49246175427</v>
      </c>
      <c r="N6" s="32">
        <v>178391.88395242285</v>
      </c>
      <c r="O6" s="32">
        <v>193752.42607411408</v>
      </c>
      <c r="P6" s="32">
        <v>237338.83182459901</v>
      </c>
      <c r="Q6" s="32">
        <v>329514.49784560112</v>
      </c>
      <c r="R6" s="32">
        <v>410582.66814651736</v>
      </c>
      <c r="S6" s="32">
        <v>486067.81213952787</v>
      </c>
      <c r="T6" s="32">
        <v>544002.78143902449</v>
      </c>
      <c r="U6" s="32">
        <v>658507.15549022797</v>
      </c>
      <c r="V6" s="32">
        <v>744284.64279337181</v>
      </c>
      <c r="W6" s="32">
        <v>770035.875</v>
      </c>
      <c r="X6" s="32">
        <v>1044843.6560104329</v>
      </c>
      <c r="Y6" s="32">
        <v>1162706.7884307601</v>
      </c>
      <c r="Z6" s="32">
        <v>1217146.8595061093</v>
      </c>
      <c r="AA6" s="32">
        <v>1461488.1510091331</v>
      </c>
      <c r="AB6" s="32">
        <v>1504883.1451632639</v>
      </c>
      <c r="AC6" s="32">
        <v>1546026.197426151</v>
      </c>
    </row>
    <row r="7" spans="1:29">
      <c r="A7" s="31" t="s">
        <v>25</v>
      </c>
      <c r="B7" s="30" t="s">
        <v>8</v>
      </c>
      <c r="C7" s="34"/>
      <c r="D7" s="32">
        <v>29976.816803810048</v>
      </c>
      <c r="E7" s="32">
        <v>35795.425019873575</v>
      </c>
      <c r="F7" s="32">
        <v>40176.597247563797</v>
      </c>
      <c r="G7" s="32">
        <v>48040.077009019806</v>
      </c>
      <c r="H7" s="32">
        <v>56590.737837102832</v>
      </c>
      <c r="I7" s="32">
        <v>62787.723639177348</v>
      </c>
      <c r="J7" s="32">
        <v>71516.962897933859</v>
      </c>
      <c r="K7" s="32">
        <v>84115.226742450148</v>
      </c>
      <c r="L7" s="32">
        <v>100852.26031991065</v>
      </c>
      <c r="M7" s="32">
        <v>125692.07122350203</v>
      </c>
      <c r="N7" s="32">
        <v>139657.92977441792</v>
      </c>
      <c r="O7" s="32">
        <v>152336.89785879414</v>
      </c>
      <c r="P7" s="32">
        <v>178472.89922276104</v>
      </c>
      <c r="Q7" s="32">
        <v>217675.68976070682</v>
      </c>
      <c r="R7" s="32">
        <v>255621.95039307859</v>
      </c>
      <c r="S7" s="32">
        <v>302331.82024420646</v>
      </c>
      <c r="T7" s="32">
        <v>342810.05991745787</v>
      </c>
      <c r="U7" s="32">
        <v>371193.55804130138</v>
      </c>
      <c r="V7" s="32">
        <v>411721.67546276294</v>
      </c>
      <c r="W7" s="32">
        <v>381771.53125</v>
      </c>
      <c r="X7" s="32">
        <v>418036.34071201197</v>
      </c>
      <c r="Y7" s="32">
        <v>499675.75942012295</v>
      </c>
      <c r="Z7" s="32">
        <v>579216.03506825469</v>
      </c>
      <c r="AA7" s="32">
        <v>620525.18172390421</v>
      </c>
      <c r="AB7" s="32">
        <v>645797.43920757074</v>
      </c>
      <c r="AC7" s="32">
        <v>663707.10443204211</v>
      </c>
    </row>
    <row r="8" spans="1:29">
      <c r="A8" s="36" t="s">
        <v>84</v>
      </c>
      <c r="B8" s="30" t="s">
        <v>30</v>
      </c>
      <c r="C8" s="34"/>
      <c r="D8" s="32">
        <v>20764.148575786134</v>
      </c>
      <c r="E8" s="32">
        <v>24386.052440753163</v>
      </c>
      <c r="F8" s="32">
        <v>26958.453701860904</v>
      </c>
      <c r="G8" s="32">
        <v>31867.863939758645</v>
      </c>
      <c r="H8" s="32">
        <v>37208.604424298886</v>
      </c>
      <c r="I8" s="32">
        <v>40963.671671131684</v>
      </c>
      <c r="J8" s="32">
        <v>46190.817006143414</v>
      </c>
      <c r="K8" s="32">
        <v>53649.870029509373</v>
      </c>
      <c r="L8" s="32">
        <v>64024.082646172494</v>
      </c>
      <c r="M8" s="32">
        <v>78658.598144890566</v>
      </c>
      <c r="N8" s="32">
        <v>89548.572838538545</v>
      </c>
      <c r="O8" s="32">
        <v>96303.388190034384</v>
      </c>
      <c r="P8" s="32">
        <v>113140.33574192494</v>
      </c>
      <c r="Q8" s="32">
        <v>134487.98123588867</v>
      </c>
      <c r="R8" s="32">
        <v>155144.81321934282</v>
      </c>
      <c r="S8" s="32">
        <v>180989.18670391504</v>
      </c>
      <c r="T8" s="32">
        <v>206848.27129649295</v>
      </c>
      <c r="U8" s="32">
        <v>223107.05630199527</v>
      </c>
      <c r="V8" s="32">
        <v>247664.38719369631</v>
      </c>
      <c r="W8" s="32">
        <v>210642.765625</v>
      </c>
      <c r="X8" s="32">
        <v>237859.00526198954</v>
      </c>
      <c r="Y8" s="32">
        <v>266203.32557350839</v>
      </c>
      <c r="Z8" s="32">
        <v>289599.38497507037</v>
      </c>
      <c r="AA8" s="32">
        <v>313923.65341038571</v>
      </c>
      <c r="AB8" s="32">
        <v>298413.05431849253</v>
      </c>
      <c r="AC8" s="32">
        <v>284071.14562799176</v>
      </c>
    </row>
    <row r="9" spans="1:29">
      <c r="A9" s="31" t="s">
        <v>81</v>
      </c>
      <c r="B9" s="30" t="s">
        <v>9</v>
      </c>
      <c r="C9" s="34"/>
      <c r="D9" s="32">
        <v>39106.103164225344</v>
      </c>
      <c r="E9" s="32">
        <v>47292.652440950245</v>
      </c>
      <c r="F9" s="32">
        <v>53685.589581113796</v>
      </c>
      <c r="G9" s="32">
        <v>64708.204003045139</v>
      </c>
      <c r="H9" s="32">
        <v>76707.520455737031</v>
      </c>
      <c r="I9" s="32">
        <v>85605.65944350051</v>
      </c>
      <c r="J9" s="32">
        <v>97949.423538465126</v>
      </c>
      <c r="K9" s="32">
        <v>115709.93531559607</v>
      </c>
      <c r="L9" s="32">
        <v>139079.32144732465</v>
      </c>
      <c r="M9" s="32">
        <v>171748.16153683417</v>
      </c>
      <c r="N9" s="32">
        <v>198858.470979181</v>
      </c>
      <c r="O9" s="32">
        <v>209440.97308261041</v>
      </c>
      <c r="P9" s="32">
        <v>233392.1964697447</v>
      </c>
      <c r="Q9" s="32">
        <v>280561.41508714459</v>
      </c>
      <c r="R9" s="32">
        <v>343103.14840227657</v>
      </c>
      <c r="S9" s="32">
        <v>387778.84359044227</v>
      </c>
      <c r="T9" s="32">
        <v>453397.82170945167</v>
      </c>
      <c r="U9" s="32">
        <v>498459.51612426119</v>
      </c>
      <c r="V9" s="32">
        <v>547174.94527103356</v>
      </c>
      <c r="W9" s="32">
        <v>495473.125</v>
      </c>
      <c r="X9" s="32">
        <v>535304.16432633519</v>
      </c>
      <c r="Y9" s="32">
        <v>543632.77107403998</v>
      </c>
      <c r="Z9" s="32">
        <v>548895.63452628255</v>
      </c>
      <c r="AA9" s="32">
        <v>620554.66316525126</v>
      </c>
      <c r="AB9" s="32">
        <v>661587.77039827977</v>
      </c>
      <c r="AC9" s="32">
        <v>694798.9425036161</v>
      </c>
    </row>
    <row r="10" spans="1:29">
      <c r="A10" s="36" t="s">
        <v>85</v>
      </c>
      <c r="B10" s="30" t="s">
        <v>10</v>
      </c>
      <c r="C10" s="34"/>
      <c r="D10" s="32">
        <v>24189.296160355028</v>
      </c>
      <c r="E10" s="32">
        <v>29487.288981222948</v>
      </c>
      <c r="F10" s="32">
        <v>33900.957492462963</v>
      </c>
      <c r="G10" s="32">
        <v>41144.523744916136</v>
      </c>
      <c r="H10" s="32">
        <v>49419.009835428449</v>
      </c>
      <c r="I10" s="32">
        <v>55367.503065888232</v>
      </c>
      <c r="J10" s="32">
        <v>64931.867727635006</v>
      </c>
      <c r="K10" s="32">
        <v>79780.660723218039</v>
      </c>
      <c r="L10" s="32">
        <v>117027.61551066925</v>
      </c>
      <c r="M10" s="32">
        <v>129505.34851550928</v>
      </c>
      <c r="N10" s="32">
        <v>151643.07833572681</v>
      </c>
      <c r="O10" s="32">
        <v>175180.8186792061</v>
      </c>
      <c r="P10" s="32">
        <v>178088.8514179046</v>
      </c>
      <c r="Q10" s="32">
        <v>207743.02911395876</v>
      </c>
      <c r="R10" s="32">
        <v>237821.56680327278</v>
      </c>
      <c r="S10" s="32">
        <v>252473.25662219417</v>
      </c>
      <c r="T10" s="32">
        <v>295491.24772166868</v>
      </c>
      <c r="U10" s="32">
        <v>332674.92489647376</v>
      </c>
      <c r="V10" s="32">
        <v>368876.19384266518</v>
      </c>
      <c r="W10" s="32">
        <v>453623.71875</v>
      </c>
      <c r="X10" s="32">
        <v>485199.50722316885</v>
      </c>
      <c r="Y10" s="32">
        <v>545666.1885560886</v>
      </c>
      <c r="Z10" s="32">
        <v>608743.63016530883</v>
      </c>
      <c r="AA10" s="32">
        <v>710654.95937695727</v>
      </c>
      <c r="AB10" s="32">
        <v>719223.70489835332</v>
      </c>
      <c r="AC10" s="32">
        <v>719075.48006246355</v>
      </c>
    </row>
    <row r="11" spans="1:29">
      <c r="A11" s="36" t="s">
        <v>86</v>
      </c>
      <c r="B11" s="36" t="s">
        <v>11</v>
      </c>
      <c r="C11" s="34"/>
      <c r="D11" s="32">
        <v>114176.1021440816</v>
      </c>
      <c r="E11" s="32">
        <v>133233.27845364937</v>
      </c>
      <c r="F11" s="32">
        <v>146570.33482335607</v>
      </c>
      <c r="G11" s="32">
        <v>172463.02918569773</v>
      </c>
      <c r="H11" s="32">
        <v>201617.83087845775</v>
      </c>
      <c r="I11" s="32">
        <v>220690.15488563289</v>
      </c>
      <c r="J11" s="32">
        <v>249402.15083336234</v>
      </c>
      <c r="K11" s="32">
        <v>288781.48847436265</v>
      </c>
      <c r="L11" s="32">
        <v>346418.74186430336</v>
      </c>
      <c r="M11" s="32">
        <v>401391.77952924377</v>
      </c>
      <c r="N11" s="32">
        <v>442698.27076846955</v>
      </c>
      <c r="O11" s="32">
        <v>490557.34383126401</v>
      </c>
      <c r="P11" s="32">
        <v>571729.08949825575</v>
      </c>
      <c r="Q11" s="32">
        <v>660784.01865401457</v>
      </c>
      <c r="R11" s="32">
        <v>735645.91926463647</v>
      </c>
      <c r="S11" s="32">
        <v>835709.80496756639</v>
      </c>
      <c r="T11" s="32">
        <v>928735.55227377953</v>
      </c>
      <c r="U11" s="32">
        <v>990988.7647827263</v>
      </c>
      <c r="V11" s="32">
        <v>1171315.6034388472</v>
      </c>
      <c r="W11" s="32">
        <v>1026337.3125</v>
      </c>
      <c r="X11" s="32">
        <v>1112686.4038563492</v>
      </c>
      <c r="Y11" s="32">
        <v>1136792.0812544702</v>
      </c>
      <c r="Z11" s="32">
        <v>1158116.0306862884</v>
      </c>
      <c r="AA11" s="32">
        <v>1208295.4250071754</v>
      </c>
      <c r="AB11" s="32">
        <v>1180359.5754813508</v>
      </c>
      <c r="AC11" s="32">
        <v>1168093.7345241348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9" width="10.69140625" bestFit="1" customWidth="1"/>
    <col min="20" max="23" width="11.84375" bestFit="1" customWidth="1"/>
    <col min="24" max="29" width="11.8437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394.15531115566989</v>
      </c>
      <c r="E2" s="23">
        <v>639.45018019592339</v>
      </c>
      <c r="F2" s="23">
        <v>788.67344337585746</v>
      </c>
      <c r="G2" s="23">
        <v>869.367519829917</v>
      </c>
      <c r="H2" s="23">
        <v>1001.7675244318823</v>
      </c>
      <c r="I2" s="23">
        <v>1134.2119926905484</v>
      </c>
      <c r="J2" s="23">
        <v>1576.9654173020908</v>
      </c>
      <c r="K2" s="23">
        <v>2368.8987741661495</v>
      </c>
      <c r="L2" s="23">
        <v>2748.1166046536091</v>
      </c>
      <c r="M2" s="23">
        <v>3227.855811483686</v>
      </c>
      <c r="N2" s="23">
        <v>4191.3405855285382</v>
      </c>
      <c r="O2" s="23">
        <v>5417.3680073589912</v>
      </c>
      <c r="P2" s="23">
        <v>8320.8042611915425</v>
      </c>
      <c r="Q2" s="23">
        <v>14023.628813723975</v>
      </c>
      <c r="R2" s="23">
        <v>18759.465231478396</v>
      </c>
      <c r="S2" s="23">
        <v>25867.267620717594</v>
      </c>
      <c r="T2" s="23">
        <v>30544.994664365906</v>
      </c>
      <c r="U2" s="23">
        <v>40139.32200740822</v>
      </c>
      <c r="V2" s="23">
        <v>53845.233948061868</v>
      </c>
      <c r="W2" s="23">
        <v>75833.555379264188</v>
      </c>
      <c r="X2" s="23">
        <v>94354.769896965139</v>
      </c>
      <c r="Y2" s="23">
        <v>56058.148503246804</v>
      </c>
      <c r="Z2" s="23">
        <v>74573.3902094964</v>
      </c>
      <c r="AA2" s="23">
        <v>55875.897556307413</v>
      </c>
      <c r="AB2" s="23">
        <v>105293.23403507499</v>
      </c>
      <c r="AC2" s="23">
        <v>126459.53599133503</v>
      </c>
    </row>
    <row r="3" spans="1:29">
      <c r="A3" s="25" t="s">
        <v>82</v>
      </c>
      <c r="B3" s="23" t="s">
        <v>4</v>
      </c>
      <c r="C3" s="23"/>
      <c r="D3" s="23">
        <v>4.2598976254985543E-2</v>
      </c>
      <c r="E3" s="23">
        <v>9.455141760258097E-2</v>
      </c>
      <c r="F3" s="23">
        <v>0.13475781880975252</v>
      </c>
      <c r="G3" s="23">
        <v>0.17234112658769132</v>
      </c>
      <c r="H3" s="23">
        <v>0.16783944237714385</v>
      </c>
      <c r="I3" s="23">
        <v>0.17110763371281354</v>
      </c>
      <c r="J3" s="23">
        <v>0.14837168770607659</v>
      </c>
      <c r="K3" s="23">
        <v>0.23338257769093426</v>
      </c>
      <c r="L3" s="23">
        <v>0.1459237656188935</v>
      </c>
      <c r="M3" s="23">
        <v>0.24700754725806642</v>
      </c>
      <c r="N3" s="23">
        <v>0.5751355907204343</v>
      </c>
      <c r="O3" s="23">
        <v>0.59854437275278705</v>
      </c>
      <c r="P3" s="23">
        <v>1.6299182565766284</v>
      </c>
      <c r="Q3" s="23">
        <v>2.8920706245865309</v>
      </c>
      <c r="R3" s="23">
        <v>3.6130540198010568</v>
      </c>
      <c r="S3" s="23">
        <v>2.68508761268791</v>
      </c>
      <c r="T3" s="23">
        <v>4.770504472920952</v>
      </c>
      <c r="U3" s="23">
        <v>0.89424015645773025</v>
      </c>
      <c r="V3" s="23">
        <v>6.305294556764486</v>
      </c>
      <c r="W3" s="23">
        <v>1.5105988438669815</v>
      </c>
      <c r="X3" s="23">
        <v>8.7326205334493672</v>
      </c>
      <c r="Y3" s="23">
        <v>78</v>
      </c>
      <c r="Z3" s="23">
        <v>85</v>
      </c>
      <c r="AA3" s="23">
        <v>85</v>
      </c>
      <c r="AB3" s="23">
        <v>85</v>
      </c>
      <c r="AC3" s="23">
        <v>85</v>
      </c>
    </row>
    <row r="4" spans="1:29">
      <c r="A4" s="24" t="s">
        <v>83</v>
      </c>
      <c r="B4" s="23" t="s">
        <v>5</v>
      </c>
      <c r="C4" s="23"/>
      <c r="D4" s="23">
        <v>5.9380846383029845E-2</v>
      </c>
      <c r="E4" s="23">
        <v>0.13179995618555435</v>
      </c>
      <c r="F4" s="23">
        <v>0.18784567238790323</v>
      </c>
      <c r="G4" s="23">
        <v>0.24023492729321866</v>
      </c>
      <c r="H4" s="23">
        <v>0.2339598042252049</v>
      </c>
      <c r="I4" s="23">
        <v>0.23851549980089462</v>
      </c>
      <c r="J4" s="23">
        <v>0.20682272603286536</v>
      </c>
      <c r="K4" s="23">
        <v>0.32532366297697068</v>
      </c>
      <c r="L4" s="23">
        <v>0.20341044484219634</v>
      </c>
      <c r="M4" s="23">
        <v>0.34431619040290024</v>
      </c>
      <c r="N4" s="23">
        <v>0.80171030302603274</v>
      </c>
      <c r="O4" s="23">
        <v>0.83434097662618256</v>
      </c>
      <c r="P4" s="23">
        <v>2.2720246850848982</v>
      </c>
      <c r="Q4" s="23">
        <v>4.0314020801696433</v>
      </c>
      <c r="R4" s="23">
        <v>5.0364169420218348</v>
      </c>
      <c r="S4" s="23">
        <v>3.7428780940560009</v>
      </c>
      <c r="T4" s="23">
        <v>6.6498450944093461</v>
      </c>
      <c r="U4" s="23">
        <v>1.2465261381472388</v>
      </c>
      <c r="V4" s="23">
        <v>8.7892658554480398</v>
      </c>
      <c r="W4" s="23">
        <v>2.1056993801241797</v>
      </c>
      <c r="X4" s="23">
        <v>12.172837096228593</v>
      </c>
      <c r="Y4" s="23">
        <v>5.8349939706021221</v>
      </c>
      <c r="Z4" s="23">
        <v>0.10609670084191965</v>
      </c>
      <c r="AA4" s="23">
        <v>11.712717900961195</v>
      </c>
      <c r="AB4" s="23">
        <v>19.646732232051445</v>
      </c>
      <c r="AC4" s="23">
        <v>40.277051613801227</v>
      </c>
    </row>
    <row r="5" spans="1:29">
      <c r="A5" s="23" t="s">
        <v>80</v>
      </c>
      <c r="B5" s="23" t="s">
        <v>6</v>
      </c>
      <c r="C5" s="23"/>
      <c r="D5" s="23">
        <v>4.7667786782553501</v>
      </c>
      <c r="E5" s="23">
        <v>10.580199832244855</v>
      </c>
      <c r="F5" s="23">
        <v>15.079251989191821</v>
      </c>
      <c r="G5" s="23">
        <v>19.284782871010147</v>
      </c>
      <c r="H5" s="23">
        <v>18.781049349748237</v>
      </c>
      <c r="I5" s="23">
        <v>19.146756372425941</v>
      </c>
      <c r="J5" s="23">
        <v>16.602628973538163</v>
      </c>
      <c r="K5" s="23">
        <v>26.115254238843807</v>
      </c>
      <c r="L5" s="23">
        <v>16.328709179283745</v>
      </c>
      <c r="M5" s="23">
        <v>27.639873376067392</v>
      </c>
      <c r="N5" s="23">
        <v>64.357041224226762</v>
      </c>
      <c r="O5" s="23">
        <v>66.976458235749121</v>
      </c>
      <c r="P5" s="23">
        <v>182.38606360497482</v>
      </c>
      <c r="Q5" s="23">
        <v>323.61952800859359</v>
      </c>
      <c r="R5" s="23">
        <v>404.29677844562809</v>
      </c>
      <c r="S5" s="23">
        <v>300.45835620076292</v>
      </c>
      <c r="T5" s="23">
        <v>533.81421351364088</v>
      </c>
      <c r="U5" s="23">
        <v>100.06449182082306</v>
      </c>
      <c r="V5" s="23">
        <v>705.55553902042175</v>
      </c>
      <c r="W5" s="23">
        <v>169.03435231027606</v>
      </c>
      <c r="X5" s="23">
        <v>977.17065112027365</v>
      </c>
      <c r="Y5" s="23">
        <v>-729.4735777088456</v>
      </c>
      <c r="Z5" s="23">
        <v>1972.7881697259584</v>
      </c>
      <c r="AA5" s="23">
        <v>1490.1410323984003</v>
      </c>
      <c r="AB5" s="23">
        <v>14462.568708472454</v>
      </c>
      <c r="AC5" s="23">
        <v>39307.048876095912</v>
      </c>
    </row>
    <row r="6" spans="1:29">
      <c r="A6" s="24" t="s">
        <v>24</v>
      </c>
      <c r="B6" s="23" t="s">
        <v>7</v>
      </c>
      <c r="C6" s="23"/>
      <c r="D6" s="23">
        <v>19.958540161605796</v>
      </c>
      <c r="E6" s="23">
        <v>10.519360019207232</v>
      </c>
      <c r="F6" s="23">
        <v>22.50449651779757</v>
      </c>
      <c r="G6" s="23">
        <v>61.691581959750657</v>
      </c>
      <c r="H6" s="23">
        <v>69.146192031365146</v>
      </c>
      <c r="I6" s="23">
        <v>56.993882931000002</v>
      </c>
      <c r="J6" s="23">
        <v>84.588034080050207</v>
      </c>
      <c r="K6" s="23">
        <v>187.5006753323996</v>
      </c>
      <c r="L6" s="23">
        <v>219.5075585517157</v>
      </c>
      <c r="M6" s="23">
        <v>433.7075951793031</v>
      </c>
      <c r="N6" s="23">
        <v>202.64355569999998</v>
      </c>
      <c r="O6" s="23">
        <v>-166.87358187999996</v>
      </c>
      <c r="P6" s="23">
        <v>264.66141811999989</v>
      </c>
      <c r="Q6" s="23">
        <v>1186.4005167099999</v>
      </c>
      <c r="R6" s="23">
        <v>1809.8580008999998</v>
      </c>
      <c r="S6" s="23">
        <v>672.43009045000008</v>
      </c>
      <c r="T6" s="23">
        <v>863.71545934000005</v>
      </c>
      <c r="U6" s="23">
        <v>4280.7393559000002</v>
      </c>
      <c r="V6" s="23">
        <v>5520.7038289777356</v>
      </c>
      <c r="W6" s="23">
        <v>2309.190100822263</v>
      </c>
      <c r="X6" s="23">
        <v>25486.365120290004</v>
      </c>
      <c r="Y6" s="23">
        <v>6026.5746174977066</v>
      </c>
      <c r="Z6" s="23">
        <v>4379.0875997207459</v>
      </c>
      <c r="AA6" s="23">
        <v>3973.3014511273313</v>
      </c>
      <c r="AB6" s="23">
        <v>3027.9296111072267</v>
      </c>
      <c r="AC6" s="23">
        <v>-5065.9794631989789</v>
      </c>
    </row>
    <row r="7" spans="1:29">
      <c r="A7" s="26" t="s">
        <v>25</v>
      </c>
      <c r="B7" s="23" t="s">
        <v>8</v>
      </c>
      <c r="C7" s="23"/>
      <c r="D7" s="23">
        <v>57.839279208040189</v>
      </c>
      <c r="E7" s="23">
        <v>128.3783396459358</v>
      </c>
      <c r="F7" s="23">
        <v>182.96907092201695</v>
      </c>
      <c r="G7" s="23">
        <v>233.99826512420168</v>
      </c>
      <c r="H7" s="23">
        <v>227.88604852064401</v>
      </c>
      <c r="I7" s="23">
        <v>232.32347513948145</v>
      </c>
      <c r="J7" s="23">
        <v>201.45346734231794</v>
      </c>
      <c r="K7" s="23">
        <v>316.87803933500089</v>
      </c>
      <c r="L7" s="23">
        <v>198.12977129308393</v>
      </c>
      <c r="M7" s="23">
        <v>335.37750782638699</v>
      </c>
      <c r="N7" s="23">
        <v>780.89735807364934</v>
      </c>
      <c r="O7" s="23">
        <v>812.68091718514199</v>
      </c>
      <c r="P7" s="23">
        <v>2213.0413783684412</v>
      </c>
      <c r="Q7" s="23">
        <v>3926.7441391917159</v>
      </c>
      <c r="R7" s="23">
        <v>4905.668131415433</v>
      </c>
      <c r="S7" s="23">
        <v>3645.7104320700728</v>
      </c>
      <c r="T7" s="23">
        <v>6477.2105911861481</v>
      </c>
      <c r="U7" s="23">
        <v>1214.1654714612287</v>
      </c>
      <c r="V7" s="23">
        <v>8561.0905336006872</v>
      </c>
      <c r="W7" s="23">
        <v>2051.033991492684</v>
      </c>
      <c r="X7" s="23">
        <v>11856.821962779684</v>
      </c>
      <c r="Y7" s="23">
        <v>183.94659567806355</v>
      </c>
      <c r="Z7" s="23">
        <v>30.691677610000006</v>
      </c>
      <c r="AA7" s="23">
        <v>1.9043375272805911</v>
      </c>
      <c r="AB7" s="23">
        <v>40.395141236038953</v>
      </c>
      <c r="AC7" s="23">
        <v>98.890704909999982</v>
      </c>
    </row>
    <row r="8" spans="1:29">
      <c r="A8" s="25" t="s">
        <v>84</v>
      </c>
      <c r="B8" s="23" t="s">
        <v>30</v>
      </c>
      <c r="C8" s="23"/>
      <c r="D8" s="23">
        <v>4.2675055283262147</v>
      </c>
      <c r="E8" s="23">
        <v>9.4720280345439445</v>
      </c>
      <c r="F8" s="23">
        <v>13.499848759593066</v>
      </c>
      <c r="G8" s="23">
        <v>17.264891674124815</v>
      </c>
      <c r="H8" s="23">
        <v>16.813919281260283</v>
      </c>
      <c r="I8" s="23">
        <v>17.141322092753107</v>
      </c>
      <c r="J8" s="23">
        <v>14.863666998538935</v>
      </c>
      <c r="K8" s="23">
        <v>23.379938394517694</v>
      </c>
      <c r="L8" s="23">
        <v>14.618437606700141</v>
      </c>
      <c r="M8" s="23">
        <v>24.744868683052701</v>
      </c>
      <c r="N8" s="23">
        <v>57.616274584752915</v>
      </c>
      <c r="O8" s="23">
        <v>59.961333445709869</v>
      </c>
      <c r="P8" s="23">
        <v>163.28291856184063</v>
      </c>
      <c r="Q8" s="23">
        <v>289.72356764767181</v>
      </c>
      <c r="R8" s="23">
        <v>361.95067016047699</v>
      </c>
      <c r="S8" s="23">
        <v>268.98830062482637</v>
      </c>
      <c r="T8" s="23">
        <v>477.90242866957379</v>
      </c>
      <c r="U8" s="23">
        <v>89.583721178934184</v>
      </c>
      <c r="V8" s="23">
        <v>631.65554067906714</v>
      </c>
      <c r="W8" s="23">
        <v>151.32966761216639</v>
      </c>
      <c r="X8" s="23">
        <v>874.8216431353494</v>
      </c>
      <c r="Y8" s="23">
        <v>4477.3310070711468</v>
      </c>
      <c r="Z8" s="23">
        <v>17574.599394801098</v>
      </c>
      <c r="AA8" s="23">
        <v>1898.8789306301637</v>
      </c>
      <c r="AB8" s="23">
        <v>8887.4874455199988</v>
      </c>
      <c r="AC8" s="23">
        <v>11121.505477940322</v>
      </c>
    </row>
    <row r="9" spans="1:29">
      <c r="A9" s="26" t="s">
        <v>81</v>
      </c>
      <c r="B9" s="23" t="s">
        <v>9</v>
      </c>
      <c r="C9" s="23"/>
      <c r="D9" s="23">
        <v>17.175457925892225</v>
      </c>
      <c r="E9" s="23">
        <v>38.249275188032534</v>
      </c>
      <c r="F9" s="23">
        <v>53.940587244651866</v>
      </c>
      <c r="G9" s="23">
        <v>67.177404389753633</v>
      </c>
      <c r="H9" s="23">
        <v>64.686392971345398</v>
      </c>
      <c r="I9" s="23">
        <v>65.620546492160869</v>
      </c>
      <c r="J9" s="23">
        <v>57.000194517648524</v>
      </c>
      <c r="K9" s="23">
        <v>89.930270565251064</v>
      </c>
      <c r="L9" s="23">
        <v>58.692827800180027</v>
      </c>
      <c r="M9" s="23">
        <v>96.407252951408779</v>
      </c>
      <c r="N9" s="23">
        <v>225.08841341995264</v>
      </c>
      <c r="O9" s="23">
        <v>255.45918970532941</v>
      </c>
      <c r="P9" s="23">
        <v>653.92240476382131</v>
      </c>
      <c r="Q9" s="23">
        <v>1114.0058725003773</v>
      </c>
      <c r="R9" s="23">
        <v>1384.2258137564154</v>
      </c>
      <c r="S9" s="23">
        <v>1047.3883527562307</v>
      </c>
      <c r="T9" s="23">
        <v>1810.9479083479398</v>
      </c>
      <c r="U9" s="23">
        <v>347.51533892938517</v>
      </c>
      <c r="V9" s="23">
        <v>2473.8168754918138</v>
      </c>
      <c r="W9" s="23">
        <v>718.26467135602002</v>
      </c>
      <c r="X9" s="23">
        <v>3225.7186408032812</v>
      </c>
      <c r="Y9" s="23">
        <v>17223.201421578789</v>
      </c>
      <c r="Z9" s="23">
        <v>12935.187987285468</v>
      </c>
      <c r="AA9" s="23">
        <v>7814.6932938942264</v>
      </c>
      <c r="AB9" s="23">
        <v>32345.575316432791</v>
      </c>
      <c r="AC9" s="23">
        <v>10584.381900247656</v>
      </c>
    </row>
    <row r="10" spans="1:29">
      <c r="A10" s="25" t="s">
        <v>85</v>
      </c>
      <c r="B10" s="23" t="s">
        <v>10</v>
      </c>
      <c r="C10" s="23"/>
      <c r="D10" s="23">
        <v>189.89770387234566</v>
      </c>
      <c r="E10" s="23">
        <v>222.41914632300089</v>
      </c>
      <c r="F10" s="23">
        <v>189.50369444652489</v>
      </c>
      <c r="G10" s="23">
        <v>79.289969291390292</v>
      </c>
      <c r="H10" s="23">
        <v>222.94549063914596</v>
      </c>
      <c r="I10" s="23">
        <v>353.47822511294567</v>
      </c>
      <c r="J10" s="23">
        <v>860.6641418505103</v>
      </c>
      <c r="K10" s="23">
        <v>1185.2296934345516</v>
      </c>
      <c r="L10" s="23">
        <v>1896.5713410287674</v>
      </c>
      <c r="M10" s="23">
        <v>1736.2045624391242</v>
      </c>
      <c r="N10" s="23">
        <v>1544.0957772913143</v>
      </c>
      <c r="O10" s="23">
        <v>2920.333813474756</v>
      </c>
      <c r="P10" s="23">
        <v>1131.7628374209812</v>
      </c>
      <c r="Q10" s="23">
        <v>641.72017787615641</v>
      </c>
      <c r="R10" s="23">
        <v>1722.80622113135</v>
      </c>
      <c r="S10" s="23">
        <v>13711.199000293562</v>
      </c>
      <c r="T10" s="23">
        <v>9562.3044670050949</v>
      </c>
      <c r="U10" s="23">
        <v>31878.686837615092</v>
      </c>
      <c r="V10" s="23">
        <v>21200.533062707498</v>
      </c>
      <c r="W10" s="23">
        <v>66921.067898683992</v>
      </c>
      <c r="X10" s="23">
        <v>31839.181425448711</v>
      </c>
      <c r="Y10" s="23">
        <v>25488.136120037423</v>
      </c>
      <c r="Z10" s="23">
        <v>28391.886060328034</v>
      </c>
      <c r="AA10" s="23">
        <v>34169.00382711165</v>
      </c>
      <c r="AB10" s="23">
        <v>38690.673664671718</v>
      </c>
      <c r="AC10" s="23">
        <v>53551.262221238336</v>
      </c>
    </row>
    <row r="11" spans="1:29">
      <c r="A11" s="25" t="s">
        <v>86</v>
      </c>
      <c r="B11" s="25" t="s">
        <v>11</v>
      </c>
      <c r="C11" s="23"/>
      <c r="D11" s="23">
        <v>100.14806595856643</v>
      </c>
      <c r="E11" s="23">
        <v>219.60547977916994</v>
      </c>
      <c r="F11" s="23">
        <v>310.85389000488362</v>
      </c>
      <c r="G11" s="23">
        <v>390.24804846580491</v>
      </c>
      <c r="H11" s="23">
        <v>381.10663239177114</v>
      </c>
      <c r="I11" s="23">
        <v>389.09816141626783</v>
      </c>
      <c r="J11" s="23">
        <v>341.43808912574764</v>
      </c>
      <c r="K11" s="23">
        <v>539.30619662491654</v>
      </c>
      <c r="L11" s="23">
        <v>343.91862498341766</v>
      </c>
      <c r="M11" s="23">
        <v>573.18282729068142</v>
      </c>
      <c r="N11" s="23">
        <v>1315.2653193408953</v>
      </c>
      <c r="O11" s="23">
        <v>1467.3969918429266</v>
      </c>
      <c r="P11" s="23">
        <v>3707.8452974098223</v>
      </c>
      <c r="Q11" s="23">
        <v>6534.4915390847054</v>
      </c>
      <c r="R11" s="23">
        <v>8162.0101447072693</v>
      </c>
      <c r="S11" s="23">
        <v>6214.6651226153963</v>
      </c>
      <c r="T11" s="23">
        <v>10807.679246736177</v>
      </c>
      <c r="U11" s="23">
        <v>2226.4260242081473</v>
      </c>
      <c r="V11" s="23">
        <v>14736.784007172435</v>
      </c>
      <c r="W11" s="23">
        <v>3510.0183987627975</v>
      </c>
      <c r="X11" s="23">
        <v>20073.784995758146</v>
      </c>
      <c r="Y11" s="23">
        <v>3304.5973251219157</v>
      </c>
      <c r="Z11" s="23">
        <v>9204.04322332425</v>
      </c>
      <c r="AA11" s="23">
        <v>6431.2619657173991</v>
      </c>
      <c r="AB11" s="23">
        <v>7733.9574154027096</v>
      </c>
      <c r="AC11" s="23">
        <v>16737.149222487958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394.15531115566989</v>
      </c>
      <c r="E13" s="23">
        <v>639.45018019592317</v>
      </c>
      <c r="F13" s="23">
        <v>788.67344337585735</v>
      </c>
      <c r="G13" s="23">
        <v>869.367519829917</v>
      </c>
      <c r="H13" s="23">
        <v>1001.7675244318824</v>
      </c>
      <c r="I13" s="23">
        <v>1134.2119926905489</v>
      </c>
      <c r="J13" s="23">
        <v>1576.9654173020911</v>
      </c>
      <c r="K13" s="23">
        <v>2368.8987741661495</v>
      </c>
      <c r="L13" s="23">
        <v>2663.7098397959962</v>
      </c>
      <c r="M13" s="23">
        <v>3136.4918112907235</v>
      </c>
      <c r="N13" s="23">
        <v>4191.3406855285384</v>
      </c>
      <c r="O13" s="23">
        <v>5417.3680073589921</v>
      </c>
      <c r="P13" s="23">
        <v>8320.8042611915462</v>
      </c>
      <c r="Q13" s="23">
        <v>14023.628813723975</v>
      </c>
      <c r="R13" s="23">
        <v>18759.465231478396</v>
      </c>
      <c r="S13" s="23">
        <v>25867.267620717594</v>
      </c>
      <c r="T13" s="23">
        <v>30544.994664365902</v>
      </c>
      <c r="U13" s="23">
        <v>40139.32200740822</v>
      </c>
      <c r="V13" s="23">
        <v>53845.233948061868</v>
      </c>
      <c r="W13" s="23">
        <v>75833.555379264188</v>
      </c>
      <c r="X13" s="23">
        <v>94354.769896965139</v>
      </c>
      <c r="Y13" s="23">
        <v>56058.148503246804</v>
      </c>
      <c r="Z13" s="23">
        <v>74573.390209496385</v>
      </c>
      <c r="AA13" s="23">
        <v>55875.89755630742</v>
      </c>
      <c r="AB13" s="23">
        <v>105293.23403507499</v>
      </c>
      <c r="AC13" s="23">
        <v>126459.53599133501</v>
      </c>
    </row>
    <row r="14" spans="1:29">
      <c r="A14" s="23" t="s">
        <v>123</v>
      </c>
      <c r="B14" s="23" t="s">
        <v>122</v>
      </c>
      <c r="C14" s="23"/>
      <c r="D14" s="23">
        <v>7.5669167146208041E-2</v>
      </c>
      <c r="E14" s="23">
        <v>0.17506510406189221</v>
      </c>
      <c r="F14" s="23">
        <v>0.30736446077573998</v>
      </c>
      <c r="G14" s="23">
        <v>0.4341648069997941</v>
      </c>
      <c r="H14" s="23">
        <v>0.46824445039986262</v>
      </c>
      <c r="I14" s="23">
        <v>0.43272910978619022</v>
      </c>
      <c r="J14" s="23">
        <v>0.36705784458992352</v>
      </c>
      <c r="K14" s="23">
        <v>0.50587884553554052</v>
      </c>
      <c r="L14" s="23">
        <v>0.24794241271057343</v>
      </c>
      <c r="M14" s="23">
        <v>0.47140086858927543</v>
      </c>
      <c r="N14" s="23">
        <v>1.205898602677584</v>
      </c>
      <c r="O14" s="23">
        <v>0.74719942026565889</v>
      </c>
      <c r="P14" s="23">
        <v>3.2924150169425936</v>
      </c>
      <c r="Q14" s="23">
        <v>8.9128393998844988</v>
      </c>
      <c r="R14" s="23">
        <v>8.7600284744106691</v>
      </c>
      <c r="S14" s="23">
        <v>7.7532048083540452</v>
      </c>
      <c r="T14" s="23">
        <v>11.542217697615268</v>
      </c>
      <c r="U14" s="23">
        <v>0.83008806845811778</v>
      </c>
      <c r="V14" s="23">
        <v>13.035638530832694</v>
      </c>
      <c r="W14" s="23">
        <v>0.59857452518704835</v>
      </c>
      <c r="X14" s="23">
        <v>17.75158876707188</v>
      </c>
      <c r="Y14" s="23">
        <v>78</v>
      </c>
      <c r="Z14" s="23">
        <v>85</v>
      </c>
      <c r="AA14" s="23">
        <v>85</v>
      </c>
      <c r="AB14" s="23">
        <v>85</v>
      </c>
      <c r="AC14" s="23">
        <v>85</v>
      </c>
    </row>
    <row r="15" spans="1:29">
      <c r="A15" s="23" t="s">
        <v>125</v>
      </c>
      <c r="B15" s="23" t="s">
        <v>124</v>
      </c>
      <c r="C15" s="23"/>
      <c r="D15" s="23">
        <v>0.10547904164046475</v>
      </c>
      <c r="E15" s="23">
        <v>0.24403201591286416</v>
      </c>
      <c r="F15" s="23">
        <v>0.42845071486409159</v>
      </c>
      <c r="G15" s="23">
        <v>0.6052040676999908</v>
      </c>
      <c r="H15" s="23">
        <v>0.6527093893634679</v>
      </c>
      <c r="I15" s="23">
        <v>0.60320277745340711</v>
      </c>
      <c r="J15" s="23">
        <v>0.51166031204163953</v>
      </c>
      <c r="K15" s="23">
        <v>0.7051698574952201</v>
      </c>
      <c r="L15" s="23">
        <v>0.34561934617574874</v>
      </c>
      <c r="M15" s="23">
        <v>0.65710927875292668</v>
      </c>
      <c r="N15" s="23">
        <v>1.6809624543671386</v>
      </c>
      <c r="O15" s="23">
        <v>1.0415586920845619</v>
      </c>
      <c r="P15" s="23">
        <v>4.5894621781519405</v>
      </c>
      <c r="Q15" s="23">
        <v>12.424053199616896</v>
      </c>
      <c r="R15" s="23">
        <v>12.211042397739982</v>
      </c>
      <c r="S15" s="23">
        <v>10.807580467316003</v>
      </c>
      <c r="T15" s="23">
        <v>16.089275289599641</v>
      </c>
      <c r="U15" s="23">
        <v>1.1571013299111543</v>
      </c>
      <c r="V15" s="23">
        <v>18.17102938039476</v>
      </c>
      <c r="W15" s="23">
        <v>0.83438300761435069</v>
      </c>
      <c r="X15" s="23">
        <v>24.744828592185872</v>
      </c>
      <c r="Y15" s="23">
        <v>5.8349939706021221</v>
      </c>
      <c r="Z15" s="23">
        <v>0.10609670084191965</v>
      </c>
      <c r="AA15" s="23">
        <v>11.712717900961195</v>
      </c>
      <c r="AB15" s="23">
        <v>19.646732232051445</v>
      </c>
      <c r="AC15" s="23">
        <v>40.277051613801227</v>
      </c>
    </row>
    <row r="16" spans="1:29">
      <c r="A16" s="23" t="s">
        <v>127</v>
      </c>
      <c r="B16" s="23" t="s">
        <v>126</v>
      </c>
      <c r="C16" s="23"/>
      <c r="D16" s="23">
        <v>6.8700795234124667</v>
      </c>
      <c r="E16" s="23">
        <v>15.894336253969847</v>
      </c>
      <c r="F16" s="23">
        <v>27.905927444926867</v>
      </c>
      <c r="G16" s="23">
        <v>39.418257962220522</v>
      </c>
      <c r="H16" s="23">
        <v>42.512382942288347</v>
      </c>
      <c r="I16" s="23">
        <v>39.287909573292943</v>
      </c>
      <c r="J16" s="23">
        <v>33.325549588152413</v>
      </c>
      <c r="K16" s="23">
        <v>45.929247395125024</v>
      </c>
      <c r="L16" s="23">
        <v>22.510940146296484</v>
      </c>
      <c r="M16" s="23">
        <v>42.798957313174604</v>
      </c>
      <c r="N16" s="23">
        <v>109.48474272961703</v>
      </c>
      <c r="O16" s="23">
        <v>67.838984234545151</v>
      </c>
      <c r="P16" s="23">
        <v>298.92165915832362</v>
      </c>
      <c r="Q16" s="23">
        <v>809.20562186574591</v>
      </c>
      <c r="R16" s="23">
        <v>795.3317647896796</v>
      </c>
      <c r="S16" s="23">
        <v>703.92123507553958</v>
      </c>
      <c r="T16" s="23">
        <v>1047.9295127689184</v>
      </c>
      <c r="U16" s="23">
        <v>75.364527677755746</v>
      </c>
      <c r="V16" s="23">
        <v>1183.5186869737884</v>
      </c>
      <c r="W16" s="23">
        <v>54.345181053442523</v>
      </c>
      <c r="X16" s="23">
        <v>1611.6845354073744</v>
      </c>
      <c r="Y16" s="23">
        <v>-729.4735777088456</v>
      </c>
      <c r="Z16" s="23">
        <v>1972.7881697259584</v>
      </c>
      <c r="AA16" s="23">
        <v>1490.1410323984003</v>
      </c>
      <c r="AB16" s="23">
        <v>14462.568708472454</v>
      </c>
      <c r="AC16" s="23">
        <v>39307.048876095912</v>
      </c>
    </row>
    <row r="17" spans="1:29">
      <c r="A17" s="23" t="s">
        <v>129</v>
      </c>
      <c r="B17" s="23" t="s">
        <v>128</v>
      </c>
      <c r="C17" s="23"/>
      <c r="D17" s="23">
        <v>48.867326386384903</v>
      </c>
      <c r="E17" s="23">
        <v>83.346985270226767</v>
      </c>
      <c r="F17" s="23">
        <v>28.370698820048702</v>
      </c>
      <c r="G17" s="23">
        <v>34.851012794708595</v>
      </c>
      <c r="H17" s="23">
        <v>1.9747663271560021</v>
      </c>
      <c r="I17" s="23">
        <v>56.261733099927319</v>
      </c>
      <c r="J17" s="23">
        <v>48.140868649946938</v>
      </c>
      <c r="K17" s="23">
        <v>145.24568257840122</v>
      </c>
      <c r="L17" s="23">
        <v>195.89996505656083</v>
      </c>
      <c r="M17" s="23">
        <v>204.87620593702431</v>
      </c>
      <c r="N17" s="23">
        <v>759.14355570000021</v>
      </c>
      <c r="O17" s="23">
        <v>679.86641811999971</v>
      </c>
      <c r="P17" s="23">
        <v>702.32141812000009</v>
      </c>
      <c r="Q17" s="23">
        <v>-1430.19948329</v>
      </c>
      <c r="R17" s="23">
        <v>2585.8580009000002</v>
      </c>
      <c r="S17" s="23">
        <v>-774.56990955000038</v>
      </c>
      <c r="T17" s="23">
        <v>1249.7154593400001</v>
      </c>
      <c r="U17" s="23">
        <v>3235.7393559000002</v>
      </c>
      <c r="V17" s="23">
        <v>3360.7038289777356</v>
      </c>
      <c r="W17" s="23">
        <v>5371.190100822263</v>
      </c>
      <c r="X17" s="23">
        <v>5394.36512029</v>
      </c>
      <c r="Y17" s="23">
        <v>6026.5746174977066</v>
      </c>
      <c r="Z17" s="23">
        <v>4379.0875997207459</v>
      </c>
      <c r="AA17" s="23">
        <v>3973.3014511273313</v>
      </c>
      <c r="AB17" s="23">
        <v>3027.9296111072267</v>
      </c>
      <c r="AC17" s="23">
        <v>-5065.9794631989789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1.3464462537952118</v>
      </c>
      <c r="E19" s="23">
        <v>3.1150832290641373</v>
      </c>
      <c r="F19" s="23">
        <v>5.4691989137615264</v>
      </c>
      <c r="G19" s="23">
        <v>7.7254659983909777</v>
      </c>
      <c r="H19" s="23">
        <v>8.3318742610594079</v>
      </c>
      <c r="I19" s="23">
        <v>7.6999194091030851</v>
      </c>
      <c r="J19" s="23">
        <v>6.5313743815801262</v>
      </c>
      <c r="K19" s="23">
        <v>9.0015352637551622</v>
      </c>
      <c r="L19" s="23">
        <v>4.4118515551525732</v>
      </c>
      <c r="M19" s="23">
        <v>8.3880391113786157</v>
      </c>
      <c r="N19" s="23">
        <v>21.457585926574851</v>
      </c>
      <c r="O19" s="23">
        <v>13.29555878830717</v>
      </c>
      <c r="P19" s="23">
        <v>58.584758266678044</v>
      </c>
      <c r="Q19" s="23">
        <v>158.59377964957855</v>
      </c>
      <c r="R19" s="23">
        <v>155.87468406675467</v>
      </c>
      <c r="S19" s="23">
        <v>137.95940886919706</v>
      </c>
      <c r="T19" s="23">
        <v>205.38055809990064</v>
      </c>
      <c r="U19" s="23">
        <v>14.770467447275784</v>
      </c>
      <c r="V19" s="23">
        <v>231.95427315533448</v>
      </c>
      <c r="W19" s="23">
        <v>10.650948826991774</v>
      </c>
      <c r="X19" s="23">
        <v>315.86921193614404</v>
      </c>
      <c r="Y19" s="23">
        <v>183.94659567806355</v>
      </c>
      <c r="Z19" s="23">
        <v>30.691677610000006</v>
      </c>
      <c r="AA19" s="23">
        <v>1.9043375272805911</v>
      </c>
      <c r="AB19" s="23">
        <v>40.395141236038953</v>
      </c>
      <c r="AC19" s="23">
        <v>98.890704909999982</v>
      </c>
    </row>
    <row r="20" spans="1:29">
      <c r="A20" s="23" t="s">
        <v>133</v>
      </c>
      <c r="B20" s="23" t="s">
        <v>132</v>
      </c>
      <c r="C20" s="23"/>
      <c r="D20" s="23">
        <v>101.59577508364245</v>
      </c>
      <c r="E20" s="23">
        <v>235.0478485233038</v>
      </c>
      <c r="F20" s="23">
        <v>412.67707579416606</v>
      </c>
      <c r="G20" s="23">
        <v>582.923160710307</v>
      </c>
      <c r="H20" s="23">
        <v>628.67954889830105</v>
      </c>
      <c r="I20" s="23">
        <v>580.99554901980605</v>
      </c>
      <c r="J20" s="23">
        <v>492.82326775963776</v>
      </c>
      <c r="K20" s="23">
        <v>679.2086572235653</v>
      </c>
      <c r="L20" s="23">
        <v>332.895187636559</v>
      </c>
      <c r="M20" s="23">
        <v>632.91745403900245</v>
      </c>
      <c r="N20" s="23">
        <v>1619.0769349236853</v>
      </c>
      <c r="O20" s="23">
        <v>1003.2131594267462</v>
      </c>
      <c r="P20" s="23">
        <v>4420.4987071814094</v>
      </c>
      <c r="Q20" s="23">
        <v>11966.655127545821</v>
      </c>
      <c r="R20" s="23">
        <v>11761.486430700446</v>
      </c>
      <c r="S20" s="23">
        <v>10409.693691553019</v>
      </c>
      <c r="T20" s="23">
        <v>15496.940132928661</v>
      </c>
      <c r="U20" s="23">
        <v>1114.5020340945075</v>
      </c>
      <c r="V20" s="23">
        <v>17502.053348772835</v>
      </c>
      <c r="W20" s="23">
        <v>803.66475706279664</v>
      </c>
      <c r="X20" s="23">
        <v>23833.834674987898</v>
      </c>
      <c r="Y20" s="23">
        <v>3880.119283597322</v>
      </c>
      <c r="Z20" s="23">
        <v>17413.168138113775</v>
      </c>
      <c r="AA20" s="23">
        <v>1809.2084763741318</v>
      </c>
      <c r="AB20" s="23">
        <v>8784.0685605199997</v>
      </c>
      <c r="AC20" s="23">
        <v>8878.3199556676118</v>
      </c>
    </row>
    <row r="21" spans="1:29">
      <c r="A21" s="23" t="s">
        <v>135</v>
      </c>
      <c r="B21" s="23" t="s">
        <v>134</v>
      </c>
      <c r="C21" s="23"/>
      <c r="D21" s="23">
        <v>1.1596128107552861</v>
      </c>
      <c r="E21" s="23">
        <v>2.6917294375753098</v>
      </c>
      <c r="F21" s="23">
        <v>3.2627927804808636</v>
      </c>
      <c r="G21" s="23">
        <v>2.3658166980224347</v>
      </c>
      <c r="H21" s="23">
        <v>1.5677343369388994</v>
      </c>
      <c r="I21" s="23">
        <v>1.2728331710465444</v>
      </c>
      <c r="J21" s="23">
        <v>1.2026908159445668</v>
      </c>
      <c r="K21" s="23">
        <v>2.1630863810289078</v>
      </c>
      <c r="L21" s="23">
        <v>3.8159036499580066</v>
      </c>
      <c r="M21" s="23">
        <v>3.5161849480331204</v>
      </c>
      <c r="N21" s="23">
        <v>8.7996406200000017</v>
      </c>
      <c r="O21" s="23">
        <v>30.367176730000018</v>
      </c>
      <c r="P21" s="23">
        <v>40.966042530000003</v>
      </c>
      <c r="Q21" s="23">
        <v>26.397287089999992</v>
      </c>
      <c r="R21" s="23">
        <v>25.48009777</v>
      </c>
      <c r="S21" s="23">
        <v>37.618980144200009</v>
      </c>
      <c r="T21" s="23">
        <v>16.924768878720016</v>
      </c>
      <c r="U21" s="23">
        <v>11.222281867131215</v>
      </c>
      <c r="V21" s="23">
        <v>102.61181736540823</v>
      </c>
      <c r="W21" s="23">
        <v>150.18024847454046</v>
      </c>
      <c r="X21" s="23">
        <v>-58.320477939999876</v>
      </c>
      <c r="Y21" s="23">
        <v>331.17707727627931</v>
      </c>
      <c r="Z21" s="23">
        <v>79.864658719823595</v>
      </c>
      <c r="AA21" s="23">
        <v>-632.25206090159509</v>
      </c>
      <c r="AB21" s="23">
        <v>2359.837785017372</v>
      </c>
      <c r="AC21" s="23">
        <v>443.70871723768403</v>
      </c>
    </row>
    <row r="22" spans="1:29">
      <c r="A22" s="23" t="s">
        <v>137</v>
      </c>
      <c r="B22" s="23" t="s">
        <v>136</v>
      </c>
      <c r="C22" s="23"/>
      <c r="D22" s="23">
        <v>1.7262955206374797</v>
      </c>
      <c r="E22" s="23">
        <v>3.9938870263768123</v>
      </c>
      <c r="F22" s="23">
        <v>7.0121280813767202</v>
      </c>
      <c r="G22" s="23">
        <v>9.9049162268959829</v>
      </c>
      <c r="H22" s="23">
        <v>10.682399817177695</v>
      </c>
      <c r="I22" s="23">
        <v>9.8721626264229219</v>
      </c>
      <c r="J22" s="23">
        <v>8.3739564848928936</v>
      </c>
      <c r="K22" s="23">
        <v>11.540980533668078</v>
      </c>
      <c r="L22" s="23">
        <v>5.6564898568433826</v>
      </c>
      <c r="M22" s="23">
        <v>10.754409471666341</v>
      </c>
      <c r="N22" s="23">
        <v>27.51103830868092</v>
      </c>
      <c r="O22" s="23">
        <v>17.04640160417264</v>
      </c>
      <c r="P22" s="23">
        <v>75.112248623611194</v>
      </c>
      <c r="Q22" s="23">
        <v>203.33506119411396</v>
      </c>
      <c r="R22" s="23">
        <v>199.84887486355439</v>
      </c>
      <c r="S22" s="23">
        <v>176.87947728280602</v>
      </c>
      <c r="T22" s="23">
        <v>263.3209728754677</v>
      </c>
      <c r="U22" s="23">
        <v>18.937400375308297</v>
      </c>
      <c r="V22" s="23">
        <v>297.39146409454713</v>
      </c>
      <c r="W22" s="23">
        <v>13.655714217146498</v>
      </c>
      <c r="X22" s="23">
        <v>404.9798528056146</v>
      </c>
      <c r="Y22" s="23">
        <v>597.21172347382492</v>
      </c>
      <c r="Z22" s="23">
        <v>161.43125668732389</v>
      </c>
      <c r="AA22" s="23">
        <v>89.670454256031974</v>
      </c>
      <c r="AB22" s="23">
        <v>103.418885</v>
      </c>
      <c r="AC22" s="23">
        <v>2243.1855222727104</v>
      </c>
    </row>
    <row r="23" spans="1:29">
      <c r="A23" s="23" t="s">
        <v>139</v>
      </c>
      <c r="B23" s="23" t="s">
        <v>138</v>
      </c>
      <c r="C23" s="23"/>
      <c r="D23" s="23">
        <v>27.167753355147521</v>
      </c>
      <c r="E23" s="23">
        <v>44.305144669998896</v>
      </c>
      <c r="F23" s="23">
        <v>64.49847462375736</v>
      </c>
      <c r="G23" s="23">
        <v>48.259708379341504</v>
      </c>
      <c r="H23" s="23">
        <v>12.212401242362876</v>
      </c>
      <c r="I23" s="23">
        <v>19.207407704078772</v>
      </c>
      <c r="J23" s="23">
        <v>66.109325609693215</v>
      </c>
      <c r="K23" s="23">
        <v>208.24499468914661</v>
      </c>
      <c r="L23" s="23">
        <v>157.09999999999997</v>
      </c>
      <c r="M23" s="23">
        <v>420.00000000000011</v>
      </c>
      <c r="N23" s="23">
        <v>-79.399999999999864</v>
      </c>
      <c r="O23" s="23">
        <v>497.39999999999975</v>
      </c>
      <c r="P23" s="23">
        <v>1123.2</v>
      </c>
      <c r="Q23" s="23">
        <v>260</v>
      </c>
      <c r="R23" s="23">
        <v>244</v>
      </c>
      <c r="S23" s="23">
        <v>130</v>
      </c>
      <c r="T23" s="23">
        <v>1001</v>
      </c>
      <c r="U23" s="23">
        <v>3531</v>
      </c>
      <c r="V23" s="23">
        <v>7699</v>
      </c>
      <c r="W23" s="23">
        <v>2479</v>
      </c>
      <c r="X23" s="23">
        <v>28268</v>
      </c>
      <c r="Y23" s="23">
        <v>16892.02434430251</v>
      </c>
      <c r="Z23" s="23">
        <v>12855.323328565644</v>
      </c>
      <c r="AA23" s="23">
        <v>8446.9453547958219</v>
      </c>
      <c r="AB23" s="23">
        <v>29985.73753141542</v>
      </c>
      <c r="AC23" s="23">
        <v>10140.673183009972</v>
      </c>
    </row>
    <row r="24" spans="1:29">
      <c r="A24" s="23" t="s">
        <v>141</v>
      </c>
      <c r="B24" s="23" t="s">
        <v>140</v>
      </c>
      <c r="C24" s="23"/>
      <c r="D24" s="23">
        <v>185.82232482403955</v>
      </c>
      <c r="E24" s="23">
        <v>208.89739710667095</v>
      </c>
      <c r="F24" s="23">
        <v>170.23204863636877</v>
      </c>
      <c r="G24" s="23">
        <v>54.643554118923092</v>
      </c>
      <c r="H24" s="23">
        <v>198.942858991977</v>
      </c>
      <c r="I24" s="23">
        <v>329.00821111707785</v>
      </c>
      <c r="J24" s="23">
        <v>839.44558370685729</v>
      </c>
      <c r="K24" s="23">
        <v>1151.8537719834139</v>
      </c>
      <c r="L24" s="23">
        <v>1875.7028589538113</v>
      </c>
      <c r="M24" s="23">
        <v>1700.8801411533118</v>
      </c>
      <c r="N24" s="23">
        <v>1461.8459346100008</v>
      </c>
      <c r="O24" s="23">
        <v>2834.7362930099989</v>
      </c>
      <c r="P24" s="23">
        <v>898.66907249000178</v>
      </c>
      <c r="Q24" s="23">
        <v>228.12665708999884</v>
      </c>
      <c r="R24" s="23">
        <v>1206.1052387500022</v>
      </c>
      <c r="S24" s="23">
        <v>13327.206012739996</v>
      </c>
      <c r="T24" s="23">
        <v>8880.0770953400024</v>
      </c>
      <c r="U24" s="23">
        <v>31750.802016410009</v>
      </c>
      <c r="V24" s="23">
        <v>20298.816156779983</v>
      </c>
      <c r="W24" s="23">
        <v>66705.037941109986</v>
      </c>
      <c r="X24" s="23">
        <v>30590.333889909991</v>
      </c>
      <c r="Y24" s="23">
        <v>15317.456694361223</v>
      </c>
      <c r="Z24" s="23">
        <v>28551.258638625164</v>
      </c>
      <c r="AA24" s="23">
        <v>36978.526852218944</v>
      </c>
      <c r="AB24" s="23">
        <v>36299.800250576482</v>
      </c>
      <c r="AC24" s="23">
        <v>40676.722221871772</v>
      </c>
    </row>
    <row r="25" spans="1:29">
      <c r="A25" s="23" t="s">
        <v>143</v>
      </c>
      <c r="B25" s="23" t="s">
        <v>142</v>
      </c>
      <c r="C25" s="23"/>
      <c r="D25" s="23">
        <v>0.81947650323685117</v>
      </c>
      <c r="E25" s="23">
        <v>1.8959074709813837</v>
      </c>
      <c r="F25" s="23">
        <v>3.3286735276087396</v>
      </c>
      <c r="G25" s="23">
        <v>4.7018867959949917</v>
      </c>
      <c r="H25" s="23">
        <v>5.0709600666322316</v>
      </c>
      <c r="I25" s="23">
        <v>4.6863385855853581</v>
      </c>
      <c r="J25" s="23">
        <v>3.9751366417051899</v>
      </c>
      <c r="K25" s="23">
        <v>5.4785303319112106</v>
      </c>
      <c r="L25" s="23">
        <v>2.6851489058889544</v>
      </c>
      <c r="M25" s="23">
        <v>5.1051432172887647</v>
      </c>
      <c r="N25" s="23">
        <v>13.059553943167098</v>
      </c>
      <c r="O25" s="23">
        <v>8.0919665331692361</v>
      </c>
      <c r="P25" s="23">
        <v>35.655959316631922</v>
      </c>
      <c r="Q25" s="23">
        <v>96.523627004066967</v>
      </c>
      <c r="R25" s="23">
        <v>94.868726235544955</v>
      </c>
      <c r="S25" s="23">
        <v>83.965099720904036</v>
      </c>
      <c r="T25" s="23">
        <v>124.99907895331251</v>
      </c>
      <c r="U25" s="23">
        <v>8.9896280529206098</v>
      </c>
      <c r="V25" s="23">
        <v>141.17242046639416</v>
      </c>
      <c r="W25" s="23">
        <v>6.4823993355069174</v>
      </c>
      <c r="X25" s="23">
        <v>192.24487910156168</v>
      </c>
      <c r="Y25" s="23">
        <v>75.748662334450415</v>
      </c>
      <c r="Z25" s="23">
        <v>-3.2099100929813891</v>
      </c>
      <c r="AA25" s="23">
        <v>-220.90650205732527</v>
      </c>
      <c r="AB25" s="23">
        <v>132.6145582073712</v>
      </c>
      <c r="AC25" s="23">
        <v>679.20991814049398</v>
      </c>
    </row>
    <row r="26" spans="1:29">
      <c r="A26" s="23" t="s">
        <v>145</v>
      </c>
      <c r="B26" s="23" t="s">
        <v>144</v>
      </c>
      <c r="C26" s="23"/>
      <c r="D26" s="23">
        <v>8.2713448795005764</v>
      </c>
      <c r="E26" s="23">
        <v>18.496348422993279</v>
      </c>
      <c r="F26" s="23">
        <v>31.612111833155417</v>
      </c>
      <c r="G26" s="23">
        <v>44.842587540074327</v>
      </c>
      <c r="H26" s="23">
        <v>48.474788423306059</v>
      </c>
      <c r="I26" s="23">
        <v>43.927914806710973</v>
      </c>
      <c r="J26" s="23">
        <v>37.623939037507363</v>
      </c>
      <c r="K26" s="23">
        <v>53.575416069495411</v>
      </c>
      <c r="L26" s="23">
        <v>24.099469650624023</v>
      </c>
      <c r="M26" s="23">
        <v>45.068018921481219</v>
      </c>
      <c r="N26" s="23">
        <v>116.12249320889316</v>
      </c>
      <c r="O26" s="23">
        <v>70.874220649181908</v>
      </c>
      <c r="P26" s="23">
        <v>304.8725452791619</v>
      </c>
      <c r="Q26" s="23">
        <v>796.56698524394449</v>
      </c>
      <c r="R26" s="23">
        <v>777.08616671200014</v>
      </c>
      <c r="S26" s="23">
        <v>666.84566369183199</v>
      </c>
      <c r="T26" s="23">
        <v>946.72943324597327</v>
      </c>
      <c r="U26" s="23">
        <v>65.660625499098373</v>
      </c>
      <c r="V26" s="23">
        <v>1016.6786942725736</v>
      </c>
      <c r="W26" s="23">
        <v>45.334989130593165</v>
      </c>
      <c r="X26" s="23">
        <v>1304.6674457868812</v>
      </c>
      <c r="Y26" s="23">
        <v>5224.1802042634199</v>
      </c>
      <c r="Z26" s="23">
        <v>-80.367338790700927</v>
      </c>
      <c r="AA26" s="23">
        <v>-1396.3403645549797</v>
      </c>
      <c r="AB26" s="23">
        <v>1290.9187599499026</v>
      </c>
      <c r="AC26" s="23">
        <v>6980.9489160833455</v>
      </c>
    </row>
    <row r="27" spans="1:29">
      <c r="A27" s="23" t="s">
        <v>147</v>
      </c>
      <c r="B27" s="23" t="s">
        <v>146</v>
      </c>
      <c r="C27" s="23"/>
      <c r="D27" s="23">
        <v>2.5500634875342847</v>
      </c>
      <c r="E27" s="23">
        <v>6.5396213559621179</v>
      </c>
      <c r="F27" s="23">
        <v>12.343920366076089</v>
      </c>
      <c r="G27" s="23">
        <v>17.24709643994936</v>
      </c>
      <c r="H27" s="23">
        <v>18.488607692632769</v>
      </c>
      <c r="I27" s="23">
        <v>17.956450859053977</v>
      </c>
      <c r="J27" s="23">
        <v>14.868813036217974</v>
      </c>
      <c r="K27" s="23">
        <v>18.770055385301298</v>
      </c>
      <c r="L27" s="23">
        <v>11.358646258921389</v>
      </c>
      <c r="M27" s="23">
        <v>22.346774923453015</v>
      </c>
      <c r="N27" s="23">
        <v>56.33244082780049</v>
      </c>
      <c r="O27" s="23">
        <v>35.982381098305353</v>
      </c>
      <c r="P27" s="23">
        <v>165.97401952116499</v>
      </c>
      <c r="Q27" s="23">
        <v>478.05355695904154</v>
      </c>
      <c r="R27" s="23">
        <v>475.68096425544684</v>
      </c>
      <c r="S27" s="23">
        <v>441.93613672556347</v>
      </c>
      <c r="T27" s="23">
        <v>703.91713625800878</v>
      </c>
      <c r="U27" s="23">
        <v>53.049838857302667</v>
      </c>
      <c r="V27" s="23">
        <v>847.54121440741756</v>
      </c>
      <c r="W27" s="23">
        <v>40.266843418156434</v>
      </c>
      <c r="X27" s="23">
        <v>1233.9780614510048</v>
      </c>
      <c r="Y27" s="23">
        <v>4870.7505590783285</v>
      </c>
      <c r="Z27" s="23">
        <v>-75.79532941344732</v>
      </c>
      <c r="AA27" s="23">
        <v>-1192.2761584949919</v>
      </c>
      <c r="AB27" s="23">
        <v>967.34009593795884</v>
      </c>
      <c r="AC27" s="23">
        <v>5214.3811651427286</v>
      </c>
    </row>
    <row r="28" spans="1:29">
      <c r="A28" s="23" t="s">
        <v>149</v>
      </c>
      <c r="B28" s="23" t="s">
        <v>148</v>
      </c>
      <c r="C28" s="23"/>
      <c r="D28" s="23">
        <v>0.84677452603406789</v>
      </c>
      <c r="E28" s="23">
        <v>0.63361788852776668</v>
      </c>
      <c r="F28" s="23">
        <v>1.0060318794247987</v>
      </c>
      <c r="G28" s="23">
        <v>0.87496179752835346</v>
      </c>
      <c r="H28" s="23">
        <v>1.494818564305719</v>
      </c>
      <c r="I28" s="23">
        <v>1.4280450227409391</v>
      </c>
      <c r="J28" s="23">
        <v>3.1635860737461909</v>
      </c>
      <c r="K28" s="23">
        <v>8.448302069292005</v>
      </c>
      <c r="L28" s="23">
        <v>9.9752823229769962</v>
      </c>
      <c r="M28" s="23">
        <v>13.436305101796808</v>
      </c>
      <c r="N28" s="23">
        <v>1E-4</v>
      </c>
      <c r="O28" s="23">
        <v>11.707565999999991</v>
      </c>
      <c r="P28" s="23">
        <v>6.7525044300000108</v>
      </c>
      <c r="Q28" s="23">
        <v>11.978457950000006</v>
      </c>
      <c r="R28" s="23">
        <v>25.393215389999995</v>
      </c>
      <c r="S28" s="23">
        <v>58.686603720000008</v>
      </c>
      <c r="T28" s="23">
        <v>4.7286700900000085</v>
      </c>
      <c r="U28" s="23">
        <v>144.29278409999995</v>
      </c>
      <c r="V28" s="23">
        <v>374.19292265000013</v>
      </c>
      <c r="W28" s="23">
        <v>26.190599809999753</v>
      </c>
      <c r="X28" s="23">
        <v>489.98854844000005</v>
      </c>
      <c r="Y28" s="23">
        <v>2395.4453834776496</v>
      </c>
      <c r="Z28" s="23">
        <v>8117.4278949402842</v>
      </c>
      <c r="AA28" s="23">
        <v>4549.7090367372257</v>
      </c>
      <c r="AB28" s="23">
        <v>5153.8252384253838</v>
      </c>
      <c r="AC28" s="23">
        <v>9726.3174903045183</v>
      </c>
    </row>
    <row r="29" spans="1:29">
      <c r="A29" s="23" t="s">
        <v>151</v>
      </c>
      <c r="B29" s="23" t="s">
        <v>150</v>
      </c>
      <c r="C29" s="23"/>
      <c r="D29" s="23">
        <v>2.7625074149503992</v>
      </c>
      <c r="E29" s="23">
        <v>4.6496617636331861</v>
      </c>
      <c r="F29" s="23">
        <v>3.2571444242270635</v>
      </c>
      <c r="G29" s="23">
        <v>1.1041028563208006</v>
      </c>
      <c r="H29" s="23">
        <v>1.4611072634350264</v>
      </c>
      <c r="I29" s="23">
        <v>2.1002964862051448</v>
      </c>
      <c r="J29" s="23">
        <v>3.0328637004210566</v>
      </c>
      <c r="K29" s="23">
        <v>5.5898801811478211</v>
      </c>
      <c r="L29" s="23">
        <v>5.0503128261222701</v>
      </c>
      <c r="M29" s="23">
        <v>4.3185322838489197</v>
      </c>
      <c r="N29" s="23">
        <v>43.028339440000011</v>
      </c>
      <c r="O29" s="23">
        <v>50.832010520000011</v>
      </c>
      <c r="P29" s="23">
        <v>18.013415619999961</v>
      </c>
      <c r="Q29" s="23">
        <v>11.803499240000036</v>
      </c>
      <c r="R29" s="23">
        <v>15.072664409999959</v>
      </c>
      <c r="S29" s="23">
        <v>70.628801940000045</v>
      </c>
      <c r="T29" s="23">
        <v>61.743654369999973</v>
      </c>
      <c r="U29" s="23">
        <v>40.855880670000033</v>
      </c>
      <c r="V29" s="23">
        <v>217.52586891999994</v>
      </c>
      <c r="W29" s="23">
        <v>34.54378225999983</v>
      </c>
      <c r="X29" s="23">
        <v>-45.447965709999494</v>
      </c>
      <c r="Y29" s="23">
        <v>393.56762738112525</v>
      </c>
      <c r="Z29" s="23">
        <v>482.39966728013115</v>
      </c>
      <c r="AA29" s="23">
        <v>323.66227215000026</v>
      </c>
      <c r="AB29" s="23">
        <v>436.01026625000003</v>
      </c>
      <c r="AC29" s="23">
        <v>5397.0507349614645</v>
      </c>
    </row>
    <row r="30" spans="1:29">
      <c r="A30" s="23" t="s">
        <v>153</v>
      </c>
      <c r="B30" s="23" t="s">
        <v>152</v>
      </c>
      <c r="C30" s="23"/>
      <c r="D30" s="23">
        <v>1.0466070725976164</v>
      </c>
      <c r="E30" s="23">
        <v>2.421387508100727</v>
      </c>
      <c r="F30" s="23">
        <v>4.2512668058242626</v>
      </c>
      <c r="G30" s="23">
        <v>6.0050873402765435</v>
      </c>
      <c r="H30" s="23">
        <v>6.4764549680607715</v>
      </c>
      <c r="I30" s="23">
        <v>5.9852297032159525</v>
      </c>
      <c r="J30" s="23">
        <v>5.0769071563582306</v>
      </c>
      <c r="K30" s="23">
        <v>6.9969896271224687</v>
      </c>
      <c r="L30" s="23">
        <v>3.4293793962129975</v>
      </c>
      <c r="M30" s="23">
        <v>6.520112506866929</v>
      </c>
      <c r="N30" s="23">
        <v>16.679211018132492</v>
      </c>
      <c r="O30" s="23">
        <v>10.334780035041874</v>
      </c>
      <c r="P30" s="23">
        <v>45.538559133347086</v>
      </c>
      <c r="Q30" s="23">
        <v>123.27664099727401</v>
      </c>
      <c r="R30" s="23">
        <v>121.16305892147194</v>
      </c>
      <c r="S30" s="23">
        <v>107.23732391612334</v>
      </c>
      <c r="T30" s="23">
        <v>159.64450424628311</v>
      </c>
      <c r="U30" s="23">
        <v>11.481242309017496</v>
      </c>
      <c r="V30" s="23">
        <v>180.30053715054257</v>
      </c>
      <c r="W30" s="23">
        <v>8.2790964294222302</v>
      </c>
      <c r="X30" s="23">
        <v>245.52851649025797</v>
      </c>
      <c r="Y30" s="23">
        <v>65.493275364621709</v>
      </c>
      <c r="Z30" s="23">
        <v>-16.217786919999988</v>
      </c>
      <c r="AA30" s="23">
        <v>-122.83208088184108</v>
      </c>
      <c r="AB30" s="23">
        <v>429.58398661000001</v>
      </c>
      <c r="AC30" s="23">
        <v>-62.977873429999953</v>
      </c>
    </row>
    <row r="31" spans="1:29">
      <c r="A31" s="23" t="s">
        <v>155</v>
      </c>
      <c r="B31" s="23" t="s">
        <v>154</v>
      </c>
      <c r="C31" s="23"/>
      <c r="D31" s="23">
        <v>1.2170322987030786</v>
      </c>
      <c r="E31" s="23">
        <v>2.6953912847764436</v>
      </c>
      <c r="F31" s="23">
        <v>4.9731612165482657</v>
      </c>
      <c r="G31" s="23">
        <v>2.531746054953945</v>
      </c>
      <c r="H31" s="23">
        <v>2.4892253429899229</v>
      </c>
      <c r="I31" s="23">
        <v>2.5934097239182425</v>
      </c>
      <c r="J31" s="23">
        <v>3.1532625939571353</v>
      </c>
      <c r="K31" s="23">
        <v>2.9066219339828923</v>
      </c>
      <c r="L31" s="23">
        <v>2.2836395661670426</v>
      </c>
      <c r="M31" s="23">
        <v>2.5709274558247137</v>
      </c>
      <c r="N31" s="23">
        <v>-15.042606190000008</v>
      </c>
      <c r="O31" s="23">
        <v>65.183841220000005</v>
      </c>
      <c r="P31" s="23">
        <v>34.964858730000003</v>
      </c>
      <c r="Q31" s="23">
        <v>37.621258670000003</v>
      </c>
      <c r="R31" s="23">
        <v>34.736982979999993</v>
      </c>
      <c r="S31" s="23">
        <v>75.534768189999994</v>
      </c>
      <c r="T31" s="23">
        <v>63.77168365</v>
      </c>
      <c r="U31" s="23">
        <v>39.771771810000018</v>
      </c>
      <c r="V31" s="23">
        <v>32.433171660000028</v>
      </c>
      <c r="W31" s="23">
        <v>68.232511869999939</v>
      </c>
      <c r="X31" s="23">
        <v>83.724491880000016</v>
      </c>
      <c r="Y31" s="23">
        <v>240.66789735042084</v>
      </c>
      <c r="Z31" s="23">
        <v>172.38535200525743</v>
      </c>
      <c r="AA31" s="23">
        <v>53.970398813411521</v>
      </c>
      <c r="AB31" s="23">
        <v>27.715111909999905</v>
      </c>
      <c r="AC31" s="23">
        <v>117.25327964</v>
      </c>
    </row>
    <row r="32" spans="1:29">
      <c r="A32" s="23" t="s">
        <v>157</v>
      </c>
      <c r="B32" s="23" t="s">
        <v>156</v>
      </c>
      <c r="C32" s="23"/>
      <c r="D32" s="23">
        <v>1.904743006511495</v>
      </c>
      <c r="E32" s="23">
        <v>4.4067358637871097</v>
      </c>
      <c r="F32" s="23">
        <v>7.7369730524661344</v>
      </c>
      <c r="G32" s="23">
        <v>10.928789241308735</v>
      </c>
      <c r="H32" s="23">
        <v>11.786641453495255</v>
      </c>
      <c r="I32" s="23">
        <v>10.892649895123041</v>
      </c>
      <c r="J32" s="23">
        <v>9.239573908841102</v>
      </c>
      <c r="K32" s="23">
        <v>12.733973816761063</v>
      </c>
      <c r="L32" s="23">
        <v>6.24120225501541</v>
      </c>
      <c r="M32" s="23">
        <v>11.866094759229318</v>
      </c>
      <c r="N32" s="23">
        <v>30.354859404940822</v>
      </c>
      <c r="O32" s="23">
        <v>18.808491277173761</v>
      </c>
      <c r="P32" s="23">
        <v>82.876615596119919</v>
      </c>
      <c r="Q32" s="23">
        <v>224.35384391489035</v>
      </c>
      <c r="R32" s="23">
        <v>220.50728986134266</v>
      </c>
      <c r="S32" s="23">
        <v>195.16354142274599</v>
      </c>
      <c r="T32" s="23">
        <v>290.54051033344314</v>
      </c>
      <c r="U32" s="23">
        <v>20.894962939518329</v>
      </c>
      <c r="V32" s="23">
        <v>328.13287450408552</v>
      </c>
      <c r="W32" s="23">
        <v>15.067307910539144</v>
      </c>
      <c r="X32" s="23">
        <v>446.84269476914125</v>
      </c>
      <c r="Y32" s="23">
        <v>209.42314154809833</v>
      </c>
      <c r="Z32" s="23">
        <v>448.04809601857698</v>
      </c>
      <c r="AA32" s="23">
        <v>1626.7523388986019</v>
      </c>
      <c r="AB32" s="23">
        <v>1686.822812207326</v>
      </c>
      <c r="AC32" s="23">
        <v>1559.5055910119759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34"/>
  <sheetViews>
    <sheetView zoomScale="85" zoomScaleNormal="85" workbookViewId="0">
      <pane xSplit="2" ySplit="1" topLeftCell="G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7" width="9.3046875" bestFit="1" customWidth="1"/>
    <col min="8" max="14" width="11.84375" customWidth="1"/>
    <col min="15" max="29" width="11.84375" style="1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2">
        <v>1050029.3253964032</v>
      </c>
      <c r="E2" s="32">
        <v>1270454.1580445748</v>
      </c>
      <c r="F2" s="32">
        <v>1435515.526061953</v>
      </c>
      <c r="G2" s="32">
        <v>1683852.4617037585</v>
      </c>
      <c r="H2" s="32">
        <v>2144755.632056199</v>
      </c>
      <c r="I2" s="32">
        <v>2548149.0437498055</v>
      </c>
      <c r="J2" s="32">
        <v>2922865.3555256263</v>
      </c>
      <c r="K2" s="32">
        <v>3379785.2496370417</v>
      </c>
      <c r="L2" s="32">
        <v>3931075.0103506148</v>
      </c>
      <c r="M2" s="32">
        <v>4485823.1949998084</v>
      </c>
      <c r="N2" s="32">
        <v>5180822.9709856845</v>
      </c>
      <c r="O2" s="32">
        <v>5876522.3281399654</v>
      </c>
      <c r="P2" s="32">
        <v>6731000.6421292229</v>
      </c>
      <c r="Q2" s="32">
        <v>8316715.370711212</v>
      </c>
      <c r="R2" s="32">
        <v>9762484.1085775159</v>
      </c>
      <c r="S2" s="32">
        <v>11570118.088068809</v>
      </c>
      <c r="T2" s="32">
        <v>14062418.718254801</v>
      </c>
      <c r="U2" s="32">
        <v>18019481.719417375</v>
      </c>
      <c r="V2" s="32">
        <v>20918844.303051189</v>
      </c>
      <c r="W2" s="32">
        <v>23358403.330078125</v>
      </c>
      <c r="X2" s="32">
        <v>25096717.602296513</v>
      </c>
      <c r="Y2" s="32">
        <v>27649454.346615467</v>
      </c>
      <c r="Z2" s="32">
        <v>29405400.904235784</v>
      </c>
      <c r="AA2" s="32">
        <v>32197175.836844157</v>
      </c>
      <c r="AB2" s="32">
        <v>33005584.167883094</v>
      </c>
      <c r="AC2" s="32">
        <v>33752839.431337282</v>
      </c>
    </row>
    <row r="3" spans="1:29">
      <c r="A3" s="36" t="s">
        <v>82</v>
      </c>
      <c r="B3" s="30" t="s">
        <v>4</v>
      </c>
      <c r="C3" s="34"/>
      <c r="D3" s="32">
        <v>14755.761525370262</v>
      </c>
      <c r="E3" s="32">
        <v>17886.966484193366</v>
      </c>
      <c r="F3" s="32">
        <v>19793.602013055744</v>
      </c>
      <c r="G3" s="32">
        <v>22921.652284706615</v>
      </c>
      <c r="H3" s="32">
        <v>29337.830381330285</v>
      </c>
      <c r="I3" s="32">
        <v>35277.699813312378</v>
      </c>
      <c r="J3" s="32">
        <v>40655.280254664685</v>
      </c>
      <c r="K3" s="32">
        <v>47664.477439928502</v>
      </c>
      <c r="L3" s="32">
        <v>56886.436042386718</v>
      </c>
      <c r="M3" s="32">
        <v>66963.652754482799</v>
      </c>
      <c r="N3" s="32">
        <v>78083.307172833185</v>
      </c>
      <c r="O3" s="32">
        <v>97014.67458796702</v>
      </c>
      <c r="P3" s="32">
        <v>112546.15065844226</v>
      </c>
      <c r="Q3" s="32">
        <v>140183.23651589378</v>
      </c>
      <c r="R3" s="32">
        <v>166578.46943895554</v>
      </c>
      <c r="S3" s="32">
        <v>198337.77653393976</v>
      </c>
      <c r="T3" s="32">
        <v>239639.12088736889</v>
      </c>
      <c r="U3" s="32">
        <v>292561.35072243499</v>
      </c>
      <c r="V3" s="32">
        <v>333881.58119749243</v>
      </c>
      <c r="W3" s="32">
        <v>369498.78125</v>
      </c>
      <c r="X3" s="32">
        <v>392200.29476161348</v>
      </c>
      <c r="Y3" s="32">
        <v>403717.1802927762</v>
      </c>
      <c r="Z3" s="32">
        <v>418010.28852746641</v>
      </c>
      <c r="AA3" s="32">
        <v>447658.84506023198</v>
      </c>
      <c r="AB3" s="32">
        <v>439323.34420380654</v>
      </c>
      <c r="AC3" s="32">
        <v>437306.60119155777</v>
      </c>
    </row>
    <row r="4" spans="1:29">
      <c r="A4" s="35" t="s">
        <v>83</v>
      </c>
      <c r="B4" s="30" t="s">
        <v>5</v>
      </c>
      <c r="C4" s="34"/>
      <c r="D4" s="32">
        <v>1674.0740291713312</v>
      </c>
      <c r="E4" s="32">
        <v>1995.5998201242294</v>
      </c>
      <c r="F4" s="32">
        <v>2215.3907299293214</v>
      </c>
      <c r="G4" s="32">
        <v>2587.291330018239</v>
      </c>
      <c r="H4" s="32">
        <v>3243.3005579102655</v>
      </c>
      <c r="I4" s="32">
        <v>3881.4489303709015</v>
      </c>
      <c r="J4" s="32">
        <v>4389.4172930672266</v>
      </c>
      <c r="K4" s="32">
        <v>6458.520731884204</v>
      </c>
      <c r="L4" s="32">
        <v>7276.338368514278</v>
      </c>
      <c r="M4" s="32">
        <v>9411.6739333651094</v>
      </c>
      <c r="N4" s="32">
        <v>10011.049653052038</v>
      </c>
      <c r="O4" s="32">
        <v>10485.433784485143</v>
      </c>
      <c r="P4" s="32">
        <v>11252.118740847822</v>
      </c>
      <c r="Q4" s="32">
        <v>14333.49278473929</v>
      </c>
      <c r="R4" s="32">
        <v>17034.691425084646</v>
      </c>
      <c r="S4" s="32">
        <v>18962.70458655254</v>
      </c>
      <c r="T4" s="32">
        <v>21435.288247002019</v>
      </c>
      <c r="U4" s="32">
        <v>25424.502664892087</v>
      </c>
      <c r="V4" s="32">
        <v>27379.997908915437</v>
      </c>
      <c r="W4" s="32">
        <v>28757.111328125</v>
      </c>
      <c r="X4" s="32">
        <v>28840.244403059623</v>
      </c>
      <c r="Y4" s="32">
        <v>29302.675226377611</v>
      </c>
      <c r="Z4" s="32">
        <v>29215.951367774451</v>
      </c>
      <c r="AA4" s="32">
        <v>30528.588856310605</v>
      </c>
      <c r="AB4" s="32">
        <v>29459.963206876786</v>
      </c>
      <c r="AC4" s="32">
        <v>28338.663452309193</v>
      </c>
    </row>
    <row r="5" spans="1:29">
      <c r="A5" s="30" t="s">
        <v>80</v>
      </c>
      <c r="B5" s="30" t="s">
        <v>6</v>
      </c>
      <c r="C5" s="34"/>
      <c r="D5" s="32">
        <v>332153.85067398852</v>
      </c>
      <c r="E5" s="32">
        <v>398401.26916127297</v>
      </c>
      <c r="F5" s="32">
        <v>444110.66897297889</v>
      </c>
      <c r="G5" s="32">
        <v>517996.14968564361</v>
      </c>
      <c r="H5" s="32">
        <v>650812.35059114278</v>
      </c>
      <c r="I5" s="32">
        <v>767488.9299823232</v>
      </c>
      <c r="J5" s="32">
        <v>875940.55692522507</v>
      </c>
      <c r="K5" s="32">
        <v>1002166.8921431619</v>
      </c>
      <c r="L5" s="32">
        <v>1155080.2099587538</v>
      </c>
      <c r="M5" s="32">
        <v>1303293.2899242083</v>
      </c>
      <c r="N5" s="32">
        <v>1498359.3709532095</v>
      </c>
      <c r="O5" s="32">
        <v>1694675.0712640872</v>
      </c>
      <c r="P5" s="32">
        <v>1928704.0006748373</v>
      </c>
      <c r="Q5" s="32">
        <v>2388578.8325195438</v>
      </c>
      <c r="R5" s="32">
        <v>2858737.9540023231</v>
      </c>
      <c r="S5" s="32">
        <v>3444222.3835384971</v>
      </c>
      <c r="T5" s="32">
        <v>4280808.2314613983</v>
      </c>
      <c r="U5" s="32">
        <v>5523084.2771140849</v>
      </c>
      <c r="V5" s="32">
        <v>6393759.0837168684</v>
      </c>
      <c r="W5" s="32">
        <v>7122081.5</v>
      </c>
      <c r="X5" s="32">
        <v>7660261.3157640444</v>
      </c>
      <c r="Y5" s="32">
        <v>8227286.1170989797</v>
      </c>
      <c r="Z5" s="32">
        <v>8510260.522014264</v>
      </c>
      <c r="AA5" s="32">
        <v>9086263.6588761155</v>
      </c>
      <c r="AB5" s="32">
        <v>9206984.6576403957</v>
      </c>
      <c r="AC5" s="32">
        <v>9129633.7510849424</v>
      </c>
    </row>
    <row r="6" spans="1:29">
      <c r="A6" s="35" t="s">
        <v>24</v>
      </c>
      <c r="B6" s="30" t="s">
        <v>7</v>
      </c>
      <c r="C6" s="34"/>
      <c r="D6" s="32">
        <v>258446.34165060829</v>
      </c>
      <c r="E6" s="32">
        <v>315467.28847378044</v>
      </c>
      <c r="F6" s="32">
        <v>358034.53317954316</v>
      </c>
      <c r="G6" s="32">
        <v>422461.84867692291</v>
      </c>
      <c r="H6" s="32">
        <v>545093.24893371877</v>
      </c>
      <c r="I6" s="32">
        <v>641624.27802309499</v>
      </c>
      <c r="J6" s="32">
        <v>724860.29721434042</v>
      </c>
      <c r="K6" s="32">
        <v>836698.33392868342</v>
      </c>
      <c r="L6" s="32">
        <v>961064.46389485861</v>
      </c>
      <c r="M6" s="32">
        <v>1074257.0247496576</v>
      </c>
      <c r="N6" s="32">
        <v>1198371.7683114267</v>
      </c>
      <c r="O6" s="32">
        <v>1319133.8627662214</v>
      </c>
      <c r="P6" s="32">
        <v>1473110.5526973375</v>
      </c>
      <c r="Q6" s="32">
        <v>1777041.0305114507</v>
      </c>
      <c r="R6" s="32">
        <v>2022541.2726227506</v>
      </c>
      <c r="S6" s="32">
        <v>2310731.8073157468</v>
      </c>
      <c r="T6" s="32">
        <v>2698387.3553668517</v>
      </c>
      <c r="U6" s="32">
        <v>3331743.6386009534</v>
      </c>
      <c r="V6" s="32">
        <v>3831584.0057530929</v>
      </c>
      <c r="W6" s="32">
        <v>4303558</v>
      </c>
      <c r="X6" s="32">
        <v>4578301.2906155549</v>
      </c>
      <c r="Y6" s="32">
        <v>5173984.1750739887</v>
      </c>
      <c r="Z6" s="32">
        <v>5585579.4157397756</v>
      </c>
      <c r="AA6" s="32">
        <v>6101399.6821290227</v>
      </c>
      <c r="AB6" s="32">
        <v>6274406.7353815017</v>
      </c>
      <c r="AC6" s="32">
        <v>6397601.9461404542</v>
      </c>
    </row>
    <row r="7" spans="1:29">
      <c r="A7" s="31" t="s">
        <v>25</v>
      </c>
      <c r="B7" s="30" t="s">
        <v>8</v>
      </c>
      <c r="C7" s="34"/>
      <c r="D7" s="32">
        <v>7955.3583296849611</v>
      </c>
      <c r="E7" s="32">
        <v>10931.773916222044</v>
      </c>
      <c r="F7" s="32">
        <v>11537.435349924446</v>
      </c>
      <c r="G7" s="32">
        <v>12946.117236452405</v>
      </c>
      <c r="H7" s="32">
        <v>15952.470922881554</v>
      </c>
      <c r="I7" s="32">
        <v>25045.011220609143</v>
      </c>
      <c r="J7" s="32">
        <v>39862.74903878347</v>
      </c>
      <c r="K7" s="32">
        <v>50690.636524248992</v>
      </c>
      <c r="L7" s="32">
        <v>62033.332843921424</v>
      </c>
      <c r="M7" s="32">
        <v>73467.849478928925</v>
      </c>
      <c r="N7" s="32">
        <v>88605.071966938616</v>
      </c>
      <c r="O7" s="32">
        <v>103956.79767611569</v>
      </c>
      <c r="P7" s="32">
        <v>124677.53568427471</v>
      </c>
      <c r="Q7" s="32">
        <v>159783.6045305781</v>
      </c>
      <c r="R7" s="32">
        <v>186433.83317201035</v>
      </c>
      <c r="S7" s="32">
        <v>227183.92194775923</v>
      </c>
      <c r="T7" s="32">
        <v>286435.34617078229</v>
      </c>
      <c r="U7" s="32">
        <v>379863.31762371102</v>
      </c>
      <c r="V7" s="32">
        <v>445077.91739833826</v>
      </c>
      <c r="W7" s="32">
        <v>501890.375</v>
      </c>
      <c r="X7" s="32">
        <v>549083.90708271612</v>
      </c>
      <c r="Y7" s="32">
        <v>633568.46798333107</v>
      </c>
      <c r="Z7" s="32">
        <v>747010.85056937556</v>
      </c>
      <c r="AA7" s="32">
        <v>888258.04415496823</v>
      </c>
      <c r="AB7" s="32">
        <v>1000222.9449680124</v>
      </c>
      <c r="AC7" s="32">
        <v>1144992.6113711589</v>
      </c>
    </row>
    <row r="8" spans="1:29">
      <c r="A8" s="36" t="s">
        <v>84</v>
      </c>
      <c r="B8" s="30" t="s">
        <v>30</v>
      </c>
      <c r="C8" s="34"/>
      <c r="D8" s="32">
        <v>83824.22462092065</v>
      </c>
      <c r="E8" s="32">
        <v>101309.49666911282</v>
      </c>
      <c r="F8" s="32">
        <v>114704.40906411695</v>
      </c>
      <c r="G8" s="32">
        <v>136339.97622681514</v>
      </c>
      <c r="H8" s="32">
        <v>172577.91276120936</v>
      </c>
      <c r="I8" s="32">
        <v>204364.87768643003</v>
      </c>
      <c r="J8" s="32">
        <v>232920.56166659924</v>
      </c>
      <c r="K8" s="32">
        <v>263859.20825242775</v>
      </c>
      <c r="L8" s="32">
        <v>305910.54218501353</v>
      </c>
      <c r="M8" s="32">
        <v>352037.761952642</v>
      </c>
      <c r="N8" s="32">
        <v>413894.65954837465</v>
      </c>
      <c r="O8" s="32">
        <v>469472.57669456204</v>
      </c>
      <c r="P8" s="32">
        <v>546051.31825571216</v>
      </c>
      <c r="Q8" s="32">
        <v>694577.20734830957</v>
      </c>
      <c r="R8" s="32">
        <v>839740.31637968752</v>
      </c>
      <c r="S8" s="32">
        <v>1032934.2424961791</v>
      </c>
      <c r="T8" s="32">
        <v>1305755.5181560079</v>
      </c>
      <c r="U8" s="32">
        <v>1743845.0198926639</v>
      </c>
      <c r="V8" s="32">
        <v>2035192.7538894862</v>
      </c>
      <c r="W8" s="32">
        <v>2286536.75</v>
      </c>
      <c r="X8" s="32">
        <v>2523021.9911894863</v>
      </c>
      <c r="Y8" s="32">
        <v>2833910.5253189164</v>
      </c>
      <c r="Z8" s="32">
        <v>3091384.635257957</v>
      </c>
      <c r="AA8" s="32">
        <v>3406453.7391759004</v>
      </c>
      <c r="AB8" s="32">
        <v>3565273.3948669368</v>
      </c>
      <c r="AC8" s="32">
        <v>3663555.6981124431</v>
      </c>
    </row>
    <row r="9" spans="1:29">
      <c r="A9" s="31" t="s">
        <v>81</v>
      </c>
      <c r="B9" s="30" t="s">
        <v>9</v>
      </c>
      <c r="C9" s="34"/>
      <c r="D9" s="32">
        <v>54677.163284846487</v>
      </c>
      <c r="E9" s="32">
        <v>66578.846435208863</v>
      </c>
      <c r="F9" s="32">
        <v>77719.145188808121</v>
      </c>
      <c r="G9" s="32">
        <v>96012.75542841047</v>
      </c>
      <c r="H9" s="32">
        <v>125708.92153299967</v>
      </c>
      <c r="I9" s="32">
        <v>153869.21817514629</v>
      </c>
      <c r="J9" s="32">
        <v>182311.5519287666</v>
      </c>
      <c r="K9" s="32">
        <v>216390.91343465089</v>
      </c>
      <c r="L9" s="32">
        <v>270702.68261358852</v>
      </c>
      <c r="M9" s="32">
        <v>321151.35157371894</v>
      </c>
      <c r="N9" s="32">
        <v>386803.71301480458</v>
      </c>
      <c r="O9" s="32">
        <v>465209.14592519187</v>
      </c>
      <c r="P9" s="32">
        <v>556921.79443673266</v>
      </c>
      <c r="Q9" s="32">
        <v>693773.81331771996</v>
      </c>
      <c r="R9" s="32">
        <v>820735.8272387929</v>
      </c>
      <c r="S9" s="32">
        <v>966904.77637254063</v>
      </c>
      <c r="T9" s="32">
        <v>1147632.6750683575</v>
      </c>
      <c r="U9" s="32">
        <v>1518296.7471897008</v>
      </c>
      <c r="V9" s="32">
        <v>1776019.1897641057</v>
      </c>
      <c r="W9" s="32">
        <v>1983521.375</v>
      </c>
      <c r="X9" s="32">
        <v>2138168.0055954964</v>
      </c>
      <c r="Y9" s="32">
        <v>2356981.3284022268</v>
      </c>
      <c r="Z9" s="32">
        <v>2362025.5621179785</v>
      </c>
      <c r="AA9" s="32">
        <v>2451315.7920745001</v>
      </c>
      <c r="AB9" s="32">
        <v>2470057.2077607899</v>
      </c>
      <c r="AC9" s="32">
        <v>2425781.0631784499</v>
      </c>
    </row>
    <row r="10" spans="1:29">
      <c r="A10" s="36" t="s">
        <v>85</v>
      </c>
      <c r="B10" s="30" t="s">
        <v>10</v>
      </c>
      <c r="C10" s="34"/>
      <c r="D10" s="32">
        <v>25601.183947177535</v>
      </c>
      <c r="E10" s="32">
        <v>32011.251995626622</v>
      </c>
      <c r="F10" s="32">
        <v>37953.064520035732</v>
      </c>
      <c r="G10" s="32">
        <v>46165.674511532408</v>
      </c>
      <c r="H10" s="32">
        <v>60508.949319001375</v>
      </c>
      <c r="I10" s="32">
        <v>75014.868600912145</v>
      </c>
      <c r="J10" s="32">
        <v>85478.01711517974</v>
      </c>
      <c r="K10" s="32">
        <v>101614.03454452688</v>
      </c>
      <c r="L10" s="32">
        <v>119278.7188805773</v>
      </c>
      <c r="M10" s="32">
        <v>134350.58732888862</v>
      </c>
      <c r="N10" s="32">
        <v>165067.17412880145</v>
      </c>
      <c r="O10" s="32">
        <v>188264.99495244105</v>
      </c>
      <c r="P10" s="32">
        <v>214498.69749150967</v>
      </c>
      <c r="Q10" s="32">
        <v>282204.64979262301</v>
      </c>
      <c r="R10" s="32">
        <v>339287.28589011461</v>
      </c>
      <c r="S10" s="32">
        <v>438223.86206051538</v>
      </c>
      <c r="T10" s="32">
        <v>563319.61266042874</v>
      </c>
      <c r="U10" s="32">
        <v>707366.29735119431</v>
      </c>
      <c r="V10" s="32">
        <v>802031.22390222561</v>
      </c>
      <c r="W10" s="32">
        <v>855011.4375</v>
      </c>
      <c r="X10" s="32">
        <v>880547.16274522827</v>
      </c>
      <c r="Y10" s="32">
        <v>969669.29273454379</v>
      </c>
      <c r="Z10" s="32">
        <v>1164372.4671078792</v>
      </c>
      <c r="AA10" s="32">
        <v>1459087.7215686089</v>
      </c>
      <c r="AB10" s="32">
        <v>1619071.2743148273</v>
      </c>
      <c r="AC10" s="32">
        <v>1926891.8660824695</v>
      </c>
    </row>
    <row r="11" spans="1:29">
      <c r="A11" s="36" t="s">
        <v>86</v>
      </c>
      <c r="B11" s="36" t="s">
        <v>11</v>
      </c>
      <c r="C11" s="34"/>
      <c r="D11" s="32">
        <v>270941.36733463517</v>
      </c>
      <c r="E11" s="32">
        <v>325871.6650890336</v>
      </c>
      <c r="F11" s="32">
        <v>369447.27704356075</v>
      </c>
      <c r="G11" s="32">
        <v>426420.99632325681</v>
      </c>
      <c r="H11" s="32">
        <v>541520.64705600485</v>
      </c>
      <c r="I11" s="32">
        <v>641582.71131760627</v>
      </c>
      <c r="J11" s="32">
        <v>736446.92408899975</v>
      </c>
      <c r="K11" s="32">
        <v>854242.23263752868</v>
      </c>
      <c r="L11" s="32">
        <v>992842.28556300059</v>
      </c>
      <c r="M11" s="32">
        <v>1150890.0033039167</v>
      </c>
      <c r="N11" s="32">
        <v>1341626.8562362436</v>
      </c>
      <c r="O11" s="32">
        <v>1528309.7704888936</v>
      </c>
      <c r="P11" s="32">
        <v>1763238.4734895297</v>
      </c>
      <c r="Q11" s="32">
        <v>2166239.5033903541</v>
      </c>
      <c r="R11" s="32">
        <v>2511394.458407796</v>
      </c>
      <c r="S11" s="32">
        <v>2932616.6132170791</v>
      </c>
      <c r="T11" s="32">
        <v>3519005.5702366023</v>
      </c>
      <c r="U11" s="32">
        <v>4497296.5682577388</v>
      </c>
      <c r="V11" s="32">
        <v>5273918.5495206621</v>
      </c>
      <c r="W11" s="32">
        <v>5907548</v>
      </c>
      <c r="X11" s="32">
        <v>6346293.3901393106</v>
      </c>
      <c r="Y11" s="32">
        <v>7021034.5844843248</v>
      </c>
      <c r="Z11" s="32">
        <v>7497541.2115333127</v>
      </c>
      <c r="AA11" s="32">
        <v>8326209.7649484947</v>
      </c>
      <c r="AB11" s="32">
        <v>8400784.6455399506</v>
      </c>
      <c r="AC11" s="32">
        <v>8598737.2307234947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D34"/>
  <sheetViews>
    <sheetView zoomScale="85" zoomScaleNormal="85" workbookViewId="0">
      <pane xSplit="2" ySplit="1" topLeftCell="E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0" width="9.23046875" bestFit="1" customWidth="1"/>
    <col min="11" max="11" width="9.3046875" bestFit="1" customWidth="1"/>
    <col min="12" max="14" width="11.4609375" customWidth="1"/>
    <col min="15" max="17" width="11.4609375" style="1" customWidth="1"/>
    <col min="18" max="23" width="11" style="1" customWidth="1"/>
    <col min="24" max="30" width="11.53515625" style="1" customWidth="1"/>
  </cols>
  <sheetData>
    <row r="1" spans="1:30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30" ht="14.6">
      <c r="A2" s="35" t="s">
        <v>87</v>
      </c>
      <c r="B2" s="30" t="s">
        <v>3</v>
      </c>
      <c r="C2" s="34"/>
      <c r="D2" s="32">
        <v>254978.98206663161</v>
      </c>
      <c r="E2" s="32">
        <v>327172.89261572744</v>
      </c>
      <c r="F2" s="32">
        <v>392673.7000486952</v>
      </c>
      <c r="G2" s="32">
        <v>479372.38741726411</v>
      </c>
      <c r="H2" s="32">
        <v>635100.52391678491</v>
      </c>
      <c r="I2" s="32">
        <v>782516.26048694993</v>
      </c>
      <c r="J2" s="32">
        <v>929554.61564734799</v>
      </c>
      <c r="K2" s="32">
        <v>1113617.4506579072</v>
      </c>
      <c r="L2" s="32">
        <v>1354096.2755274738</v>
      </c>
      <c r="M2" s="32">
        <v>1560819.6347294766</v>
      </c>
      <c r="N2" s="32">
        <v>1865946.5678949943</v>
      </c>
      <c r="O2" s="32">
        <v>2174400.9112623977</v>
      </c>
      <c r="P2" s="32">
        <v>2520594.8795975642</v>
      </c>
      <c r="Q2" s="32">
        <v>3256999.682225341</v>
      </c>
      <c r="R2" s="32">
        <v>3920327.0320327152</v>
      </c>
      <c r="S2" s="32">
        <v>4786807.3368615676</v>
      </c>
      <c r="T2" s="32">
        <v>6037015.3181329062</v>
      </c>
      <c r="U2" s="32">
        <v>7811935.3505291007</v>
      </c>
      <c r="V2" s="32">
        <v>9372804.6296296269</v>
      </c>
      <c r="W2" s="32">
        <v>10744650.999999998</v>
      </c>
      <c r="X2" s="32">
        <v>12035489.664000001</v>
      </c>
      <c r="Y2" s="32">
        <v>13304236.408320002</v>
      </c>
      <c r="Z2" s="32">
        <v>14461171.824722312</v>
      </c>
      <c r="AA2" s="32">
        <v>16430709.777902413</v>
      </c>
      <c r="AB2" s="32">
        <v>17787861.48397569</v>
      </c>
      <c r="AC2" s="32">
        <v>18736754.586720765</v>
      </c>
      <c r="AD2" s="3"/>
    </row>
    <row r="3" spans="1:30" ht="14.6">
      <c r="A3" s="36" t="s">
        <v>82</v>
      </c>
      <c r="B3" s="30" t="s">
        <v>4</v>
      </c>
      <c r="C3" s="34"/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0</v>
      </c>
      <c r="Z3" s="32">
        <v>0</v>
      </c>
      <c r="AA3" s="32">
        <v>0</v>
      </c>
      <c r="AB3" s="32">
        <v>0</v>
      </c>
      <c r="AC3" s="32">
        <v>0</v>
      </c>
      <c r="AD3" s="3"/>
    </row>
    <row r="4" spans="1:30" ht="14.6">
      <c r="A4" s="35" t="s">
        <v>83</v>
      </c>
      <c r="B4" s="30" t="s">
        <v>5</v>
      </c>
      <c r="C4" s="34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"/>
    </row>
    <row r="5" spans="1:30" ht="14.6">
      <c r="A5" s="30" t="s">
        <v>80</v>
      </c>
      <c r="B5" s="30" t="s">
        <v>6</v>
      </c>
      <c r="C5" s="34"/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"/>
    </row>
    <row r="6" spans="1:30" ht="14.6">
      <c r="A6" s="35" t="s">
        <v>24</v>
      </c>
      <c r="B6" s="30" t="s">
        <v>7</v>
      </c>
      <c r="C6" s="34"/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"/>
    </row>
    <row r="7" spans="1:30" ht="14.6">
      <c r="A7" s="31" t="s">
        <v>25</v>
      </c>
      <c r="B7" s="30" t="s">
        <v>8</v>
      </c>
      <c r="C7" s="34"/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"/>
    </row>
    <row r="8" spans="1:30" ht="14.6">
      <c r="A8" s="36" t="s">
        <v>84</v>
      </c>
      <c r="B8" s="30" t="s">
        <v>30</v>
      </c>
      <c r="C8" s="34"/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"/>
    </row>
    <row r="9" spans="1:30" ht="14.6">
      <c r="A9" s="31" t="s">
        <v>81</v>
      </c>
      <c r="B9" s="30" t="s">
        <v>9</v>
      </c>
      <c r="C9" s="34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"/>
    </row>
    <row r="10" spans="1:30" ht="14.6">
      <c r="A10" s="36" t="s">
        <v>85</v>
      </c>
      <c r="B10" s="30" t="s">
        <v>10</v>
      </c>
      <c r="C10" s="34"/>
      <c r="D10" s="32">
        <v>254978.98206663161</v>
      </c>
      <c r="E10" s="32">
        <v>327172.89261572744</v>
      </c>
      <c r="F10" s="32">
        <v>392673.7000486952</v>
      </c>
      <c r="G10" s="32">
        <v>479372.38741726411</v>
      </c>
      <c r="H10" s="32">
        <v>635100.52391678491</v>
      </c>
      <c r="I10" s="32">
        <v>782516.26048694993</v>
      </c>
      <c r="J10" s="32">
        <v>929554.61564734799</v>
      </c>
      <c r="K10" s="32">
        <v>1113617.4506579072</v>
      </c>
      <c r="L10" s="32">
        <v>1354096.2755274738</v>
      </c>
      <c r="M10" s="32">
        <v>1560819.6347294766</v>
      </c>
      <c r="N10" s="32">
        <v>1865946.5678949943</v>
      </c>
      <c r="O10" s="32">
        <v>2174400.9112623977</v>
      </c>
      <c r="P10" s="32">
        <v>2520594.8795975642</v>
      </c>
      <c r="Q10" s="32">
        <v>3256999.682225341</v>
      </c>
      <c r="R10" s="32">
        <v>3920327.0320327152</v>
      </c>
      <c r="S10" s="32">
        <v>4786807.3368615676</v>
      </c>
      <c r="T10" s="32">
        <v>6037015.3181329062</v>
      </c>
      <c r="U10" s="32">
        <v>7811935.3505291007</v>
      </c>
      <c r="V10" s="32">
        <v>9372804.6296296269</v>
      </c>
      <c r="W10" s="32">
        <v>10744650.999999998</v>
      </c>
      <c r="X10" s="32">
        <v>12035489.664000001</v>
      </c>
      <c r="Y10" s="32">
        <v>13304236.408320002</v>
      </c>
      <c r="Z10" s="32">
        <v>14461171.824722312</v>
      </c>
      <c r="AA10" s="32">
        <v>16430709.777902413</v>
      </c>
      <c r="AB10" s="32">
        <v>17787861.48397569</v>
      </c>
      <c r="AC10" s="32">
        <v>18736754.586720765</v>
      </c>
      <c r="AD10" s="3"/>
    </row>
    <row r="11" spans="1:30" ht="14.6">
      <c r="A11" s="36" t="s">
        <v>86</v>
      </c>
      <c r="B11" s="36" t="s">
        <v>11</v>
      </c>
      <c r="C11" s="34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"/>
    </row>
    <row r="12" spans="1:3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30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2"/>
    </row>
    <row r="14" spans="1:30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2"/>
    </row>
    <row r="15" spans="1:3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30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2">
        <v>31917.293913159276</v>
      </c>
      <c r="E2" s="32">
        <v>36150.219471512304</v>
      </c>
      <c r="F2" s="32">
        <v>42440.384292370545</v>
      </c>
      <c r="G2" s="32">
        <v>56721.757854115262</v>
      </c>
      <c r="H2" s="32">
        <v>71064.56092655017</v>
      </c>
      <c r="I2" s="32">
        <v>81073.803536769701</v>
      </c>
      <c r="J2" s="32">
        <v>98882.296975707126</v>
      </c>
      <c r="K2" s="32">
        <v>104482.71962903022</v>
      </c>
      <c r="L2" s="32">
        <v>111260.47562533611</v>
      </c>
      <c r="M2" s="32">
        <v>106325.30741304603</v>
      </c>
      <c r="N2" s="32">
        <v>114366.72564869496</v>
      </c>
      <c r="O2" s="32">
        <v>128558.45901759138</v>
      </c>
      <c r="P2" s="32">
        <v>142515.72057736115</v>
      </c>
      <c r="Q2" s="32">
        <v>170363.03447912383</v>
      </c>
      <c r="R2" s="32">
        <v>203455.75201860949</v>
      </c>
      <c r="S2" s="32">
        <v>236180.96365828757</v>
      </c>
      <c r="T2" s="32">
        <v>265203.07572906313</v>
      </c>
      <c r="U2" s="32">
        <v>295234.68379518489</v>
      </c>
      <c r="V2" s="32">
        <v>322777.49828478514</v>
      </c>
      <c r="W2" s="32">
        <v>349100.27429199219</v>
      </c>
      <c r="X2" s="32">
        <v>375036.53692438692</v>
      </c>
      <c r="Y2" s="32">
        <v>404743.92263477383</v>
      </c>
      <c r="Z2" s="32">
        <v>409953.68021242111</v>
      </c>
      <c r="AA2" s="32">
        <v>420566.26070758823</v>
      </c>
      <c r="AB2" s="32">
        <v>425383.50541450706</v>
      </c>
      <c r="AC2" s="32">
        <v>431186.74071810825</v>
      </c>
    </row>
    <row r="3" spans="1:29">
      <c r="A3" s="36" t="s">
        <v>82</v>
      </c>
      <c r="B3" s="30" t="s">
        <v>4</v>
      </c>
      <c r="C3" s="34"/>
      <c r="D3" s="32">
        <v>28879.614389180806</v>
      </c>
      <c r="E3" s="32">
        <v>32732.053939181918</v>
      </c>
      <c r="F3" s="32">
        <v>38441.558048675332</v>
      </c>
      <c r="G3" s="32">
        <v>51401.488166504663</v>
      </c>
      <c r="H3" s="32">
        <v>64406.791664315067</v>
      </c>
      <c r="I3" s="32">
        <v>73503.021284471848</v>
      </c>
      <c r="J3" s="32">
        <v>89661.790344100154</v>
      </c>
      <c r="K3" s="32">
        <v>94738.606629238144</v>
      </c>
      <c r="L3" s="32">
        <v>100889.59700297454</v>
      </c>
      <c r="M3" s="32">
        <v>96423.285262328121</v>
      </c>
      <c r="N3" s="32">
        <v>103715.55066203082</v>
      </c>
      <c r="O3" s="32">
        <v>116590.01967477727</v>
      </c>
      <c r="P3" s="32">
        <v>129299.12045718149</v>
      </c>
      <c r="Q3" s="32">
        <v>154702.87863673025</v>
      </c>
      <c r="R3" s="32">
        <v>184807.36035089497</v>
      </c>
      <c r="S3" s="32">
        <v>214104.5137072363</v>
      </c>
      <c r="T3" s="32">
        <v>240403.49319016706</v>
      </c>
      <c r="U3" s="32">
        <v>268202.27554682706</v>
      </c>
      <c r="V3" s="32">
        <v>294311.21032652335</v>
      </c>
      <c r="W3" s="32">
        <v>317559.1875</v>
      </c>
      <c r="X3" s="32">
        <v>336677.05224990548</v>
      </c>
      <c r="Y3" s="32">
        <v>367200.21400987339</v>
      </c>
      <c r="Z3" s="32">
        <v>375973.47565682203</v>
      </c>
      <c r="AA3" s="32">
        <v>389896.50324164884</v>
      </c>
      <c r="AB3" s="32">
        <v>381653.92566827039</v>
      </c>
      <c r="AC3" s="32">
        <v>355066.74314387864</v>
      </c>
    </row>
    <row r="4" spans="1:29">
      <c r="A4" s="35" t="s">
        <v>83</v>
      </c>
      <c r="B4" s="30" t="s">
        <v>5</v>
      </c>
      <c r="C4" s="34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</row>
    <row r="5" spans="1:29">
      <c r="A5" s="30" t="s">
        <v>80</v>
      </c>
      <c r="B5" s="30" t="s">
        <v>6</v>
      </c>
      <c r="C5" s="34"/>
      <c r="D5" s="32">
        <v>2943.2076170699102</v>
      </c>
      <c r="E5" s="32">
        <v>3311.3220839715564</v>
      </c>
      <c r="F5" s="32">
        <v>3873.2772518401134</v>
      </c>
      <c r="G5" s="32">
        <v>5152.7010237263139</v>
      </c>
      <c r="H5" s="32">
        <v>6447.4003384840435</v>
      </c>
      <c r="I5" s="32">
        <v>7331.2168821575997</v>
      </c>
      <c r="J5" s="32">
        <v>8928.3693126622875</v>
      </c>
      <c r="K5" s="32">
        <v>9434.9605236630232</v>
      </c>
      <c r="L5" s="32">
        <v>10041.135942511</v>
      </c>
      <c r="M5" s="32">
        <v>9586.6579946214988</v>
      </c>
      <c r="N5" s="32">
        <v>10312.802785568454</v>
      </c>
      <c r="O5" s="32">
        <v>11588.151695803786</v>
      </c>
      <c r="P5" s="32">
        <v>12796.225804134579</v>
      </c>
      <c r="Q5" s="32">
        <v>15159.351876614726</v>
      </c>
      <c r="R5" s="32">
        <v>18051.87329540986</v>
      </c>
      <c r="S5" s="32">
        <v>21384.02801828715</v>
      </c>
      <c r="T5" s="32">
        <v>24010.402987202393</v>
      </c>
      <c r="U5" s="32">
        <v>26167.853403763496</v>
      </c>
      <c r="V5" s="32">
        <v>27532.40392546598</v>
      </c>
      <c r="W5" s="32">
        <v>30532.107421875004</v>
      </c>
      <c r="X5" s="32">
        <v>37259.193768706631</v>
      </c>
      <c r="Y5" s="32">
        <v>36275.290856091677</v>
      </c>
      <c r="Z5" s="32">
        <v>32861.298436223587</v>
      </c>
      <c r="AA5" s="32">
        <v>29515.284797074339</v>
      </c>
      <c r="AB5" s="32">
        <v>42502.394800596143</v>
      </c>
      <c r="AC5" s="32">
        <v>74720.57423249312</v>
      </c>
    </row>
    <row r="6" spans="1:29">
      <c r="A6" s="35" t="s">
        <v>24</v>
      </c>
      <c r="B6" s="30" t="s">
        <v>7</v>
      </c>
      <c r="C6" s="34"/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</row>
    <row r="7" spans="1:29">
      <c r="A7" s="31" t="s">
        <v>25</v>
      </c>
      <c r="B7" s="30" t="s">
        <v>8</v>
      </c>
      <c r="C7" s="34"/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</row>
    <row r="8" spans="1:29">
      <c r="A8" s="36" t="s">
        <v>84</v>
      </c>
      <c r="B8" s="30" t="s">
        <v>30</v>
      </c>
      <c r="C8" s="34"/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</row>
    <row r="9" spans="1:29">
      <c r="A9" s="31" t="s">
        <v>81</v>
      </c>
      <c r="B9" s="30" t="s">
        <v>9</v>
      </c>
      <c r="C9" s="34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</row>
    <row r="10" spans="1:29">
      <c r="A10" s="36" t="s">
        <v>85</v>
      </c>
      <c r="B10" s="30" t="s">
        <v>10</v>
      </c>
      <c r="C10" s="3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</row>
    <row r="11" spans="1:29">
      <c r="A11" s="36" t="s">
        <v>86</v>
      </c>
      <c r="B11" s="36" t="s">
        <v>11</v>
      </c>
      <c r="C11" s="34"/>
      <c r="D11" s="32">
        <v>94.471906908557756</v>
      </c>
      <c r="E11" s="32">
        <v>106.8434483588296</v>
      </c>
      <c r="F11" s="32">
        <v>125.54899185510595</v>
      </c>
      <c r="G11" s="32">
        <v>167.56866388428264</v>
      </c>
      <c r="H11" s="32">
        <v>210.36892375104856</v>
      </c>
      <c r="I11" s="32">
        <v>239.56537014024559</v>
      </c>
      <c r="J11" s="32">
        <v>292.13731894469629</v>
      </c>
      <c r="K11" s="32">
        <v>309.15247612904614</v>
      </c>
      <c r="L11" s="32">
        <v>329.74267985057236</v>
      </c>
      <c r="M11" s="32">
        <v>315.36415609640591</v>
      </c>
      <c r="N11" s="32">
        <v>338.37220109569824</v>
      </c>
      <c r="O11" s="32">
        <v>380.28764701032526</v>
      </c>
      <c r="P11" s="32">
        <v>420.37431604509175</v>
      </c>
      <c r="Q11" s="32">
        <v>500.80396577883613</v>
      </c>
      <c r="R11" s="32">
        <v>596.51837230465424</v>
      </c>
      <c r="S11" s="32">
        <v>692.42193276411092</v>
      </c>
      <c r="T11" s="32">
        <v>789.1795516936628</v>
      </c>
      <c r="U11" s="32">
        <v>864.55484459434547</v>
      </c>
      <c r="V11" s="32">
        <v>933.88403279576335</v>
      </c>
      <c r="W11" s="32">
        <v>1008.9793701171876</v>
      </c>
      <c r="X11" s="32">
        <v>1100.2909057747775</v>
      </c>
      <c r="Y11" s="32">
        <v>1268.4177688087671</v>
      </c>
      <c r="Z11" s="32">
        <v>1118.9061193755178</v>
      </c>
      <c r="AA11" s="32">
        <v>1154.4726688650487</v>
      </c>
      <c r="AB11" s="32">
        <v>1227.1849456405484</v>
      </c>
      <c r="AC11" s="32">
        <v>1399.4233417364653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2">
        <v>16847.11646575592</v>
      </c>
      <c r="E2" s="32">
        <v>20089.886487540272</v>
      </c>
      <c r="F2" s="32">
        <v>19583.780213923797</v>
      </c>
      <c r="G2" s="32">
        <v>22263.791454686434</v>
      </c>
      <c r="H2" s="32">
        <v>25112.319132944856</v>
      </c>
      <c r="I2" s="32">
        <v>28601.222728244298</v>
      </c>
      <c r="J2" s="32">
        <v>32246.447341658873</v>
      </c>
      <c r="K2" s="32">
        <v>37929.361283639388</v>
      </c>
      <c r="L2" s="32">
        <v>43118.972575833381</v>
      </c>
      <c r="M2" s="32">
        <v>48951.192166814129</v>
      </c>
      <c r="N2" s="32">
        <v>55075.587084721381</v>
      </c>
      <c r="O2" s="32">
        <v>59435.908234146154</v>
      </c>
      <c r="P2" s="32">
        <v>66727.185567503999</v>
      </c>
      <c r="Q2" s="32">
        <v>78196.376609543076</v>
      </c>
      <c r="R2" s="32">
        <v>89534.129137846612</v>
      </c>
      <c r="S2" s="32">
        <v>105845.02724300612</v>
      </c>
      <c r="T2" s="32">
        <v>117663.31520018706</v>
      </c>
      <c r="U2" s="32">
        <v>142224.66117779081</v>
      </c>
      <c r="V2" s="32">
        <v>178249.33764903276</v>
      </c>
      <c r="W2" s="32">
        <v>203940.25732421872</v>
      </c>
      <c r="X2" s="32">
        <v>247027.9597056795</v>
      </c>
      <c r="Y2" s="32">
        <v>295925.44448489754</v>
      </c>
      <c r="Z2" s="32">
        <v>311524.75089379324</v>
      </c>
      <c r="AA2" s="32">
        <v>338203.27298350021</v>
      </c>
      <c r="AB2" s="32">
        <v>351756.55963056057</v>
      </c>
      <c r="AC2" s="32">
        <v>358558.16490292724</v>
      </c>
    </row>
    <row r="3" spans="1:29">
      <c r="A3" s="36" t="s">
        <v>82</v>
      </c>
      <c r="B3" s="30" t="s">
        <v>4</v>
      </c>
      <c r="C3" s="34"/>
      <c r="D3" s="32">
        <v>589.45095883703766</v>
      </c>
      <c r="E3" s="32">
        <v>700.39725278641276</v>
      </c>
      <c r="F3" s="32">
        <v>681.37318146166331</v>
      </c>
      <c r="G3" s="32">
        <v>780.29732558613523</v>
      </c>
      <c r="H3" s="32">
        <v>889.06391538779246</v>
      </c>
      <c r="I3" s="32">
        <v>1021.8755071288531</v>
      </c>
      <c r="J3" s="32">
        <v>1211.5014433940096</v>
      </c>
      <c r="K3" s="32">
        <v>1483.0421844793743</v>
      </c>
      <c r="L3" s="32">
        <v>1730.6702358748412</v>
      </c>
      <c r="M3" s="32">
        <v>1943.0886066886624</v>
      </c>
      <c r="N3" s="32">
        <v>2200.489633071762</v>
      </c>
      <c r="O3" s="32">
        <v>2313.3263298880406</v>
      </c>
      <c r="P3" s="32">
        <v>2538.3669528990549</v>
      </c>
      <c r="Q3" s="32">
        <v>2913.4434834293411</v>
      </c>
      <c r="R3" s="32">
        <v>3281.0670777729542</v>
      </c>
      <c r="S3" s="32">
        <v>3745.5807393322712</v>
      </c>
      <c r="T3" s="32">
        <v>4152.9011118525486</v>
      </c>
      <c r="U3" s="32">
        <v>5060.7995462942936</v>
      </c>
      <c r="V3" s="32">
        <v>6394.3218474246105</v>
      </c>
      <c r="W3" s="32">
        <v>7074.255859375</v>
      </c>
      <c r="X3" s="32">
        <v>8273.8173394523365</v>
      </c>
      <c r="Y3" s="32">
        <v>11781.051001711134</v>
      </c>
      <c r="Z3" s="32">
        <v>11520.044170930867</v>
      </c>
      <c r="AA3" s="32">
        <v>11087.632641939072</v>
      </c>
      <c r="AB3" s="32">
        <v>9698.3816123856577</v>
      </c>
      <c r="AC3" s="32">
        <v>8522.7569766226479</v>
      </c>
    </row>
    <row r="4" spans="1:29">
      <c r="A4" s="35" t="s">
        <v>83</v>
      </c>
      <c r="B4" s="30" t="s">
        <v>5</v>
      </c>
      <c r="C4" s="34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</row>
    <row r="5" spans="1:29">
      <c r="A5" s="30" t="s">
        <v>80</v>
      </c>
      <c r="B5" s="30" t="s">
        <v>6</v>
      </c>
      <c r="C5" s="34"/>
      <c r="D5" s="32">
        <v>3230.6386389629934</v>
      </c>
      <c r="E5" s="32">
        <v>3820.3740458802404</v>
      </c>
      <c r="F5" s="32">
        <v>3698.7100235437233</v>
      </c>
      <c r="G5" s="32">
        <v>4218.508185227608</v>
      </c>
      <c r="H5" s="32">
        <v>4788.0080483720703</v>
      </c>
      <c r="I5" s="32">
        <v>5490.6088741677268</v>
      </c>
      <c r="J5" s="32">
        <v>6486.8656666385659</v>
      </c>
      <c r="K5" s="32">
        <v>7949.9191565042329</v>
      </c>
      <c r="L5" s="32">
        <v>9226.345870387222</v>
      </c>
      <c r="M5" s="32">
        <v>10428.176955032612</v>
      </c>
      <c r="N5" s="32">
        <v>11875.902543053928</v>
      </c>
      <c r="O5" s="32">
        <v>12535.229052241435</v>
      </c>
      <c r="P5" s="32">
        <v>13741.037593374618</v>
      </c>
      <c r="Q5" s="32">
        <v>15773.719005396026</v>
      </c>
      <c r="R5" s="32">
        <v>17846.420502283949</v>
      </c>
      <c r="S5" s="32">
        <v>20714.275393502368</v>
      </c>
      <c r="T5" s="32">
        <v>22714.020911303895</v>
      </c>
      <c r="U5" s="32">
        <v>26878.61132792681</v>
      </c>
      <c r="V5" s="32">
        <v>34389.253162284789</v>
      </c>
      <c r="W5" s="32">
        <v>39494.386718750007</v>
      </c>
      <c r="X5" s="32">
        <v>50665.39272503864</v>
      </c>
      <c r="Y5" s="32">
        <v>61054.154814237838</v>
      </c>
      <c r="Z5" s="32">
        <v>56557.427870389634</v>
      </c>
      <c r="AA5" s="32">
        <v>60569.807995161333</v>
      </c>
      <c r="AB5" s="32">
        <v>58824.758060376022</v>
      </c>
      <c r="AC5" s="32">
        <v>62111.041439390014</v>
      </c>
    </row>
    <row r="6" spans="1:29">
      <c r="A6" s="35" t="s">
        <v>24</v>
      </c>
      <c r="B6" s="30" t="s">
        <v>7</v>
      </c>
      <c r="C6" s="34"/>
      <c r="D6" s="32">
        <v>570.02825378179023</v>
      </c>
      <c r="E6" s="32">
        <v>684.41689158834652</v>
      </c>
      <c r="F6" s="32">
        <v>672.65634351512335</v>
      </c>
      <c r="G6" s="32">
        <v>777.12544532593904</v>
      </c>
      <c r="H6" s="32">
        <v>892.11698479915606</v>
      </c>
      <c r="I6" s="32">
        <v>1031.4827439647697</v>
      </c>
      <c r="J6" s="32">
        <v>1228.3988186066949</v>
      </c>
      <c r="K6" s="32">
        <v>1508.1744144832317</v>
      </c>
      <c r="L6" s="32">
        <v>1763.092742353346</v>
      </c>
      <c r="M6" s="32">
        <v>1981.3597827769472</v>
      </c>
      <c r="N6" s="32">
        <v>2245.6162489681074</v>
      </c>
      <c r="O6" s="32">
        <v>2362.1228182147734</v>
      </c>
      <c r="P6" s="32">
        <v>2583.8172403406188</v>
      </c>
      <c r="Q6" s="32">
        <v>2965.6597872361872</v>
      </c>
      <c r="R6" s="32">
        <v>3354.3410006761615</v>
      </c>
      <c r="S6" s="32">
        <v>3864.2322160236113</v>
      </c>
      <c r="T6" s="32">
        <v>4243.1358657507717</v>
      </c>
      <c r="U6" s="32">
        <v>5038.2249286362994</v>
      </c>
      <c r="V6" s="32">
        <v>6513.7794602077447</v>
      </c>
      <c r="W6" s="32">
        <v>7449.8647460937491</v>
      </c>
      <c r="X6" s="32">
        <v>9064.3646067242225</v>
      </c>
      <c r="Y6" s="32">
        <v>11496.359620371561</v>
      </c>
      <c r="Z6" s="32">
        <v>10715.963648592602</v>
      </c>
      <c r="AA6" s="32">
        <v>11743.533651588801</v>
      </c>
      <c r="AB6" s="32">
        <v>11001.612554856723</v>
      </c>
      <c r="AC6" s="32">
        <v>10200.482120866631</v>
      </c>
    </row>
    <row r="7" spans="1:29">
      <c r="A7" s="31" t="s">
        <v>25</v>
      </c>
      <c r="B7" s="30" t="s">
        <v>8</v>
      </c>
      <c r="C7" s="34"/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</row>
    <row r="8" spans="1:29">
      <c r="A8" s="36" t="s">
        <v>84</v>
      </c>
      <c r="B8" s="30" t="s">
        <v>30</v>
      </c>
      <c r="C8" s="34"/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</row>
    <row r="9" spans="1:29">
      <c r="A9" s="31" t="s">
        <v>81</v>
      </c>
      <c r="B9" s="30" t="s">
        <v>9</v>
      </c>
      <c r="C9" s="34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</row>
    <row r="10" spans="1:29">
      <c r="A10" s="36" t="s">
        <v>85</v>
      </c>
      <c r="B10" s="30" t="s">
        <v>10</v>
      </c>
      <c r="C10" s="34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</row>
    <row r="11" spans="1:29">
      <c r="A11" s="36" t="s">
        <v>86</v>
      </c>
      <c r="B11" s="36" t="s">
        <v>11</v>
      </c>
      <c r="C11" s="34"/>
      <c r="D11" s="32">
        <v>12456.998614174097</v>
      </c>
      <c r="E11" s="32">
        <v>14884.698297285273</v>
      </c>
      <c r="F11" s="32">
        <v>14531.040665403289</v>
      </c>
      <c r="G11" s="32">
        <v>16487.860498546754</v>
      </c>
      <c r="H11" s="32">
        <v>18543.130184385838</v>
      </c>
      <c r="I11" s="32">
        <v>21057.255602982947</v>
      </c>
      <c r="J11" s="32">
        <v>23319.681413019603</v>
      </c>
      <c r="K11" s="32">
        <v>26988.225528172552</v>
      </c>
      <c r="L11" s="32">
        <v>30398.863727217973</v>
      </c>
      <c r="M11" s="32">
        <v>34598.566822315908</v>
      </c>
      <c r="N11" s="32">
        <v>38753.578659627579</v>
      </c>
      <c r="O11" s="32">
        <v>42225.230033801905</v>
      </c>
      <c r="P11" s="32">
        <v>47863.963780889717</v>
      </c>
      <c r="Q11" s="32">
        <v>56543.554333481516</v>
      </c>
      <c r="R11" s="32">
        <v>65052.300557113544</v>
      </c>
      <c r="S11" s="32">
        <v>77520.938894147868</v>
      </c>
      <c r="T11" s="32">
        <v>86553.257311279842</v>
      </c>
      <c r="U11" s="32">
        <v>105247.02537493341</v>
      </c>
      <c r="V11" s="32">
        <v>130951.98317911562</v>
      </c>
      <c r="W11" s="32">
        <v>149921.74999999997</v>
      </c>
      <c r="X11" s="32">
        <v>179024.3850344643</v>
      </c>
      <c r="Y11" s="32">
        <v>211593.87904857702</v>
      </c>
      <c r="Z11" s="32">
        <v>232731.31520388013</v>
      </c>
      <c r="AA11" s="32">
        <v>254802.298694811</v>
      </c>
      <c r="AB11" s="32">
        <v>272231.80740294216</v>
      </c>
      <c r="AC11" s="32">
        <v>277723.88436604798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2">
        <v>8433.0810116935809</v>
      </c>
      <c r="E2" s="32">
        <v>8846.0329415017004</v>
      </c>
      <c r="F2" s="32">
        <v>9809.5745699108065</v>
      </c>
      <c r="G2" s="32">
        <v>9563.0902530406456</v>
      </c>
      <c r="H2" s="32">
        <v>11459.075331320564</v>
      </c>
      <c r="I2" s="32">
        <v>12510.600761736518</v>
      </c>
      <c r="J2" s="32">
        <v>11904.905816110839</v>
      </c>
      <c r="K2" s="32">
        <v>13926.878123362114</v>
      </c>
      <c r="L2" s="32">
        <v>16966.180863951708</v>
      </c>
      <c r="M2" s="32">
        <v>22673.638078683402</v>
      </c>
      <c r="N2" s="32">
        <v>19675.7877472008</v>
      </c>
      <c r="O2" s="32">
        <v>18944.172979177547</v>
      </c>
      <c r="P2" s="32">
        <v>20342.161702445872</v>
      </c>
      <c r="Q2" s="32">
        <v>24803.247766274446</v>
      </c>
      <c r="R2" s="32">
        <v>30556.985652738076</v>
      </c>
      <c r="S2" s="32">
        <v>34832.520898863811</v>
      </c>
      <c r="T2" s="32">
        <v>39706.725455918095</v>
      </c>
      <c r="U2" s="32">
        <v>40472.026494136371</v>
      </c>
      <c r="V2" s="32">
        <v>50002.74758782125</v>
      </c>
      <c r="W2" s="32">
        <v>56993.412893474102</v>
      </c>
      <c r="X2" s="32">
        <v>71142.971768716481</v>
      </c>
      <c r="Y2" s="32">
        <v>82933.703527330043</v>
      </c>
      <c r="Z2" s="32">
        <v>94900.303260330533</v>
      </c>
      <c r="AA2" s="32">
        <v>103857.07396298679</v>
      </c>
      <c r="AB2" s="32">
        <v>96159.475171588536</v>
      </c>
      <c r="AC2" s="32">
        <v>100216.79837435271</v>
      </c>
    </row>
    <row r="3" spans="1:29">
      <c r="A3" s="36" t="s">
        <v>82</v>
      </c>
      <c r="B3" s="30" t="s">
        <v>4</v>
      </c>
      <c r="C3" s="34"/>
      <c r="D3" s="32">
        <v>0.10920596914994966</v>
      </c>
      <c r="E3" s="32">
        <v>0.11421700974011528</v>
      </c>
      <c r="F3" s="32">
        <v>0.12656752809233696</v>
      </c>
      <c r="G3" s="32">
        <v>0.12394201199878424</v>
      </c>
      <c r="H3" s="32">
        <v>0.14910209767731575</v>
      </c>
      <c r="I3" s="32">
        <v>0.16357894286340513</v>
      </c>
      <c r="J3" s="32">
        <v>0.15715514917002207</v>
      </c>
      <c r="K3" s="32">
        <v>0.18525320426043415</v>
      </c>
      <c r="L3" s="32">
        <v>0.22605026646461174</v>
      </c>
      <c r="M3" s="32">
        <v>0.30010392604573</v>
      </c>
      <c r="N3" s="32">
        <v>0.26071435346623045</v>
      </c>
      <c r="O3" s="32">
        <v>0.25195122561224176</v>
      </c>
      <c r="P3" s="32">
        <v>0.27276306528715372</v>
      </c>
      <c r="Q3" s="32">
        <v>0.33375441277532153</v>
      </c>
      <c r="R3" s="32">
        <v>0.41144608320722503</v>
      </c>
      <c r="S3" s="32">
        <v>0.46815509604172995</v>
      </c>
      <c r="T3" s="32">
        <v>0.53638112401791216</v>
      </c>
      <c r="U3" s="32">
        <v>0.55565757927820103</v>
      </c>
      <c r="V3" s="32">
        <v>0.69004245605247339</v>
      </c>
      <c r="W3" s="32">
        <v>0.78383463621139526</v>
      </c>
      <c r="X3" s="32">
        <v>0.96723289874700935</v>
      </c>
      <c r="Y3" s="32">
        <v>1.167697082352726</v>
      </c>
      <c r="Z3" s="32">
        <v>1.3401740834822611</v>
      </c>
      <c r="AA3" s="32">
        <v>1.4186946164634611</v>
      </c>
      <c r="AB3" s="32">
        <v>1.2742503635296303</v>
      </c>
      <c r="AC3" s="32">
        <v>1.2941039008516619</v>
      </c>
    </row>
    <row r="4" spans="1:29">
      <c r="A4" s="35" t="s">
        <v>83</v>
      </c>
      <c r="B4" s="30" t="s">
        <v>5</v>
      </c>
      <c r="C4" s="34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</row>
    <row r="5" spans="1:29">
      <c r="A5" s="30" t="s">
        <v>80</v>
      </c>
      <c r="B5" s="30" t="s">
        <v>6</v>
      </c>
      <c r="C5" s="34"/>
      <c r="D5" s="32">
        <v>5701.0600407471111</v>
      </c>
      <c r="E5" s="32">
        <v>5956.784117303614</v>
      </c>
      <c r="F5" s="32">
        <v>6574.9842322909089</v>
      </c>
      <c r="G5" s="32">
        <v>6361.7991043384154</v>
      </c>
      <c r="H5" s="32">
        <v>7574.5693920914209</v>
      </c>
      <c r="I5" s="32">
        <v>8217.4389802333098</v>
      </c>
      <c r="J5" s="32">
        <v>7750.1287610538875</v>
      </c>
      <c r="K5" s="32">
        <v>9001.8531846991173</v>
      </c>
      <c r="L5" s="32">
        <v>10935.715365613256</v>
      </c>
      <c r="M5" s="32">
        <v>14657.181686635286</v>
      </c>
      <c r="N5" s="32">
        <v>12696.351705423687</v>
      </c>
      <c r="O5" s="32">
        <v>12182.233809463814</v>
      </c>
      <c r="P5" s="32">
        <v>13004.655889586271</v>
      </c>
      <c r="Q5" s="32">
        <v>15814.225808013811</v>
      </c>
      <c r="R5" s="32">
        <v>19461.967539636698</v>
      </c>
      <c r="S5" s="32">
        <v>22165.079595746276</v>
      </c>
      <c r="T5" s="32">
        <v>25216.3486673263</v>
      </c>
      <c r="U5" s="32">
        <v>25461.267948209057</v>
      </c>
      <c r="V5" s="32">
        <v>31352.660158642229</v>
      </c>
      <c r="W5" s="32">
        <v>35653.2890625</v>
      </c>
      <c r="X5" s="32">
        <v>44606.545425216522</v>
      </c>
      <c r="Y5" s="32">
        <v>51610.662462725741</v>
      </c>
      <c r="Z5" s="32">
        <v>58792.638318251549</v>
      </c>
      <c r="AA5" s="32">
        <v>65438.491503535981</v>
      </c>
      <c r="AB5" s="32">
        <v>61283.413710053821</v>
      </c>
      <c r="AC5" s="32">
        <v>64331.149359007293</v>
      </c>
    </row>
    <row r="6" spans="1:29">
      <c r="A6" s="35" t="s">
        <v>24</v>
      </c>
      <c r="B6" s="30" t="s">
        <v>7</v>
      </c>
      <c r="C6" s="34"/>
      <c r="D6" s="32">
        <v>122.34888992867714</v>
      </c>
      <c r="E6" s="32">
        <v>129.97765602091167</v>
      </c>
      <c r="F6" s="32">
        <v>145.74359741693425</v>
      </c>
      <c r="G6" s="32">
        <v>143.40029558830483</v>
      </c>
      <c r="H6" s="32">
        <v>173.23300405436265</v>
      </c>
      <c r="I6" s="32">
        <v>190.41275516604335</v>
      </c>
      <c r="J6" s="32">
        <v>181.97872167592897</v>
      </c>
      <c r="K6" s="32">
        <v>213.6553765596102</v>
      </c>
      <c r="L6" s="32">
        <v>261.45095001402768</v>
      </c>
      <c r="M6" s="32">
        <v>352.06419879567062</v>
      </c>
      <c r="N6" s="32">
        <v>306.89808291133102</v>
      </c>
      <c r="O6" s="32">
        <v>295.68135414988706</v>
      </c>
      <c r="P6" s="32">
        <v>317.69866984505973</v>
      </c>
      <c r="Q6" s="32">
        <v>388.08400837905509</v>
      </c>
      <c r="R6" s="32">
        <v>478.75456542311724</v>
      </c>
      <c r="S6" s="32">
        <v>542.3572452247696</v>
      </c>
      <c r="T6" s="32">
        <v>620.96427672534423</v>
      </c>
      <c r="U6" s="32">
        <v>637.38917157577077</v>
      </c>
      <c r="V6" s="32">
        <v>782.77858906953713</v>
      </c>
      <c r="W6" s="32">
        <v>874.064208984375</v>
      </c>
      <c r="X6" s="32">
        <v>1062.051300213227</v>
      </c>
      <c r="Y6" s="32">
        <v>1315.6032887190638</v>
      </c>
      <c r="Z6" s="32">
        <v>1534.5683749882644</v>
      </c>
      <c r="AA6" s="32">
        <v>1619.1125374796311</v>
      </c>
      <c r="AB6" s="32">
        <v>1471.0212339333566</v>
      </c>
      <c r="AC6" s="32">
        <v>1454.8125477972562</v>
      </c>
    </row>
    <row r="7" spans="1:29">
      <c r="A7" s="31" t="s">
        <v>25</v>
      </c>
      <c r="B7" s="30" t="s">
        <v>8</v>
      </c>
      <c r="C7" s="34"/>
      <c r="D7" s="32">
        <v>33.003759362138226</v>
      </c>
      <c r="E7" s="32">
        <v>35.19587503575324</v>
      </c>
      <c r="F7" s="32">
        <v>39.730354566272183</v>
      </c>
      <c r="G7" s="32">
        <v>39.709403476420469</v>
      </c>
      <c r="H7" s="32">
        <v>48.540905682765413</v>
      </c>
      <c r="I7" s="32">
        <v>54.005342874626969</v>
      </c>
      <c r="J7" s="32">
        <v>52.696748556939312</v>
      </c>
      <c r="K7" s="32">
        <v>62.859126830932937</v>
      </c>
      <c r="L7" s="32">
        <v>77.244263763755228</v>
      </c>
      <c r="M7" s="32">
        <v>102.40014037325541</v>
      </c>
      <c r="N7" s="32">
        <v>89.207163528915331</v>
      </c>
      <c r="O7" s="32">
        <v>86.884907435278279</v>
      </c>
      <c r="P7" s="32">
        <v>94.545294450657153</v>
      </c>
      <c r="Q7" s="32">
        <v>115.57261363840203</v>
      </c>
      <c r="R7" s="32">
        <v>142.11684490013158</v>
      </c>
      <c r="S7" s="32">
        <v>160.09975710502951</v>
      </c>
      <c r="T7" s="32">
        <v>190.67041816537159</v>
      </c>
      <c r="U7" s="32">
        <v>193.48615025163284</v>
      </c>
      <c r="V7" s="32">
        <v>235.82231095849733</v>
      </c>
      <c r="W7" s="32">
        <v>264.26223754882813</v>
      </c>
      <c r="X7" s="32">
        <v>329.85277699638993</v>
      </c>
      <c r="Y7" s="32">
        <v>473.91000384854556</v>
      </c>
      <c r="Z7" s="32">
        <v>429.51155957340649</v>
      </c>
      <c r="AA7" s="32">
        <v>448.67093163585463</v>
      </c>
      <c r="AB7" s="32">
        <v>404.11321417922591</v>
      </c>
      <c r="AC7" s="32">
        <v>440.40253479188397</v>
      </c>
    </row>
    <row r="8" spans="1:29">
      <c r="A8" s="36" t="s">
        <v>84</v>
      </c>
      <c r="B8" s="30" t="s">
        <v>30</v>
      </c>
      <c r="C8" s="34"/>
      <c r="D8" s="32">
        <v>1416.3953011160161</v>
      </c>
      <c r="E8" s="32">
        <v>1490.5681500428952</v>
      </c>
      <c r="F8" s="32">
        <v>1660.4494976491731</v>
      </c>
      <c r="G8" s="32">
        <v>1633.0072408260207</v>
      </c>
      <c r="H8" s="32">
        <v>1971.5438295124518</v>
      </c>
      <c r="I8" s="32">
        <v>2169.0454166897866</v>
      </c>
      <c r="J8" s="32">
        <v>2087.4139232865523</v>
      </c>
      <c r="K8" s="32">
        <v>2464.0022118864485</v>
      </c>
      <c r="L8" s="32">
        <v>3011.928162091715</v>
      </c>
      <c r="M8" s="32">
        <v>4009.7453875773253</v>
      </c>
      <c r="N8" s="32">
        <v>3487.7997932175376</v>
      </c>
      <c r="O8" s="32">
        <v>3371.9556789932994</v>
      </c>
      <c r="P8" s="32">
        <v>3649.1008810305793</v>
      </c>
      <c r="Q8" s="32">
        <v>4464.9291813908894</v>
      </c>
      <c r="R8" s="32">
        <v>5509.2126037073667</v>
      </c>
      <c r="S8" s="32">
        <v>6287.1544231102962</v>
      </c>
      <c r="T8" s="32">
        <v>7178.9267677111657</v>
      </c>
      <c r="U8" s="32">
        <v>7423.4214895437899</v>
      </c>
      <c r="V8" s="32">
        <v>9198.5255823433599</v>
      </c>
      <c r="W8" s="32">
        <v>10518.6474609375</v>
      </c>
      <c r="X8" s="32">
        <v>13069.890719355491</v>
      </c>
      <c r="Y8" s="32">
        <v>15357.61067284924</v>
      </c>
      <c r="Z8" s="32">
        <v>17865.449812970426</v>
      </c>
      <c r="AA8" s="32">
        <v>18991.806083738371</v>
      </c>
      <c r="AB8" s="32">
        <v>17355.668315876519</v>
      </c>
      <c r="AC8" s="32">
        <v>17794.281732162064</v>
      </c>
    </row>
    <row r="9" spans="1:29">
      <c r="A9" s="31" t="s">
        <v>81</v>
      </c>
      <c r="B9" s="30" t="s">
        <v>9</v>
      </c>
      <c r="C9" s="34"/>
      <c r="D9" s="32">
        <v>505.50654193388436</v>
      </c>
      <c r="E9" s="32">
        <v>545.65213336879754</v>
      </c>
      <c r="F9" s="32">
        <v>622.37572748296009</v>
      </c>
      <c r="G9" s="32">
        <v>628.41091882958233</v>
      </c>
      <c r="H9" s="32">
        <v>774.55799973976173</v>
      </c>
      <c r="I9" s="32">
        <v>867.55648628176891</v>
      </c>
      <c r="J9" s="32">
        <v>851.52662048575735</v>
      </c>
      <c r="K9" s="32">
        <v>1020.0276703662357</v>
      </c>
      <c r="L9" s="32">
        <v>1255.4576920878917</v>
      </c>
      <c r="M9" s="32">
        <v>1668.6771277408523</v>
      </c>
      <c r="N9" s="32">
        <v>1457.6532282531127</v>
      </c>
      <c r="O9" s="32">
        <v>1418.0292202571882</v>
      </c>
      <c r="P9" s="32">
        <v>1547.3445052443431</v>
      </c>
      <c r="Q9" s="32">
        <v>1901.7288548868421</v>
      </c>
      <c r="R9" s="32">
        <v>2353.6829525567559</v>
      </c>
      <c r="S9" s="32">
        <v>2688.5532277420389</v>
      </c>
      <c r="T9" s="32">
        <v>3073.0115658734885</v>
      </c>
      <c r="U9" s="32">
        <v>3208.8424060233333</v>
      </c>
      <c r="V9" s="32">
        <v>4014.0312422483198</v>
      </c>
      <c r="W9" s="32">
        <v>4620.0751953125</v>
      </c>
      <c r="X9" s="32">
        <v>5663.3485837031985</v>
      </c>
      <c r="Y9" s="32">
        <v>6670.4712445267996</v>
      </c>
      <c r="Z9" s="32">
        <v>7844.5793892881156</v>
      </c>
      <c r="AA9" s="32">
        <v>8346.4671683616652</v>
      </c>
      <c r="AB9" s="32">
        <v>7484.2574337071683</v>
      </c>
      <c r="AC9" s="32">
        <v>7285.9863553472833</v>
      </c>
    </row>
    <row r="10" spans="1:29">
      <c r="A10" s="36" t="s">
        <v>85</v>
      </c>
      <c r="B10" s="30" t="s">
        <v>10</v>
      </c>
      <c r="C10" s="34"/>
      <c r="D10" s="32">
        <v>92.714297011422701</v>
      </c>
      <c r="E10" s="32">
        <v>101.2175013366254</v>
      </c>
      <c r="F10" s="32">
        <v>116.53533637991779</v>
      </c>
      <c r="G10" s="32">
        <v>118.54494160603379</v>
      </c>
      <c r="H10" s="32">
        <v>146.97778634830772</v>
      </c>
      <c r="I10" s="32">
        <v>165.39238173909303</v>
      </c>
      <c r="J10" s="32">
        <v>162.81136340772281</v>
      </c>
      <c r="K10" s="32">
        <v>195.4866484898466</v>
      </c>
      <c r="L10" s="32">
        <v>241.33438337912918</v>
      </c>
      <c r="M10" s="32">
        <v>322.15241175134196</v>
      </c>
      <c r="N10" s="32">
        <v>282.02251853586768</v>
      </c>
      <c r="O10" s="32">
        <v>274.58102730123551</v>
      </c>
      <c r="P10" s="32">
        <v>299.54107330661429</v>
      </c>
      <c r="Q10" s="32">
        <v>367.97443284703263</v>
      </c>
      <c r="R10" s="32">
        <v>455.46787152558215</v>
      </c>
      <c r="S10" s="32">
        <v>518.27479625339254</v>
      </c>
      <c r="T10" s="32">
        <v>597.3296739407034</v>
      </c>
      <c r="U10" s="32">
        <v>621.50046615249516</v>
      </c>
      <c r="V10" s="32">
        <v>770.01590057103908</v>
      </c>
      <c r="W10" s="32">
        <v>880.3577880859375</v>
      </c>
      <c r="X10" s="32">
        <v>1073.1406947202954</v>
      </c>
      <c r="Y10" s="32">
        <v>1332.1763115157478</v>
      </c>
      <c r="Z10" s="32">
        <v>1506.332332907489</v>
      </c>
      <c r="AA10" s="32">
        <v>1575.0786608948156</v>
      </c>
      <c r="AB10" s="32">
        <v>1420.9285179131198</v>
      </c>
      <c r="AC10" s="32">
        <v>1371.7285820153049</v>
      </c>
    </row>
    <row r="11" spans="1:29">
      <c r="A11" s="36" t="s">
        <v>86</v>
      </c>
      <c r="B11" s="36" t="s">
        <v>11</v>
      </c>
      <c r="C11" s="34"/>
      <c r="D11" s="32">
        <v>561.9429756251825</v>
      </c>
      <c r="E11" s="32">
        <v>586.5232913833629</v>
      </c>
      <c r="F11" s="32">
        <v>649.62925659654672</v>
      </c>
      <c r="G11" s="32">
        <v>638.09440636386785</v>
      </c>
      <c r="H11" s="32">
        <v>769.50331179381624</v>
      </c>
      <c r="I11" s="32">
        <v>846.58581980902545</v>
      </c>
      <c r="J11" s="32">
        <v>818.19252249487852</v>
      </c>
      <c r="K11" s="32">
        <v>968.80865132566066</v>
      </c>
      <c r="L11" s="32">
        <v>1182.8239967354652</v>
      </c>
      <c r="M11" s="32">
        <v>1561.1170218836235</v>
      </c>
      <c r="N11" s="32">
        <v>1355.5945409768822</v>
      </c>
      <c r="O11" s="32">
        <v>1314.5550303512312</v>
      </c>
      <c r="P11" s="32">
        <v>1429.0026259170634</v>
      </c>
      <c r="Q11" s="32">
        <v>1750.3991127056347</v>
      </c>
      <c r="R11" s="32">
        <v>2155.3718289052181</v>
      </c>
      <c r="S11" s="32">
        <v>2470.5336985859685</v>
      </c>
      <c r="T11" s="32">
        <v>2828.9377050517069</v>
      </c>
      <c r="U11" s="32">
        <v>2925.5632048010152</v>
      </c>
      <c r="V11" s="32">
        <v>3648.2237615322169</v>
      </c>
      <c r="W11" s="32">
        <v>4181.93310546875</v>
      </c>
      <c r="X11" s="32">
        <v>5337.1750356126204</v>
      </c>
      <c r="Y11" s="32">
        <v>6172.1018460625455</v>
      </c>
      <c r="Z11" s="32">
        <v>6925.8832982677877</v>
      </c>
      <c r="AA11" s="32">
        <v>7436.0283827240255</v>
      </c>
      <c r="AB11" s="32">
        <v>6738.7984955617867</v>
      </c>
      <c r="AC11" s="32">
        <v>7537.1431593307843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C35"/>
  <sheetViews>
    <sheetView zoomScale="85" zoomScaleNormal="85" workbookViewId="0">
      <pane xSplit="2" ySplit="1" topLeftCell="J2" activePane="bottomRight" state="frozen"/>
      <selection activeCell="S6" sqref="S6"/>
      <selection pane="topRight" activeCell="S6" sqref="S6"/>
      <selection pane="bottomLeft" activeCell="S6" sqref="S6"/>
      <selection pane="bottomRight" activeCell="O6" sqref="O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4" width="13.69140625" customWidth="1"/>
    <col min="15" max="29" width="13.69140625" style="1" customWidth="1"/>
    <col min="30" max="31" width="11.15234375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4">
        <v>2145088.896427474</v>
      </c>
      <c r="E2" s="34">
        <v>2585839.5152377607</v>
      </c>
      <c r="F2" s="34">
        <v>2933117.3137978795</v>
      </c>
      <c r="G2" s="34">
        <v>3475689.4341086093</v>
      </c>
      <c r="H2" s="34">
        <v>4330412.9634458954</v>
      </c>
      <c r="I2" s="34">
        <v>5065536.0966496039</v>
      </c>
      <c r="J2" s="34">
        <v>5842309.7043034965</v>
      </c>
      <c r="K2" s="34">
        <v>6845379.949538514</v>
      </c>
      <c r="L2" s="34">
        <v>8109390.8939158898</v>
      </c>
      <c r="M2" s="34">
        <v>9354596.711801393</v>
      </c>
      <c r="N2" s="34">
        <v>10814578.68406106</v>
      </c>
      <c r="O2" s="34">
        <v>12206131.595794979</v>
      </c>
      <c r="P2" s="34">
        <v>13978422.560084</v>
      </c>
      <c r="Q2" s="34">
        <v>17219413.153754257</v>
      </c>
      <c r="R2" s="34">
        <v>20287414.997902539</v>
      </c>
      <c r="S2" s="34">
        <v>24273179.377286132</v>
      </c>
      <c r="T2" s="34">
        <v>28933036.132262647</v>
      </c>
      <c r="U2" s="34">
        <v>35568128.692409903</v>
      </c>
      <c r="V2" s="34">
        <v>41081212.304386348</v>
      </c>
      <c r="W2" s="34">
        <v>44126230.886682689</v>
      </c>
      <c r="X2" s="34">
        <v>48439692.79124327</v>
      </c>
      <c r="Y2" s="34">
        <v>53115271.034363262</v>
      </c>
      <c r="Z2" s="34">
        <v>56596383.64662271</v>
      </c>
      <c r="AA2" s="34">
        <v>62808054.731681399</v>
      </c>
      <c r="AB2" s="34">
        <v>65496672.039565846</v>
      </c>
      <c r="AC2" s="34">
        <v>67980683.87105307</v>
      </c>
    </row>
    <row r="3" spans="1:29">
      <c r="A3" s="36" t="s">
        <v>82</v>
      </c>
      <c r="B3" s="30" t="s">
        <v>4</v>
      </c>
      <c r="C3" s="34"/>
      <c r="D3" s="34">
        <v>63663.805237549313</v>
      </c>
      <c r="E3" s="34">
        <v>74074.65633691907</v>
      </c>
      <c r="F3" s="34">
        <v>84303.255840001104</v>
      </c>
      <c r="G3" s="34">
        <v>105109.19477965882</v>
      </c>
      <c r="H3" s="34">
        <v>130008.06009870116</v>
      </c>
      <c r="I3" s="34">
        <v>149408.01527273437</v>
      </c>
      <c r="J3" s="34">
        <v>176994.06584122474</v>
      </c>
      <c r="K3" s="34">
        <v>198211.75093319631</v>
      </c>
      <c r="L3" s="34">
        <v>224640.16916886921</v>
      </c>
      <c r="M3" s="34">
        <v>244669.92609499366</v>
      </c>
      <c r="N3" s="34">
        <v>275182.78045817558</v>
      </c>
      <c r="O3" s="34">
        <v>312871.40338742273</v>
      </c>
      <c r="P3" s="34">
        <v>355859.20657009777</v>
      </c>
      <c r="Q3" s="34">
        <v>424132.3387478122</v>
      </c>
      <c r="R3" s="34">
        <v>497620.23956440878</v>
      </c>
      <c r="S3" s="34">
        <v>585114.50038688793</v>
      </c>
      <c r="T3" s="34">
        <v>679647.8744578684</v>
      </c>
      <c r="U3" s="34">
        <v>778712.56657778181</v>
      </c>
      <c r="V3" s="34">
        <v>866321.97449899104</v>
      </c>
      <c r="W3" s="34">
        <v>895394.33611506224</v>
      </c>
      <c r="X3" s="34">
        <v>952629.33303806768</v>
      </c>
      <c r="Y3" s="34">
        <v>1064812.1053482124</v>
      </c>
      <c r="Z3" s="34">
        <v>1123775.982005459</v>
      </c>
      <c r="AA3" s="34">
        <v>1251439.0729599672</v>
      </c>
      <c r="AB3" s="34">
        <v>1202633.3593426046</v>
      </c>
      <c r="AC3" s="34">
        <v>1206989.2948345207</v>
      </c>
    </row>
    <row r="4" spans="1:29">
      <c r="A4" s="35" t="s">
        <v>83</v>
      </c>
      <c r="B4" s="30" t="s">
        <v>5</v>
      </c>
      <c r="C4" s="34"/>
      <c r="D4" s="34">
        <v>4373.7272986581293</v>
      </c>
      <c r="E4" s="34">
        <v>5117.2185530728066</v>
      </c>
      <c r="F4" s="34">
        <v>5617.1429082367295</v>
      </c>
      <c r="G4" s="34">
        <v>6560.594380461629</v>
      </c>
      <c r="H4" s="34">
        <v>7840.3480259223143</v>
      </c>
      <c r="I4" s="34">
        <v>8902.6726402925451</v>
      </c>
      <c r="J4" s="34">
        <v>9991.4128462346016</v>
      </c>
      <c r="K4" s="34">
        <v>12881.223019901956</v>
      </c>
      <c r="L4" s="34">
        <v>14892.011316284446</v>
      </c>
      <c r="M4" s="34">
        <v>18464.89057434753</v>
      </c>
      <c r="N4" s="34">
        <v>20354.577441222209</v>
      </c>
      <c r="O4" s="34">
        <v>21922.947414585564</v>
      </c>
      <c r="P4" s="34">
        <v>34898.87226227927</v>
      </c>
      <c r="Q4" s="34">
        <v>42976.394440993463</v>
      </c>
      <c r="R4" s="34">
        <v>46821.006107734851</v>
      </c>
      <c r="S4" s="34">
        <v>52969.408092867568</v>
      </c>
      <c r="T4" s="34">
        <v>55883.269416925439</v>
      </c>
      <c r="U4" s="34">
        <v>59068.390598076483</v>
      </c>
      <c r="V4" s="34">
        <v>64822.151862028586</v>
      </c>
      <c r="W4" s="34">
        <v>61156.306274414063</v>
      </c>
      <c r="X4" s="34">
        <v>67358.129419988225</v>
      </c>
      <c r="Y4" s="34">
        <v>70839.40876601635</v>
      </c>
      <c r="Z4" s="34">
        <v>67072.741389254079</v>
      </c>
      <c r="AA4" s="34">
        <v>70218.03290520153</v>
      </c>
      <c r="AB4" s="34">
        <v>67627.875770367551</v>
      </c>
      <c r="AC4" s="34">
        <v>69809.704016597621</v>
      </c>
    </row>
    <row r="5" spans="1:29">
      <c r="A5" s="30" t="s">
        <v>80</v>
      </c>
      <c r="B5" s="30" t="s">
        <v>6</v>
      </c>
      <c r="C5" s="34"/>
      <c r="D5" s="34">
        <v>694111.49545939011</v>
      </c>
      <c r="E5" s="34">
        <v>818170.42385070212</v>
      </c>
      <c r="F5" s="34">
        <v>903718.05390463304</v>
      </c>
      <c r="G5" s="34">
        <v>1055640.2417115511</v>
      </c>
      <c r="H5" s="34">
        <v>1275502.4211100577</v>
      </c>
      <c r="I5" s="34">
        <v>1453302.4026481065</v>
      </c>
      <c r="J5" s="34">
        <v>1642754.1399083398</v>
      </c>
      <c r="K5" s="34">
        <v>1883551.5641055154</v>
      </c>
      <c r="L5" s="34">
        <v>2199243.6498456863</v>
      </c>
      <c r="M5" s="34">
        <v>2552198.3403736842</v>
      </c>
      <c r="N5" s="34">
        <v>2930184.990969127</v>
      </c>
      <c r="O5" s="34">
        <v>3259995.4181756913</v>
      </c>
      <c r="P5" s="34">
        <v>3709611.4084378807</v>
      </c>
      <c r="Q5" s="34">
        <v>4503994.5286506871</v>
      </c>
      <c r="R5" s="34">
        <v>5301287.7206673091</v>
      </c>
      <c r="S5" s="34">
        <v>6433748.268917609</v>
      </c>
      <c r="T5" s="34">
        <v>7528436.9189798255</v>
      </c>
      <c r="U5" s="34">
        <v>9089935.2170260791</v>
      </c>
      <c r="V5" s="34">
        <v>10249991.832309842</v>
      </c>
      <c r="W5" s="34">
        <v>10626253.363037109</v>
      </c>
      <c r="X5" s="34">
        <v>11492257.712407677</v>
      </c>
      <c r="Y5" s="34">
        <v>12258676.1907326</v>
      </c>
      <c r="Z5" s="34">
        <v>12723556.260674912</v>
      </c>
      <c r="AA5" s="34">
        <v>13804893.722140197</v>
      </c>
      <c r="AB5" s="34">
        <v>14261321.066770509</v>
      </c>
      <c r="AC5" s="34">
        <v>14541407.46153201</v>
      </c>
    </row>
    <row r="6" spans="1:29">
      <c r="A6" s="35" t="s">
        <v>24</v>
      </c>
      <c r="B6" s="30" t="s">
        <v>7</v>
      </c>
      <c r="C6" s="34"/>
      <c r="D6" s="34">
        <v>301513.22049657186</v>
      </c>
      <c r="E6" s="34">
        <v>366477.79090844723</v>
      </c>
      <c r="F6" s="34">
        <v>414702.57466376043</v>
      </c>
      <c r="G6" s="34">
        <v>489724.38938079943</v>
      </c>
      <c r="H6" s="34">
        <v>624054.73311693838</v>
      </c>
      <c r="I6" s="34">
        <v>729218.84956608282</v>
      </c>
      <c r="J6" s="34">
        <v>824804.02163654729</v>
      </c>
      <c r="K6" s="34">
        <v>952803.22881045495</v>
      </c>
      <c r="L6" s="34">
        <v>1099726.6908060883</v>
      </c>
      <c r="M6" s="34">
        <v>1241613.9775537816</v>
      </c>
      <c r="N6" s="34">
        <v>1392971.2201256708</v>
      </c>
      <c r="O6" s="34">
        <v>1530624.2278611821</v>
      </c>
      <c r="P6" s="34">
        <v>1731003.9742820768</v>
      </c>
      <c r="Q6" s="34">
        <v>2128102.3752983673</v>
      </c>
      <c r="R6" s="34">
        <v>2469776.6693466012</v>
      </c>
      <c r="S6" s="34">
        <v>2891255.8120800429</v>
      </c>
      <c r="T6" s="34">
        <v>3333826.1329706064</v>
      </c>
      <c r="U6" s="34">
        <v>4097764.5274940613</v>
      </c>
      <c r="V6" s="34">
        <v>4702526.2096877163</v>
      </c>
      <c r="W6" s="34">
        <v>5187498.7033691406</v>
      </c>
      <c r="X6" s="34">
        <v>5772898.1272711083</v>
      </c>
      <c r="Y6" s="34">
        <v>6520832.4946433697</v>
      </c>
      <c r="Z6" s="34">
        <v>6990598.4125858927</v>
      </c>
      <c r="AA6" s="34">
        <v>7748858.3560923487</v>
      </c>
      <c r="AB6" s="34">
        <v>7953631.3107385319</v>
      </c>
      <c r="AC6" s="34">
        <v>8161846.2566699786</v>
      </c>
    </row>
    <row r="7" spans="1:29">
      <c r="A7" s="31" t="s">
        <v>25</v>
      </c>
      <c r="B7" s="30" t="s">
        <v>8</v>
      </c>
      <c r="C7" s="34"/>
      <c r="D7" s="34">
        <v>42768.608577411149</v>
      </c>
      <c r="E7" s="34">
        <v>52587.423614073909</v>
      </c>
      <c r="F7" s="34">
        <v>58666.568349570858</v>
      </c>
      <c r="G7" s="34">
        <v>69395.34611833308</v>
      </c>
      <c r="H7" s="34">
        <v>82867.193984066456</v>
      </c>
      <c r="I7" s="34">
        <v>100038.82765902777</v>
      </c>
      <c r="J7" s="34">
        <v>126557.81689632269</v>
      </c>
      <c r="K7" s="34">
        <v>154256.67055682524</v>
      </c>
      <c r="L7" s="34">
        <v>186487.52500061263</v>
      </c>
      <c r="M7" s="34">
        <v>227256.69997807089</v>
      </c>
      <c r="N7" s="34">
        <v>262624.94162868743</v>
      </c>
      <c r="O7" s="34">
        <v>290862.96632944338</v>
      </c>
      <c r="P7" s="34">
        <v>342875.17055926385</v>
      </c>
      <c r="Q7" s="34">
        <v>420079.91627004946</v>
      </c>
      <c r="R7" s="34">
        <v>489875.88288777735</v>
      </c>
      <c r="S7" s="34">
        <v>578805.51405088627</v>
      </c>
      <c r="T7" s="34">
        <v>693167.67567469901</v>
      </c>
      <c r="U7" s="34">
        <v>817802.57687712985</v>
      </c>
      <c r="V7" s="34">
        <v>942337.89814751642</v>
      </c>
      <c r="W7" s="34">
        <v>962532.52774047852</v>
      </c>
      <c r="X7" s="34">
        <v>1062141.6199802377</v>
      </c>
      <c r="Y7" s="34">
        <v>1235562.298663331</v>
      </c>
      <c r="Z7" s="34">
        <v>1428522.792561206</v>
      </c>
      <c r="AA7" s="34">
        <v>1603254.7463892573</v>
      </c>
      <c r="AB7" s="34">
        <v>1744738.2448350389</v>
      </c>
      <c r="AC7" s="34">
        <v>1920574.9811817368</v>
      </c>
    </row>
    <row r="8" spans="1:29">
      <c r="A8" s="36" t="s">
        <v>84</v>
      </c>
      <c r="B8" s="30" t="s">
        <v>30</v>
      </c>
      <c r="C8" s="34"/>
      <c r="D8" s="34">
        <v>123739.02233940538</v>
      </c>
      <c r="E8" s="34">
        <v>148108.12628104599</v>
      </c>
      <c r="F8" s="34">
        <v>167575.61125794999</v>
      </c>
      <c r="G8" s="34">
        <v>199061.50349334479</v>
      </c>
      <c r="H8" s="34">
        <v>247597.39290891137</v>
      </c>
      <c r="I8" s="34">
        <v>289245.8298779467</v>
      </c>
      <c r="J8" s="34">
        <v>330989.97860498965</v>
      </c>
      <c r="K8" s="34">
        <v>382789.38426505483</v>
      </c>
      <c r="L8" s="34">
        <v>448418.1067576604</v>
      </c>
      <c r="M8" s="34">
        <v>521144.26860486792</v>
      </c>
      <c r="N8" s="34">
        <v>610293.78989648842</v>
      </c>
      <c r="O8" s="34">
        <v>685584.92015337048</v>
      </c>
      <c r="P8" s="34">
        <v>797184.51419923641</v>
      </c>
      <c r="Q8" s="34">
        <v>1003271.7496673439</v>
      </c>
      <c r="R8" s="34">
        <v>1215497.553893069</v>
      </c>
      <c r="S8" s="34">
        <v>1512830.1999619999</v>
      </c>
      <c r="T8" s="34">
        <v>1935077.9921857903</v>
      </c>
      <c r="U8" s="34">
        <v>2507261.7756645489</v>
      </c>
      <c r="V8" s="34">
        <v>2866097.1107387687</v>
      </c>
      <c r="W8" s="34">
        <v>3019616.3916015625</v>
      </c>
      <c r="X8" s="34">
        <v>3379903.5344179473</v>
      </c>
      <c r="Y8" s="34">
        <v>3795502.8946427014</v>
      </c>
      <c r="Z8" s="34">
        <v>4094609.6948527661</v>
      </c>
      <c r="AA8" s="34">
        <v>4703330.2966951123</v>
      </c>
      <c r="AB8" s="34">
        <v>4718801.2706549903</v>
      </c>
      <c r="AC8" s="34">
        <v>4695703.0960714621</v>
      </c>
    </row>
    <row r="9" spans="1:29">
      <c r="A9" s="31" t="s">
        <v>81</v>
      </c>
      <c r="B9" s="30" t="s">
        <v>9</v>
      </c>
      <c r="C9" s="34"/>
      <c r="D9" s="34">
        <v>165828.718040237</v>
      </c>
      <c r="E9" s="34">
        <v>202252.64781643156</v>
      </c>
      <c r="F9" s="34">
        <v>237514.75609488218</v>
      </c>
      <c r="G9" s="34">
        <v>289702.05582354945</v>
      </c>
      <c r="H9" s="34">
        <v>360918.84754182969</v>
      </c>
      <c r="I9" s="34">
        <v>426966.88876679906</v>
      </c>
      <c r="J9" s="34">
        <v>509304.74066254997</v>
      </c>
      <c r="K9" s="34">
        <v>630143.47845389904</v>
      </c>
      <c r="L9" s="34">
        <v>772480.84055155586</v>
      </c>
      <c r="M9" s="34">
        <v>909078.74162286415</v>
      </c>
      <c r="N9" s="34">
        <v>1068432.3507059512</v>
      </c>
      <c r="O9" s="34">
        <v>1230209.20016516</v>
      </c>
      <c r="P9" s="34">
        <v>1415645.511163299</v>
      </c>
      <c r="Q9" s="34">
        <v>1715597.6762387168</v>
      </c>
      <c r="R9" s="34">
        <v>2030000.584767411</v>
      </c>
      <c r="S9" s="34">
        <v>2298790.7796967174</v>
      </c>
      <c r="T9" s="34">
        <v>2614117.0092181172</v>
      </c>
      <c r="U9" s="34">
        <v>3044306.8893753188</v>
      </c>
      <c r="V9" s="34">
        <v>3466796.073498005</v>
      </c>
      <c r="W9" s="34">
        <v>3519243.2802734375</v>
      </c>
      <c r="X9" s="34">
        <v>3885797.0123836575</v>
      </c>
      <c r="Y9" s="34">
        <v>4067681.7448022817</v>
      </c>
      <c r="Z9" s="34">
        <v>3971462.4669127483</v>
      </c>
      <c r="AA9" s="34">
        <v>4065532.0036195414</v>
      </c>
      <c r="AB9" s="34">
        <v>4314671.5564201251</v>
      </c>
      <c r="AC9" s="34">
        <v>4635762.1874294048</v>
      </c>
    </row>
    <row r="10" spans="1:29">
      <c r="A10" s="36" t="s">
        <v>85</v>
      </c>
      <c r="B10" s="30" t="s">
        <v>10</v>
      </c>
      <c r="C10" s="34"/>
      <c r="D10" s="34">
        <v>311645.56880040548</v>
      </c>
      <c r="E10" s="34">
        <v>397384.56953177619</v>
      </c>
      <c r="F10" s="34">
        <v>474797.47023730905</v>
      </c>
      <c r="G10" s="34">
        <v>578906.9619775099</v>
      </c>
      <c r="H10" s="34">
        <v>760016.0108012897</v>
      </c>
      <c r="I10" s="34">
        <v>930429.86479413207</v>
      </c>
      <c r="J10" s="34">
        <v>1101814.8537802866</v>
      </c>
      <c r="K10" s="34">
        <v>1323958.4219009678</v>
      </c>
      <c r="L10" s="34">
        <v>1634162.946941576</v>
      </c>
      <c r="M10" s="34">
        <v>1876825.4137311089</v>
      </c>
      <c r="N10" s="34">
        <v>2231149.372724345</v>
      </c>
      <c r="O10" s="34">
        <v>2585364.4284945754</v>
      </c>
      <c r="P10" s="34">
        <v>2973676.8413902991</v>
      </c>
      <c r="Q10" s="34">
        <v>3816451.5582533781</v>
      </c>
      <c r="R10" s="34">
        <v>4571148.3443846181</v>
      </c>
      <c r="S10" s="34">
        <v>5576638.3138995143</v>
      </c>
      <c r="T10" s="34">
        <v>7027908.6403158344</v>
      </c>
      <c r="U10" s="34">
        <v>9016542.4862275701</v>
      </c>
      <c r="V10" s="34">
        <v>10726112.301137637</v>
      </c>
      <c r="W10" s="34">
        <v>12239499.379272459</v>
      </c>
      <c r="X10" s="34">
        <v>13609768.763250697</v>
      </c>
      <c r="Y10" s="34">
        <v>15026822.973415269</v>
      </c>
      <c r="Z10" s="34">
        <v>16450348.246263154</v>
      </c>
      <c r="AA10" s="34">
        <v>18855380.772142593</v>
      </c>
      <c r="AB10" s="34">
        <v>20383380.245982688</v>
      </c>
      <c r="AC10" s="34">
        <v>21648220.530437272</v>
      </c>
    </row>
    <row r="11" spans="1:29">
      <c r="A11" s="36" t="s">
        <v>86</v>
      </c>
      <c r="B11" s="36" t="s">
        <v>11</v>
      </c>
      <c r="C11" s="34"/>
      <c r="D11" s="34">
        <v>437444.73017784604</v>
      </c>
      <c r="E11" s="34">
        <v>521666.65834529197</v>
      </c>
      <c r="F11" s="34">
        <v>586221.88054153591</v>
      </c>
      <c r="G11" s="34">
        <v>681589.14644340135</v>
      </c>
      <c r="H11" s="34">
        <v>841607.9558581782</v>
      </c>
      <c r="I11" s="34">
        <v>978022.74542448157</v>
      </c>
      <c r="J11" s="34">
        <v>1119098.6741270008</v>
      </c>
      <c r="K11" s="34">
        <v>1306784.2274926973</v>
      </c>
      <c r="L11" s="34">
        <v>1529338.9535275574</v>
      </c>
      <c r="M11" s="34">
        <v>1763344.4532676749</v>
      </c>
      <c r="N11" s="34">
        <v>2023384.6601113894</v>
      </c>
      <c r="O11" s="34">
        <v>2288696.0838135462</v>
      </c>
      <c r="P11" s="34">
        <v>2617667.0612195674</v>
      </c>
      <c r="Q11" s="34">
        <v>3164806.6161869136</v>
      </c>
      <c r="R11" s="34">
        <v>3665386.9962836052</v>
      </c>
      <c r="S11" s="34">
        <v>4343026.5801996067</v>
      </c>
      <c r="T11" s="34">
        <v>5064970.6190429768</v>
      </c>
      <c r="U11" s="34">
        <v>6156734.2625693344</v>
      </c>
      <c r="V11" s="34">
        <v>7196206.752505837</v>
      </c>
      <c r="W11" s="34">
        <v>7615036.5989990234</v>
      </c>
      <c r="X11" s="34">
        <v>8216938.559073884</v>
      </c>
      <c r="Y11" s="34">
        <v>9074540.9233494811</v>
      </c>
      <c r="Z11" s="34">
        <v>9746437.0493773185</v>
      </c>
      <c r="AA11" s="34">
        <v>10705147.72873719</v>
      </c>
      <c r="AB11" s="34">
        <v>10849867.109050985</v>
      </c>
      <c r="AC11" s="34">
        <v>11100370.358880084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>
      <c r="A16" s="30"/>
      <c r="B16" s="30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A19" s="30"/>
      <c r="B19" s="3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>
      <c r="A20" s="30"/>
      <c r="B20" s="3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>
      <c r="A21" s="30"/>
      <c r="B21" s="3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0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>
      <c r="A27" s="30"/>
      <c r="B27" s="30"/>
      <c r="C27" s="30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>
      <c r="A28" s="30"/>
      <c r="B28" s="30"/>
      <c r="C28" s="30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>
      <c r="A29" s="30"/>
      <c r="B29" s="30"/>
      <c r="C29" s="30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>
      <c r="A30" s="30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>
      <c r="A31" s="30"/>
      <c r="B31" s="30"/>
      <c r="C31" s="30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>
      <c r="A32" s="30"/>
      <c r="B32" s="30"/>
      <c r="C32" s="30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>
      <c r="A33" s="30"/>
      <c r="B33" s="30"/>
      <c r="C33" s="30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>
      <c r="A34" s="30"/>
      <c r="B34" s="30"/>
      <c r="C34" s="30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496817.15625</v>
      </c>
      <c r="E2" s="30">
        <v>523586.59375</v>
      </c>
      <c r="F2" s="30">
        <v>562415.625</v>
      </c>
      <c r="G2" s="30">
        <v>576232.75</v>
      </c>
      <c r="H2" s="30">
        <v>577302.5625</v>
      </c>
      <c r="I2" s="30">
        <v>567591.625</v>
      </c>
      <c r="J2" s="30">
        <v>597768.25</v>
      </c>
      <c r="K2" s="30">
        <v>681263.5</v>
      </c>
      <c r="L2" s="30">
        <v>709201.375</v>
      </c>
      <c r="M2" s="30">
        <v>690762.3125</v>
      </c>
      <c r="N2" s="30">
        <v>666217.5</v>
      </c>
      <c r="O2" s="30">
        <v>659366.8125</v>
      </c>
      <c r="P2" s="30">
        <v>607842.5625</v>
      </c>
      <c r="Q2" s="30">
        <v>593036.375</v>
      </c>
      <c r="R2" s="30">
        <v>647771.5</v>
      </c>
      <c r="S2" s="30">
        <v>689537.75</v>
      </c>
      <c r="T2" s="30">
        <v>670449.0625</v>
      </c>
      <c r="U2" s="30">
        <v>660145.375</v>
      </c>
      <c r="V2" s="30">
        <v>647775.125</v>
      </c>
      <c r="W2" s="30">
        <v>652898.75</v>
      </c>
      <c r="X2" s="30">
        <v>632409.0625</v>
      </c>
      <c r="Y2" s="30">
        <v>624450.875</v>
      </c>
      <c r="Z2" s="30">
        <v>646448.5625</v>
      </c>
      <c r="AA2" s="30">
        <v>667900.9375</v>
      </c>
      <c r="AB2" s="30">
        <v>677540.5</v>
      </c>
      <c r="AC2" s="30">
        <v>709463.875</v>
      </c>
    </row>
    <row r="3" spans="1:29">
      <c r="A3" s="36" t="s">
        <v>82</v>
      </c>
      <c r="B3" s="30" t="s">
        <v>4</v>
      </c>
      <c r="C3" s="34"/>
      <c r="D3" s="30">
        <v>2558.169189453125</v>
      </c>
      <c r="E3" s="30">
        <v>2655.09375</v>
      </c>
      <c r="F3" s="30">
        <v>2839.114013671875</v>
      </c>
      <c r="G3" s="30">
        <v>2892.1982421875</v>
      </c>
      <c r="H3" s="30">
        <v>2875.2802734375</v>
      </c>
      <c r="I3" s="30">
        <v>2836.946533203125</v>
      </c>
      <c r="J3" s="30">
        <v>2992.466796875</v>
      </c>
      <c r="K3" s="30">
        <v>3451.3544921875</v>
      </c>
      <c r="L3" s="30">
        <v>3458.511962890625</v>
      </c>
      <c r="M3" s="30">
        <v>3276.257568359375</v>
      </c>
      <c r="N3" s="30">
        <v>3527.456787109375</v>
      </c>
      <c r="O3" s="30">
        <v>3459.978515625</v>
      </c>
      <c r="P3" s="30">
        <v>3386.053466796875</v>
      </c>
      <c r="Q3" s="30">
        <v>3378.1455078125</v>
      </c>
      <c r="R3" s="30">
        <v>3656.1474609375</v>
      </c>
      <c r="S3" s="30">
        <v>4331.48388671875</v>
      </c>
      <c r="T3" s="30">
        <v>3818.778564453125</v>
      </c>
      <c r="U3" s="30">
        <v>3305.784423828125</v>
      </c>
      <c r="V3" s="30">
        <v>3306.597412109375</v>
      </c>
      <c r="W3" s="30">
        <v>3348.94580078125</v>
      </c>
      <c r="X3" s="30">
        <v>2742.142578125</v>
      </c>
      <c r="Y3" s="30">
        <v>3918.00146484375</v>
      </c>
      <c r="Z3" s="30">
        <v>4161.79541015625</v>
      </c>
      <c r="AA3" s="30">
        <v>4558.94873046875</v>
      </c>
      <c r="AB3" s="30">
        <v>4616.46630859375</v>
      </c>
      <c r="AC3" s="30">
        <v>4786.078125</v>
      </c>
    </row>
    <row r="4" spans="1:29">
      <c r="A4" s="35" t="s">
        <v>83</v>
      </c>
      <c r="B4" s="30" t="s">
        <v>5</v>
      </c>
      <c r="C4" s="34"/>
      <c r="D4" s="30">
        <v>30.566822052001953</v>
      </c>
      <c r="E4" s="30">
        <v>31.40971565246582</v>
      </c>
      <c r="F4" s="30">
        <v>33.351516723632813</v>
      </c>
      <c r="G4" s="30">
        <v>33.835235595703125</v>
      </c>
      <c r="H4" s="30">
        <v>33.548549652099609</v>
      </c>
      <c r="I4" s="30">
        <v>33.041942596435547</v>
      </c>
      <c r="J4" s="30">
        <v>34.803462982177734</v>
      </c>
      <c r="K4" s="30">
        <v>40.097270965576172</v>
      </c>
      <c r="L4" s="30">
        <v>40.160381317138672</v>
      </c>
      <c r="M4" s="30">
        <v>39.103485107421875</v>
      </c>
      <c r="N4" s="30">
        <v>39.219329833984375</v>
      </c>
      <c r="O4" s="30">
        <v>40.274822235107422</v>
      </c>
      <c r="P4" s="30">
        <v>35.416053771972656</v>
      </c>
      <c r="Q4" s="30">
        <v>32.466815948486328</v>
      </c>
      <c r="R4" s="30">
        <v>34.945003509521484</v>
      </c>
      <c r="S4" s="30">
        <v>39.577957153320313</v>
      </c>
      <c r="T4" s="30">
        <v>36.740394592285156</v>
      </c>
      <c r="U4" s="30">
        <v>35.081443786621094</v>
      </c>
      <c r="V4" s="30">
        <v>33.028190612792969</v>
      </c>
      <c r="W4" s="30">
        <v>36.054248809814453</v>
      </c>
      <c r="X4" s="30">
        <v>36.075862884521484</v>
      </c>
      <c r="Y4" s="30">
        <v>33.778907775878906</v>
      </c>
      <c r="Z4" s="30">
        <v>59.704647064208984</v>
      </c>
      <c r="AA4" s="30">
        <v>59.347629547119141</v>
      </c>
      <c r="AB4" s="30">
        <v>93.024635314941406</v>
      </c>
      <c r="AC4" s="30">
        <v>132.738037109375</v>
      </c>
    </row>
    <row r="5" spans="1:29">
      <c r="A5" s="30" t="s">
        <v>80</v>
      </c>
      <c r="B5" s="30" t="s">
        <v>6</v>
      </c>
      <c r="C5" s="34"/>
      <c r="D5" s="30">
        <v>90283.734375</v>
      </c>
      <c r="E5" s="30">
        <v>93141.640625</v>
      </c>
      <c r="F5" s="30">
        <v>99177.3046875</v>
      </c>
      <c r="G5" s="30">
        <v>100781.953125</v>
      </c>
      <c r="H5" s="30">
        <v>100033.953125</v>
      </c>
      <c r="I5" s="30">
        <v>98594.3515625</v>
      </c>
      <c r="J5" s="30">
        <v>103910.296875</v>
      </c>
      <c r="K5" s="30">
        <v>119767.53125</v>
      </c>
      <c r="L5" s="30">
        <v>119980.1171875</v>
      </c>
      <c r="M5" s="30">
        <v>113904.859375</v>
      </c>
      <c r="N5" s="30">
        <v>121520.234375</v>
      </c>
      <c r="O5" s="30">
        <v>120139.671875</v>
      </c>
      <c r="P5" s="30">
        <v>108021.1484375</v>
      </c>
      <c r="Q5" s="30">
        <v>106619.6796875</v>
      </c>
      <c r="R5" s="30">
        <v>114970.9921875</v>
      </c>
      <c r="S5" s="30">
        <v>114631.78125</v>
      </c>
      <c r="T5" s="30">
        <v>107108.9296875</v>
      </c>
      <c r="U5" s="30">
        <v>111243.09375</v>
      </c>
      <c r="V5" s="30">
        <v>107596.6171875</v>
      </c>
      <c r="W5" s="30">
        <v>128756.4765625</v>
      </c>
      <c r="X5" s="30">
        <v>102194.1484375</v>
      </c>
      <c r="Y5" s="30">
        <v>106102.421875</v>
      </c>
      <c r="Z5" s="30">
        <v>113372.3515625</v>
      </c>
      <c r="AA5" s="30">
        <v>124385.328125</v>
      </c>
      <c r="AB5" s="30">
        <v>131996.984375</v>
      </c>
      <c r="AC5" s="30">
        <v>129212.125</v>
      </c>
    </row>
    <row r="6" spans="1:29">
      <c r="A6" s="35" t="s">
        <v>24</v>
      </c>
      <c r="B6" s="30" t="s">
        <v>7</v>
      </c>
      <c r="C6" s="34"/>
      <c r="D6" s="30">
        <v>8352.728515625</v>
      </c>
      <c r="E6" s="30">
        <v>8782.2451171875</v>
      </c>
      <c r="F6" s="30">
        <v>9475.259765625</v>
      </c>
      <c r="G6" s="30">
        <v>9702.58203125</v>
      </c>
      <c r="H6" s="30">
        <v>9677.658203125</v>
      </c>
      <c r="I6" s="30">
        <v>9569.9111328125</v>
      </c>
      <c r="J6" s="30">
        <v>10112.396484375</v>
      </c>
      <c r="K6" s="30">
        <v>11678.6083984375</v>
      </c>
      <c r="L6" s="30">
        <v>11710.015625</v>
      </c>
      <c r="M6" s="30">
        <v>12280.3388671875</v>
      </c>
      <c r="N6" s="30">
        <v>12106.32421875</v>
      </c>
      <c r="O6" s="30">
        <v>11165.8291015625</v>
      </c>
      <c r="P6" s="30">
        <v>9831.1220703125</v>
      </c>
      <c r="Q6" s="30">
        <v>10621.5634765625</v>
      </c>
      <c r="R6" s="30">
        <v>13562.84375</v>
      </c>
      <c r="S6" s="30">
        <v>13063.615234375</v>
      </c>
      <c r="T6" s="30">
        <v>12458.4140625</v>
      </c>
      <c r="U6" s="30">
        <v>11205.5859375</v>
      </c>
      <c r="V6" s="30">
        <v>12419.3046875</v>
      </c>
      <c r="W6" s="30">
        <v>13614.0693359375</v>
      </c>
      <c r="X6" s="30">
        <v>11517.576171875</v>
      </c>
      <c r="Y6" s="30">
        <v>32595.44140625</v>
      </c>
      <c r="Z6" s="30">
        <v>36120.32421875</v>
      </c>
      <c r="AA6" s="30">
        <v>43469.71484375</v>
      </c>
      <c r="AB6" s="30">
        <v>34839.828125</v>
      </c>
      <c r="AC6" s="30">
        <v>44525.43359375</v>
      </c>
    </row>
    <row r="7" spans="1:29">
      <c r="A7" s="31" t="s">
        <v>25</v>
      </c>
      <c r="B7" s="30" t="s">
        <v>8</v>
      </c>
      <c r="C7" s="34"/>
      <c r="D7" s="30">
        <v>4661.15087890625</v>
      </c>
      <c r="E7" s="30">
        <v>4953.05126953125</v>
      </c>
      <c r="F7" s="30">
        <v>5382.3505859375</v>
      </c>
      <c r="G7" s="30">
        <v>5534.1455078125</v>
      </c>
      <c r="H7" s="30">
        <v>5534.23876953125</v>
      </c>
      <c r="I7" s="30">
        <v>5482.15625</v>
      </c>
      <c r="J7" s="30">
        <v>5800.90869140625</v>
      </c>
      <c r="K7" s="30">
        <v>6706.27294921875</v>
      </c>
      <c r="L7" s="30">
        <v>6727.51171875</v>
      </c>
      <c r="M7" s="30">
        <v>6395.7529296875</v>
      </c>
      <c r="N7" s="30">
        <v>7287.25</v>
      </c>
      <c r="O7" s="30">
        <v>6591.0029296875</v>
      </c>
      <c r="P7" s="30">
        <v>5411.59619140625</v>
      </c>
      <c r="Q7" s="30">
        <v>6434.97998046875</v>
      </c>
      <c r="R7" s="30">
        <v>6903.47412109375</v>
      </c>
      <c r="S7" s="30">
        <v>6025.36962890625</v>
      </c>
      <c r="T7" s="30">
        <v>8927.1064453125</v>
      </c>
      <c r="U7" s="30">
        <v>8257.7119140625</v>
      </c>
      <c r="V7" s="30">
        <v>15218.4755859375</v>
      </c>
      <c r="W7" s="30">
        <v>17004.55078125</v>
      </c>
      <c r="X7" s="30">
        <v>26711.099609375</v>
      </c>
      <c r="Y7" s="30">
        <v>19186.025390625</v>
      </c>
      <c r="Z7" s="30">
        <v>16607.623046875</v>
      </c>
      <c r="AA7" s="30">
        <v>13175.03125</v>
      </c>
      <c r="AB7" s="30">
        <v>10555.0615234375</v>
      </c>
      <c r="AC7" s="30">
        <v>8805.1201171875</v>
      </c>
    </row>
    <row r="8" spans="1:29">
      <c r="A8" s="36" t="s">
        <v>84</v>
      </c>
      <c r="B8" s="30" t="s">
        <v>30</v>
      </c>
      <c r="C8" s="34"/>
      <c r="D8" s="30">
        <v>2401.365966796875</v>
      </c>
      <c r="E8" s="30">
        <v>2508.1806640625</v>
      </c>
      <c r="F8" s="30">
        <v>2693.828369140625</v>
      </c>
      <c r="G8" s="30">
        <v>2751.220458984375</v>
      </c>
      <c r="H8" s="30">
        <v>2739.584716796875</v>
      </c>
      <c r="I8" s="30">
        <v>2706.039794921875</v>
      </c>
      <c r="J8" s="30">
        <v>2856.8857421875</v>
      </c>
      <c r="K8" s="30">
        <v>3297.153076171875</v>
      </c>
      <c r="L8" s="30">
        <v>3304.997314453125</v>
      </c>
      <c r="M8" s="30">
        <v>4332.033203125</v>
      </c>
      <c r="N8" s="30">
        <v>3423.18505859375</v>
      </c>
      <c r="O8" s="30">
        <v>2775.958740234375</v>
      </c>
      <c r="P8" s="30">
        <v>2304.415771484375</v>
      </c>
      <c r="Q8" s="30">
        <v>2005.3330078125</v>
      </c>
      <c r="R8" s="30">
        <v>1876.779052734375</v>
      </c>
      <c r="S8" s="30">
        <v>1926.72412109375</v>
      </c>
      <c r="T8" s="30">
        <v>1685.3328857421875</v>
      </c>
      <c r="U8" s="30">
        <v>1378.9298095703125</v>
      </c>
      <c r="V8" s="30">
        <v>1284.089599609375</v>
      </c>
      <c r="W8" s="30">
        <v>1200.288330078125</v>
      </c>
      <c r="X8" s="30">
        <v>1080.8975830078125</v>
      </c>
      <c r="Y8" s="30">
        <v>1025.9140625</v>
      </c>
      <c r="Z8" s="30">
        <v>3467.742919921875</v>
      </c>
      <c r="AA8" s="30">
        <v>2896.6748046875</v>
      </c>
      <c r="AB8" s="30">
        <v>2298.87060546875</v>
      </c>
      <c r="AC8" s="30">
        <v>1828.6500244140625</v>
      </c>
    </row>
    <row r="9" spans="1:29">
      <c r="A9" s="31" t="s">
        <v>81</v>
      </c>
      <c r="B9" s="30" t="s">
        <v>9</v>
      </c>
      <c r="C9" s="34"/>
      <c r="D9" s="30">
        <v>129866.5703125</v>
      </c>
      <c r="E9" s="30">
        <v>139917.265625</v>
      </c>
      <c r="F9" s="30">
        <v>153441.84375</v>
      </c>
      <c r="G9" s="30">
        <v>158587.15625</v>
      </c>
      <c r="H9" s="30">
        <v>159104.078125</v>
      </c>
      <c r="I9" s="30">
        <v>157948.46875</v>
      </c>
      <c r="J9" s="30">
        <v>167418</v>
      </c>
      <c r="K9" s="30">
        <v>193794.578125</v>
      </c>
      <c r="L9" s="30">
        <v>194522.671875</v>
      </c>
      <c r="M9" s="30">
        <v>198249.921875</v>
      </c>
      <c r="N9" s="30">
        <v>196948.890625</v>
      </c>
      <c r="O9" s="30">
        <v>189800.25</v>
      </c>
      <c r="P9" s="30">
        <v>169309.84375</v>
      </c>
      <c r="Q9" s="30">
        <v>159232.515625</v>
      </c>
      <c r="R9" s="30">
        <v>178096.765625</v>
      </c>
      <c r="S9" s="30">
        <v>171800.03125</v>
      </c>
      <c r="T9" s="30">
        <v>170436.296875</v>
      </c>
      <c r="U9" s="30">
        <v>176637.25</v>
      </c>
      <c r="V9" s="30">
        <v>173218.046875</v>
      </c>
      <c r="W9" s="30">
        <v>196673.375</v>
      </c>
      <c r="X9" s="30">
        <v>224431.875</v>
      </c>
      <c r="Y9" s="30">
        <v>186982.546875</v>
      </c>
      <c r="Z9" s="30">
        <v>172857.03125</v>
      </c>
      <c r="AA9" s="30">
        <v>144141.859375</v>
      </c>
      <c r="AB9" s="30">
        <v>153497.390625</v>
      </c>
      <c r="AC9" s="30">
        <v>177794.328125</v>
      </c>
    </row>
    <row r="10" spans="1:29">
      <c r="A10" s="36" t="s">
        <v>85</v>
      </c>
      <c r="B10" s="30" t="s">
        <v>10</v>
      </c>
      <c r="C10" s="34"/>
      <c r="D10" s="30">
        <v>50173.90234375</v>
      </c>
      <c r="E10" s="30">
        <v>55435.38671875</v>
      </c>
      <c r="F10" s="30">
        <v>59328.8046875</v>
      </c>
      <c r="G10" s="30">
        <v>61371.12109375</v>
      </c>
      <c r="H10" s="30">
        <v>62399.6484375</v>
      </c>
      <c r="I10" s="30">
        <v>60422.0703125</v>
      </c>
      <c r="J10" s="30">
        <v>63483.69140625</v>
      </c>
      <c r="K10" s="30">
        <v>71726.921875</v>
      </c>
      <c r="L10" s="30">
        <v>96291.7734375</v>
      </c>
      <c r="M10" s="30">
        <v>96870.4375</v>
      </c>
      <c r="N10" s="30">
        <v>73095.1875</v>
      </c>
      <c r="O10" s="30">
        <v>59118.140625</v>
      </c>
      <c r="P10" s="30">
        <v>76466.296875</v>
      </c>
      <c r="Q10" s="30">
        <v>74674.5234375</v>
      </c>
      <c r="R10" s="30">
        <v>63133.4453125</v>
      </c>
      <c r="S10" s="30">
        <v>46499.30859375</v>
      </c>
      <c r="T10" s="30">
        <v>62065.45703125</v>
      </c>
      <c r="U10" s="30">
        <v>61527.01171875</v>
      </c>
      <c r="V10" s="30">
        <v>64910.46484375</v>
      </c>
      <c r="W10" s="30">
        <v>47162.02734375</v>
      </c>
      <c r="X10" s="30">
        <v>53066.51953125</v>
      </c>
      <c r="Y10" s="30">
        <v>58162.87890625</v>
      </c>
      <c r="Z10" s="30">
        <v>61319.0390625</v>
      </c>
      <c r="AA10" s="30">
        <v>75811.34375</v>
      </c>
      <c r="AB10" s="30">
        <v>80856.359375</v>
      </c>
      <c r="AC10" s="30">
        <v>84719.296875</v>
      </c>
    </row>
    <row r="11" spans="1:29">
      <c r="A11" s="36" t="s">
        <v>86</v>
      </c>
      <c r="B11" s="36" t="s">
        <v>11</v>
      </c>
      <c r="C11" s="34"/>
      <c r="D11" s="30">
        <v>208488.96875</v>
      </c>
      <c r="E11" s="30">
        <v>216162.328125</v>
      </c>
      <c r="F11" s="30">
        <v>230043.78125</v>
      </c>
      <c r="G11" s="30">
        <v>234578.5625</v>
      </c>
      <c r="H11" s="30">
        <v>234904.59375</v>
      </c>
      <c r="I11" s="30">
        <v>229998.65625</v>
      </c>
      <c r="J11" s="30">
        <v>241158.78125</v>
      </c>
      <c r="K11" s="30">
        <v>270801</v>
      </c>
      <c r="L11" s="30">
        <v>273165.625</v>
      </c>
      <c r="M11" s="30">
        <v>255413.625</v>
      </c>
      <c r="N11" s="30">
        <v>248269.78125</v>
      </c>
      <c r="O11" s="30">
        <v>266275.71875</v>
      </c>
      <c r="P11" s="30">
        <v>233076.65625</v>
      </c>
      <c r="Q11" s="30">
        <v>230037.140625</v>
      </c>
      <c r="R11" s="30">
        <v>265536.125</v>
      </c>
      <c r="S11" s="30">
        <v>331219.84375</v>
      </c>
      <c r="T11" s="30">
        <v>303912</v>
      </c>
      <c r="U11" s="30">
        <v>286554.9375</v>
      </c>
      <c r="V11" s="30">
        <v>269788.5</v>
      </c>
      <c r="W11" s="30">
        <v>245102.984375</v>
      </c>
      <c r="X11" s="30">
        <v>210628.75</v>
      </c>
      <c r="Y11" s="30">
        <v>216443.859375</v>
      </c>
      <c r="Z11" s="30">
        <v>238482.96875</v>
      </c>
      <c r="AA11" s="30">
        <v>259402.703125</v>
      </c>
      <c r="AB11" s="30">
        <v>258786.5</v>
      </c>
      <c r="AC11" s="30">
        <v>257660.109375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115770.5078125</v>
      </c>
      <c r="E2" s="30">
        <v>121283</v>
      </c>
      <c r="F2" s="30">
        <v>128093.5</v>
      </c>
      <c r="G2" s="30">
        <v>132800.59375</v>
      </c>
      <c r="H2" s="30">
        <v>136029.578125</v>
      </c>
      <c r="I2" s="30">
        <v>137924.140625</v>
      </c>
      <c r="J2" s="30">
        <v>143397.59375</v>
      </c>
      <c r="K2" s="30">
        <v>154788.65625</v>
      </c>
      <c r="L2" s="30">
        <v>162015.96875</v>
      </c>
      <c r="M2" s="30">
        <v>165313.9375</v>
      </c>
      <c r="N2" s="30">
        <v>168080.34375</v>
      </c>
      <c r="O2" s="30">
        <v>180785.546875</v>
      </c>
      <c r="P2" s="30">
        <v>222432.90625</v>
      </c>
      <c r="Q2" s="30">
        <v>229423.84375</v>
      </c>
      <c r="R2" s="30">
        <v>241978.328125</v>
      </c>
      <c r="S2" s="30">
        <v>247308.859375</v>
      </c>
      <c r="T2" s="30">
        <v>263572.0625</v>
      </c>
      <c r="U2" s="30">
        <v>285101.625</v>
      </c>
      <c r="V2" s="30">
        <v>297109.1875</v>
      </c>
      <c r="W2" s="30">
        <v>313538.9375</v>
      </c>
      <c r="X2" s="30">
        <v>351865.28125</v>
      </c>
      <c r="Y2" s="30">
        <v>378601.71875</v>
      </c>
      <c r="Z2" s="30">
        <v>407309.40625</v>
      </c>
      <c r="AA2" s="30">
        <v>450781.21875</v>
      </c>
      <c r="AB2" s="30">
        <v>511626.8125</v>
      </c>
      <c r="AC2" s="30">
        <v>566659.4375</v>
      </c>
    </row>
    <row r="3" spans="1:29">
      <c r="A3" s="36" t="s">
        <v>82</v>
      </c>
      <c r="B3" s="30" t="s">
        <v>4</v>
      </c>
      <c r="C3" s="34"/>
      <c r="D3" s="30">
        <v>985.92620849609375</v>
      </c>
      <c r="E3" s="30">
        <v>1019.3043823242188</v>
      </c>
      <c r="F3" s="30">
        <v>1065.30517578125</v>
      </c>
      <c r="G3" s="30">
        <v>1092.3499755859375</v>
      </c>
      <c r="H3" s="30">
        <v>1109.0528564453125</v>
      </c>
      <c r="I3" s="30">
        <v>1119.954833984375</v>
      </c>
      <c r="J3" s="30">
        <v>1156.8985595703125</v>
      </c>
      <c r="K3" s="30">
        <v>1248.2906494140625</v>
      </c>
      <c r="L3" s="30">
        <v>1294.5225830078125</v>
      </c>
      <c r="M3" s="30">
        <v>1656.694580078125</v>
      </c>
      <c r="N3" s="30">
        <v>1475.9783935546875</v>
      </c>
      <c r="O3" s="30">
        <v>1327.8526611328125</v>
      </c>
      <c r="P3" s="30">
        <v>1205.3153076171875</v>
      </c>
      <c r="Q3" s="30">
        <v>1100.490478515625</v>
      </c>
      <c r="R3" s="30">
        <v>2164.83642578125</v>
      </c>
      <c r="S3" s="30">
        <v>2012.4920654296875</v>
      </c>
      <c r="T3" s="30">
        <v>1802.8665771484375</v>
      </c>
      <c r="U3" s="30">
        <v>1639.7896728515625</v>
      </c>
      <c r="V3" s="30">
        <v>1486.4879150390625</v>
      </c>
      <c r="W3" s="30">
        <v>1729.134521484375</v>
      </c>
      <c r="X3" s="30">
        <v>1569.423095703125</v>
      </c>
      <c r="Y3" s="30">
        <v>1479.7144775390625</v>
      </c>
      <c r="Z3" s="30">
        <v>1402.700439453125</v>
      </c>
      <c r="AA3" s="30">
        <v>1314.740478515625</v>
      </c>
      <c r="AB3" s="30">
        <v>1286.36279296875</v>
      </c>
      <c r="AC3" s="30">
        <v>1197.6990966796875</v>
      </c>
    </row>
    <row r="4" spans="1:29">
      <c r="A4" s="35" t="s">
        <v>83</v>
      </c>
      <c r="B4" s="30" t="s">
        <v>5</v>
      </c>
      <c r="C4" s="34"/>
      <c r="D4" s="30">
        <v>7.5066233985126019E-3</v>
      </c>
      <c r="E4" s="30">
        <v>7.6433615759015083E-3</v>
      </c>
      <c r="F4" s="30">
        <v>7.7643748372793198E-3</v>
      </c>
      <c r="G4" s="30">
        <v>7.8714713454246521E-3</v>
      </c>
      <c r="H4" s="30">
        <v>7.9662520438432693E-3</v>
      </c>
      <c r="I4" s="30">
        <v>8.0501334741711617E-3</v>
      </c>
      <c r="J4" s="30">
        <v>8.1243682652711868E-3</v>
      </c>
      <c r="K4" s="30">
        <v>8.1900656223297119E-3</v>
      </c>
      <c r="L4" s="30">
        <v>8.2482080906629562E-3</v>
      </c>
      <c r="M4" s="30">
        <v>8.299664594233036E-3</v>
      </c>
      <c r="N4" s="30">
        <v>8.3452034741640091E-3</v>
      </c>
      <c r="O4" s="30">
        <v>8.3855045959353447E-3</v>
      </c>
      <c r="P4" s="30">
        <v>8.4211714565753937E-3</v>
      </c>
      <c r="Q4" s="30">
        <v>8.4527367725968361E-3</v>
      </c>
      <c r="R4" s="30">
        <v>8.4806717932224274E-3</v>
      </c>
      <c r="S4" s="30">
        <v>8.5053946822881699E-3</v>
      </c>
      <c r="T4" s="30">
        <v>8.5272742435336113E-3</v>
      </c>
      <c r="U4" s="30">
        <v>8.5466373711824417E-3</v>
      </c>
      <c r="V4" s="30">
        <v>8.5637737065553665E-3</v>
      </c>
      <c r="W4" s="30">
        <v>8.578939363360405E-3</v>
      </c>
      <c r="X4" s="30">
        <v>8.5923615843057632E-3</v>
      </c>
      <c r="Y4" s="30">
        <v>8.6042396724224091E-3</v>
      </c>
      <c r="Z4" s="30">
        <v>8.6865285411477089E-3</v>
      </c>
      <c r="AA4" s="30">
        <v>8.7074963375926018E-3</v>
      </c>
      <c r="AB4" s="30">
        <v>8.8336104527115822E-3</v>
      </c>
      <c r="AC4" s="30">
        <v>7.8177452087402344E-3</v>
      </c>
    </row>
    <row r="5" spans="1:29">
      <c r="A5" s="30" t="s">
        <v>80</v>
      </c>
      <c r="B5" s="30" t="s">
        <v>6</v>
      </c>
      <c r="C5" s="34"/>
      <c r="D5" s="30">
        <v>15403.62890625</v>
      </c>
      <c r="E5" s="30">
        <v>15828.0595703125</v>
      </c>
      <c r="F5" s="30">
        <v>16449.9765625</v>
      </c>
      <c r="G5" s="30">
        <v>16795.900390625</v>
      </c>
      <c r="H5" s="30">
        <v>16993.83984375</v>
      </c>
      <c r="I5" s="30">
        <v>17110.9609375</v>
      </c>
      <c r="J5" s="30">
        <v>17623.013671875</v>
      </c>
      <c r="K5" s="30">
        <v>18954.416015625</v>
      </c>
      <c r="L5" s="30">
        <v>19614.265625</v>
      </c>
      <c r="M5" s="30">
        <v>19617.4765625</v>
      </c>
      <c r="N5" s="30">
        <v>19741.1796875</v>
      </c>
      <c r="O5" s="30">
        <v>22449.517578125</v>
      </c>
      <c r="P5" s="30">
        <v>26752.2109375</v>
      </c>
      <c r="Q5" s="30">
        <v>28319.755859375</v>
      </c>
      <c r="R5" s="30">
        <v>31772.283203125</v>
      </c>
      <c r="S5" s="30">
        <v>34328.76171875</v>
      </c>
      <c r="T5" s="30">
        <v>35146.78125</v>
      </c>
      <c r="U5" s="30">
        <v>41374.51171875</v>
      </c>
      <c r="V5" s="30">
        <v>43746.85546875</v>
      </c>
      <c r="W5" s="30">
        <v>45802.64453125</v>
      </c>
      <c r="X5" s="30">
        <v>48029.6171875</v>
      </c>
      <c r="Y5" s="30">
        <v>47168.32421875</v>
      </c>
      <c r="Z5" s="30">
        <v>56210.078125</v>
      </c>
      <c r="AA5" s="30">
        <v>67794.34375</v>
      </c>
      <c r="AB5" s="30">
        <v>77292.421875</v>
      </c>
      <c r="AC5" s="30">
        <v>76828.546875</v>
      </c>
    </row>
    <row r="6" spans="1:29">
      <c r="A6" s="35" t="s">
        <v>24</v>
      </c>
      <c r="B6" s="30" t="s">
        <v>7</v>
      </c>
      <c r="C6" s="34"/>
      <c r="D6" s="30">
        <v>2822.48779296875</v>
      </c>
      <c r="E6" s="30">
        <v>2956.652587890625</v>
      </c>
      <c r="F6" s="30">
        <v>3126.84375</v>
      </c>
      <c r="G6" s="30">
        <v>3234.7451171875</v>
      </c>
      <c r="H6" s="30">
        <v>3307.63232421875</v>
      </c>
      <c r="I6" s="30">
        <v>3360.008544921875</v>
      </c>
      <c r="J6" s="30">
        <v>3491.68359375</v>
      </c>
      <c r="K6" s="30">
        <v>3791.694580078125</v>
      </c>
      <c r="L6" s="30">
        <v>3948.89306640625</v>
      </c>
      <c r="M6" s="30">
        <v>3967.047607421875</v>
      </c>
      <c r="N6" s="30">
        <v>3987.3251953125</v>
      </c>
      <c r="O6" s="30">
        <v>4600.39794921875</v>
      </c>
      <c r="P6" s="30">
        <v>5537.48681640625</v>
      </c>
      <c r="Q6" s="30">
        <v>6040.849609375</v>
      </c>
      <c r="R6" s="30">
        <v>7127.24365234375</v>
      </c>
      <c r="S6" s="30">
        <v>7762.5078125</v>
      </c>
      <c r="T6" s="30">
        <v>7888.3759765625</v>
      </c>
      <c r="U6" s="30">
        <v>9151.892578125</v>
      </c>
      <c r="V6" s="30">
        <v>10010.794921875</v>
      </c>
      <c r="W6" s="30">
        <v>10124.3447265625</v>
      </c>
      <c r="X6" s="30">
        <v>10678.0029296875</v>
      </c>
      <c r="Y6" s="30">
        <v>15642.2607421875</v>
      </c>
      <c r="Z6" s="30">
        <v>14866.4677734375</v>
      </c>
      <c r="AA6" s="30">
        <v>14150.7099609375</v>
      </c>
      <c r="AB6" s="30">
        <v>18664.78515625</v>
      </c>
      <c r="AC6" s="30">
        <v>30620.017578125</v>
      </c>
    </row>
    <row r="7" spans="1:29">
      <c r="A7" s="31" t="s">
        <v>25</v>
      </c>
      <c r="B7" s="30" t="s">
        <v>8</v>
      </c>
      <c r="C7" s="34"/>
      <c r="D7" s="30">
        <v>6186.544921875</v>
      </c>
      <c r="E7" s="30">
        <v>6550.66357421875</v>
      </c>
      <c r="F7" s="30">
        <v>6993.548828125</v>
      </c>
      <c r="G7" s="30">
        <v>7285.34765625</v>
      </c>
      <c r="H7" s="30">
        <v>7490.58984375</v>
      </c>
      <c r="I7" s="30">
        <v>7643.79248046875</v>
      </c>
      <c r="J7" s="30">
        <v>7979.419921875</v>
      </c>
      <c r="K7" s="30">
        <v>8706.626953125</v>
      </c>
      <c r="L7" s="30">
        <v>9096.2626953125</v>
      </c>
      <c r="M7" s="30">
        <v>10085.6181640625</v>
      </c>
      <c r="N7" s="30">
        <v>10432.3359375</v>
      </c>
      <c r="O7" s="30">
        <v>9743.0185546875</v>
      </c>
      <c r="P7" s="30">
        <v>8911.5478515625</v>
      </c>
      <c r="Q7" s="30">
        <v>8417.88671875</v>
      </c>
      <c r="R7" s="30">
        <v>8059.7666015625</v>
      </c>
      <c r="S7" s="30">
        <v>7768.41015625</v>
      </c>
      <c r="T7" s="30">
        <v>8265.3251953125</v>
      </c>
      <c r="U7" s="30">
        <v>7792.732421875</v>
      </c>
      <c r="V7" s="30">
        <v>7352.1845703125</v>
      </c>
      <c r="W7" s="30">
        <v>7795.66845703125</v>
      </c>
      <c r="X7" s="30">
        <v>7901.79638671875</v>
      </c>
      <c r="Y7" s="30">
        <v>8166.45703125</v>
      </c>
      <c r="Z7" s="30">
        <v>9482.2158203125</v>
      </c>
      <c r="AA7" s="30">
        <v>9439.57421875</v>
      </c>
      <c r="AB7" s="30">
        <v>9615.9912109375</v>
      </c>
      <c r="AC7" s="30">
        <v>9094.49609375</v>
      </c>
    </row>
    <row r="8" spans="1:29">
      <c r="A8" s="36" t="s">
        <v>84</v>
      </c>
      <c r="B8" s="30" t="s">
        <v>30</v>
      </c>
      <c r="C8" s="34"/>
      <c r="D8" s="30">
        <v>3137.918701171875</v>
      </c>
      <c r="E8" s="30">
        <v>3265.06103515625</v>
      </c>
      <c r="F8" s="30">
        <v>3432.318115234375</v>
      </c>
      <c r="G8" s="30">
        <v>3534.899169921875</v>
      </c>
      <c r="H8" s="30">
        <v>3601.636474609375</v>
      </c>
      <c r="I8" s="30">
        <v>3647.796630859375</v>
      </c>
      <c r="J8" s="30">
        <v>3779.410888671875</v>
      </c>
      <c r="K8" s="30">
        <v>4091.067626953125</v>
      </c>
      <c r="L8" s="30">
        <v>4251.666015625</v>
      </c>
      <c r="M8" s="30">
        <v>5332.03369140625</v>
      </c>
      <c r="N8" s="30">
        <v>4879.99072265625</v>
      </c>
      <c r="O8" s="30">
        <v>4387.24365234375</v>
      </c>
      <c r="P8" s="30">
        <v>4022.06005859375</v>
      </c>
      <c r="Q8" s="30">
        <v>3974.339599609375</v>
      </c>
      <c r="R8" s="30">
        <v>3629.9072265625</v>
      </c>
      <c r="S8" s="30">
        <v>3561.046630859375</v>
      </c>
      <c r="T8" s="30">
        <v>3730.8759765625</v>
      </c>
      <c r="U8" s="30">
        <v>3418.505126953125</v>
      </c>
      <c r="V8" s="30">
        <v>3224.882080078125</v>
      </c>
      <c r="W8" s="30">
        <v>2948.787841796875</v>
      </c>
      <c r="X8" s="30">
        <v>3049.537109375</v>
      </c>
      <c r="Y8" s="30">
        <v>3079.35986328125</v>
      </c>
      <c r="Z8" s="30">
        <v>4511.79345703125</v>
      </c>
      <c r="AA8" s="30">
        <v>4130.14306640625</v>
      </c>
      <c r="AB8" s="30">
        <v>3873.699951171875</v>
      </c>
      <c r="AC8" s="30">
        <v>3511.43212890625</v>
      </c>
    </row>
    <row r="9" spans="1:29">
      <c r="A9" s="31" t="s">
        <v>81</v>
      </c>
      <c r="B9" s="30" t="s">
        <v>9</v>
      </c>
      <c r="C9" s="34"/>
      <c r="D9" s="30">
        <v>34025.5078125</v>
      </c>
      <c r="E9" s="30">
        <v>36536.03515625</v>
      </c>
      <c r="F9" s="30">
        <v>39478.33203125</v>
      </c>
      <c r="G9" s="30">
        <v>41484.12890625</v>
      </c>
      <c r="H9" s="30">
        <v>42942.734375</v>
      </c>
      <c r="I9" s="30">
        <v>44063.7734375</v>
      </c>
      <c r="J9" s="30">
        <v>46250.578125</v>
      </c>
      <c r="K9" s="30">
        <v>50754.9765625</v>
      </c>
      <c r="L9" s="30">
        <v>53224.7890625</v>
      </c>
      <c r="M9" s="30">
        <v>54141.73828125</v>
      </c>
      <c r="N9" s="30">
        <v>54618.81640625</v>
      </c>
      <c r="O9" s="30">
        <v>62653.3203125</v>
      </c>
      <c r="P9" s="30">
        <v>93303.234375</v>
      </c>
      <c r="Q9" s="30">
        <v>95001.6328125</v>
      </c>
      <c r="R9" s="30">
        <v>94225.1640625</v>
      </c>
      <c r="S9" s="30">
        <v>92431.140625</v>
      </c>
      <c r="T9" s="30">
        <v>99973.9921875</v>
      </c>
      <c r="U9" s="30">
        <v>102604.171875</v>
      </c>
      <c r="V9" s="30">
        <v>104114.15625</v>
      </c>
      <c r="W9" s="30">
        <v>110194.6328125</v>
      </c>
      <c r="X9" s="30">
        <v>129292.0625</v>
      </c>
      <c r="Y9" s="30">
        <v>134613.953125</v>
      </c>
      <c r="Z9" s="30">
        <v>133078.9375</v>
      </c>
      <c r="AA9" s="30">
        <v>146792.953125</v>
      </c>
      <c r="AB9" s="30">
        <v>162771.96875</v>
      </c>
      <c r="AC9" s="30">
        <v>212803.25</v>
      </c>
    </row>
    <row r="10" spans="1:29">
      <c r="A10" s="36" t="s">
        <v>85</v>
      </c>
      <c r="B10" s="30" t="s">
        <v>10</v>
      </c>
      <c r="C10" s="34"/>
      <c r="D10" s="30">
        <v>4077.782958984375</v>
      </c>
      <c r="E10" s="30">
        <v>4440.134765625</v>
      </c>
      <c r="F10" s="30">
        <v>4812.22900390625</v>
      </c>
      <c r="G10" s="30">
        <v>5088.18896484375</v>
      </c>
      <c r="H10" s="30">
        <v>5293.87890625</v>
      </c>
      <c r="I10" s="30">
        <v>5399.2236328125</v>
      </c>
      <c r="J10" s="30">
        <v>5643.35498046875</v>
      </c>
      <c r="K10" s="30">
        <v>6112.0078125</v>
      </c>
      <c r="L10" s="30">
        <v>6857.12451171875</v>
      </c>
      <c r="M10" s="30">
        <v>7433.34619140625</v>
      </c>
      <c r="N10" s="30">
        <v>6930.68994140625</v>
      </c>
      <c r="O10" s="30">
        <v>7385.24755859375</v>
      </c>
      <c r="P10" s="30">
        <v>7906.201171875</v>
      </c>
      <c r="Q10" s="30">
        <v>8106.3212890625</v>
      </c>
      <c r="R10" s="30">
        <v>10496.1669921875</v>
      </c>
      <c r="S10" s="30">
        <v>10327.017578125</v>
      </c>
      <c r="T10" s="30">
        <v>16534.125</v>
      </c>
      <c r="U10" s="30">
        <v>16136.923828125</v>
      </c>
      <c r="V10" s="30">
        <v>15735.427734375</v>
      </c>
      <c r="W10" s="30">
        <v>15353.01953125</v>
      </c>
      <c r="X10" s="30">
        <v>15196.044921875</v>
      </c>
      <c r="Y10" s="30">
        <v>14309.001953125</v>
      </c>
      <c r="Z10" s="30">
        <v>13053.74609375</v>
      </c>
      <c r="AA10" s="30">
        <v>13332.2099609375</v>
      </c>
      <c r="AB10" s="30">
        <v>16231.0341796875</v>
      </c>
      <c r="AC10" s="30">
        <v>14904.0771484375</v>
      </c>
    </row>
    <row r="11" spans="1:29">
      <c r="A11" s="36" t="s">
        <v>86</v>
      </c>
      <c r="B11" s="36" t="s">
        <v>11</v>
      </c>
      <c r="C11" s="34"/>
      <c r="D11" s="30">
        <v>49130.703125</v>
      </c>
      <c r="E11" s="30">
        <v>50687.078125</v>
      </c>
      <c r="F11" s="30">
        <v>52734.9375</v>
      </c>
      <c r="G11" s="30">
        <v>54285.0234375</v>
      </c>
      <c r="H11" s="30">
        <v>55290.20703125</v>
      </c>
      <c r="I11" s="30">
        <v>55578.625</v>
      </c>
      <c r="J11" s="30">
        <v>57473.21875</v>
      </c>
      <c r="K11" s="30">
        <v>61129.5703125</v>
      </c>
      <c r="L11" s="30">
        <v>63728.4375</v>
      </c>
      <c r="M11" s="30">
        <v>63079.9765625</v>
      </c>
      <c r="N11" s="30">
        <v>66014.0234375</v>
      </c>
      <c r="O11" s="30">
        <v>68238.9375</v>
      </c>
      <c r="P11" s="30">
        <v>74794.84375</v>
      </c>
      <c r="Q11" s="30">
        <v>78462.5546875</v>
      </c>
      <c r="R11" s="30">
        <v>84502.953125</v>
      </c>
      <c r="S11" s="30">
        <v>89117.46875</v>
      </c>
      <c r="T11" s="30">
        <v>90229.703125</v>
      </c>
      <c r="U11" s="30">
        <v>102983.1015625</v>
      </c>
      <c r="V11" s="30">
        <v>111438.3828125</v>
      </c>
      <c r="W11" s="30">
        <v>119590.7109375</v>
      </c>
      <c r="X11" s="30">
        <v>136148.78125</v>
      </c>
      <c r="Y11" s="30">
        <v>154142.625</v>
      </c>
      <c r="Z11" s="30">
        <v>174703.453125</v>
      </c>
      <c r="AA11" s="30">
        <v>193826.53125</v>
      </c>
      <c r="AB11" s="30">
        <v>221890.546875</v>
      </c>
      <c r="AC11" s="30">
        <v>217699.9375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24" max="24" width="9.84375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3556.751220703125</v>
      </c>
      <c r="E2" s="30">
        <v>3559.205810546875</v>
      </c>
      <c r="F2" s="30">
        <v>3901.98046875</v>
      </c>
      <c r="G2" s="30">
        <v>4177.52978515625</v>
      </c>
      <c r="H2" s="30">
        <v>4361.89306640625</v>
      </c>
      <c r="I2" s="30">
        <v>4901.70263671875</v>
      </c>
      <c r="J2" s="30">
        <v>6001.359375</v>
      </c>
      <c r="K2" s="30">
        <v>8208.7216796875</v>
      </c>
      <c r="L2" s="30">
        <v>9939.19921875</v>
      </c>
      <c r="M2" s="30">
        <v>11284.556640625</v>
      </c>
      <c r="N2" s="30">
        <v>13324.40625</v>
      </c>
      <c r="O2" s="30">
        <v>16514.001953125</v>
      </c>
      <c r="P2" s="30">
        <v>22374.23046875</v>
      </c>
      <c r="Q2" s="30">
        <v>32171.86328125</v>
      </c>
      <c r="R2" s="30">
        <v>43983.08203125</v>
      </c>
      <c r="S2" s="30">
        <v>58981.93359375</v>
      </c>
      <c r="T2" s="30">
        <v>73743.9296875</v>
      </c>
      <c r="U2" s="30">
        <v>91513.9140625</v>
      </c>
      <c r="V2" s="30">
        <v>122486.2265625</v>
      </c>
      <c r="W2" s="30">
        <v>170280.78125</v>
      </c>
      <c r="X2" s="30">
        <v>213057.8125</v>
      </c>
      <c r="Y2" s="30">
        <v>202002.75</v>
      </c>
      <c r="Z2" s="30">
        <v>209414.84375</v>
      </c>
      <c r="AA2" s="30">
        <v>190931.515625</v>
      </c>
      <c r="AB2" s="30">
        <v>219660.328125</v>
      </c>
      <c r="AC2" s="30">
        <v>255061.640625</v>
      </c>
    </row>
    <row r="3" spans="1:29">
      <c r="A3" s="36" t="s">
        <v>82</v>
      </c>
      <c r="B3" s="30" t="s">
        <v>4</v>
      </c>
      <c r="C3" s="34"/>
      <c r="D3" s="30">
        <v>1.4493120908737183</v>
      </c>
      <c r="E3" s="30">
        <v>1.3001812696456909</v>
      </c>
      <c r="F3" s="30">
        <v>1.4611498117446899</v>
      </c>
      <c r="G3" s="30">
        <v>1.7523261308670044</v>
      </c>
      <c r="H3" s="30">
        <v>1.901604175567627</v>
      </c>
      <c r="I3" s="30">
        <v>2.032761812210083</v>
      </c>
      <c r="J3" s="30">
        <v>2.0077934265136719</v>
      </c>
      <c r="K3" s="30">
        <v>2.250422477722168</v>
      </c>
      <c r="L3" s="30">
        <v>1.9433006048202515</v>
      </c>
      <c r="M3" s="30">
        <v>2.0039148330688477</v>
      </c>
      <c r="N3" s="30">
        <v>2.9822814464569092</v>
      </c>
      <c r="O3" s="30">
        <v>3.061697244644165</v>
      </c>
      <c r="P3" s="30">
        <v>6.4743819236755371</v>
      </c>
      <c r="Q3" s="30">
        <v>15.141264915466309</v>
      </c>
      <c r="R3" s="30">
        <v>20.619497299194336</v>
      </c>
      <c r="S3" s="30">
        <v>22.772632598876953</v>
      </c>
      <c r="T3" s="30">
        <v>28.198129653930664</v>
      </c>
      <c r="U3" s="30">
        <v>20.163591384887695</v>
      </c>
      <c r="V3" s="30">
        <v>28.289119720458984</v>
      </c>
      <c r="W3" s="30">
        <v>20.059848785400391</v>
      </c>
      <c r="X3" s="30">
        <v>31.880277633666992</v>
      </c>
      <c r="Y3" s="30">
        <v>99.837989807128906</v>
      </c>
      <c r="Z3" s="30">
        <v>149.364990234375</v>
      </c>
      <c r="AA3" s="30">
        <v>174.54652404785156</v>
      </c>
      <c r="AB3" s="30">
        <v>191.30819702148438</v>
      </c>
      <c r="AC3" s="30">
        <v>201.349365234375</v>
      </c>
    </row>
    <row r="4" spans="1:29">
      <c r="A4" s="35" t="s">
        <v>83</v>
      </c>
      <c r="B4" s="30" t="s">
        <v>5</v>
      </c>
      <c r="C4" s="34"/>
      <c r="D4" s="30">
        <v>2.0810863971710205</v>
      </c>
      <c r="E4" s="30">
        <v>1.8540478944778442</v>
      </c>
      <c r="F4" s="30">
        <v>2.0653069019317627</v>
      </c>
      <c r="G4" s="30">
        <v>2.4622030258178711</v>
      </c>
      <c r="H4" s="30">
        <v>2.6641316413879395</v>
      </c>
      <c r="I4" s="30">
        <v>2.8427407741546631</v>
      </c>
      <c r="J4" s="30">
        <v>2.8050467967987061</v>
      </c>
      <c r="K4" s="30">
        <v>3.1412804126739502</v>
      </c>
      <c r="L4" s="30">
        <v>2.7118120193481445</v>
      </c>
      <c r="M4" s="30">
        <v>2.7953765392303467</v>
      </c>
      <c r="N4" s="30">
        <v>4.1585350036621094</v>
      </c>
      <c r="O4" s="30">
        <v>4.2688007354736328</v>
      </c>
      <c r="P4" s="30">
        <v>9.0256147384643555</v>
      </c>
      <c r="Q4" s="30">
        <v>21.106613159179688</v>
      </c>
      <c r="R4" s="30">
        <v>28.742855072021484</v>
      </c>
      <c r="S4" s="30">
        <v>31.744121551513672</v>
      </c>
      <c r="T4" s="30">
        <v>39.306930541992188</v>
      </c>
      <c r="U4" s="30">
        <v>28.107139587402344</v>
      </c>
      <c r="V4" s="30">
        <v>39.433689117431641</v>
      </c>
      <c r="W4" s="30">
        <v>27.962474822998047</v>
      </c>
      <c r="X4" s="30">
        <v>44.439548492431641</v>
      </c>
      <c r="Y4" s="30">
        <v>36.276084899902344</v>
      </c>
      <c r="Z4" s="30">
        <v>24.950191497802734</v>
      </c>
      <c r="AA4" s="30">
        <v>27.04414176940918</v>
      </c>
      <c r="AB4" s="30">
        <v>35.107963562011719</v>
      </c>
      <c r="AC4" s="30">
        <v>57.361984252929688</v>
      </c>
    </row>
    <row r="5" spans="1:29">
      <c r="A5" s="30" t="s">
        <v>80</v>
      </c>
      <c r="B5" s="30" t="s">
        <v>6</v>
      </c>
      <c r="C5" s="34"/>
      <c r="D5" s="30">
        <v>133.95068359375</v>
      </c>
      <c r="E5" s="30">
        <v>119.66559600830078</v>
      </c>
      <c r="F5" s="30">
        <v>133.76951599121094</v>
      </c>
      <c r="G5" s="30">
        <v>159.85597229003906</v>
      </c>
      <c r="H5" s="30">
        <v>173.16950988769531</v>
      </c>
      <c r="I5" s="30">
        <v>184.913330078125</v>
      </c>
      <c r="J5" s="30">
        <v>182.53402709960938</v>
      </c>
      <c r="K5" s="30">
        <v>204.48556518554688</v>
      </c>
      <c r="L5" s="30">
        <v>176.54891967773438</v>
      </c>
      <c r="M5" s="30">
        <v>182.01600646972656</v>
      </c>
      <c r="N5" s="30">
        <v>270.81814575195313</v>
      </c>
      <c r="O5" s="30">
        <v>278.01141357421875</v>
      </c>
      <c r="P5" s="30">
        <v>587.84088134765625</v>
      </c>
      <c r="Q5" s="30">
        <v>1374.7078857421875</v>
      </c>
      <c r="R5" s="30">
        <v>1872.07666015625</v>
      </c>
      <c r="S5" s="30">
        <v>2067.55810546875</v>
      </c>
      <c r="T5" s="30">
        <v>2560.141845703125</v>
      </c>
      <c r="U5" s="30">
        <v>1830.6763916015625</v>
      </c>
      <c r="V5" s="30">
        <v>2568.400146484375</v>
      </c>
      <c r="W5" s="30">
        <v>1821.255615234375</v>
      </c>
      <c r="X5" s="30">
        <v>2894.443603515625</v>
      </c>
      <c r="Y5" s="30">
        <v>1253.2203369140625</v>
      </c>
      <c r="Z5" s="30">
        <v>2737.84912109375</v>
      </c>
      <c r="AA5" s="30">
        <v>3141.72216796875</v>
      </c>
      <c r="AB5" s="30">
        <v>14359.1396484375</v>
      </c>
      <c r="AC5" s="30">
        <v>42346.75390625</v>
      </c>
    </row>
    <row r="6" spans="1:29">
      <c r="A6" s="35" t="s">
        <v>24</v>
      </c>
      <c r="B6" s="30" t="s">
        <v>7</v>
      </c>
      <c r="C6" s="34"/>
      <c r="D6" s="30">
        <v>203.98175048828125</v>
      </c>
      <c r="E6" s="30">
        <v>286.07916259765625</v>
      </c>
      <c r="F6" s="30">
        <v>248.62551879882813</v>
      </c>
      <c r="G6" s="30">
        <v>230.62748718261719</v>
      </c>
      <c r="H6" s="30">
        <v>160.93731689453125</v>
      </c>
      <c r="I6" s="30">
        <v>205.17495727539063</v>
      </c>
      <c r="J6" s="30">
        <v>221.25027465820313</v>
      </c>
      <c r="K6" s="30">
        <v>402.806640625</v>
      </c>
      <c r="L6" s="30">
        <v>593.35516357421875</v>
      </c>
      <c r="M6" s="30">
        <v>698.8348388671875</v>
      </c>
      <c r="N6" s="30">
        <v>1491.9854736328125</v>
      </c>
      <c r="O6" s="30">
        <v>1949.0333251953125</v>
      </c>
      <c r="P6" s="30">
        <v>2268.79296875</v>
      </c>
      <c r="Q6" s="30">
        <v>-163.86624145507813</v>
      </c>
      <c r="R6" s="30">
        <v>2912.761962890625</v>
      </c>
      <c r="S6" s="30">
        <v>1131.2515869140625</v>
      </c>
      <c r="T6" s="30">
        <v>2139.031005859375</v>
      </c>
      <c r="U6" s="30">
        <v>4770.302734375</v>
      </c>
      <c r="V6" s="30">
        <v>6999.97265625</v>
      </c>
      <c r="W6" s="30">
        <v>10913.0009765625</v>
      </c>
      <c r="X6" s="30">
        <v>12987.5830078125</v>
      </c>
      <c r="Y6" s="30">
        <v>14923.0693359375</v>
      </c>
      <c r="Z6" s="30">
        <v>14394.0771484375</v>
      </c>
      <c r="AA6" s="30">
        <v>13236.384765625</v>
      </c>
      <c r="AB6" s="30">
        <v>11622.6328125</v>
      </c>
      <c r="AC6" s="30">
        <v>3771.447021484375</v>
      </c>
    </row>
    <row r="7" spans="1:29">
      <c r="A7" s="31" t="s">
        <v>25</v>
      </c>
      <c r="B7" s="30" t="s">
        <v>8</v>
      </c>
      <c r="C7" s="34"/>
      <c r="D7" s="30">
        <v>24.099578857421875</v>
      </c>
      <c r="E7" s="30">
        <v>21.978086471557617</v>
      </c>
      <c r="F7" s="30">
        <v>25.206838607788086</v>
      </c>
      <c r="G7" s="30">
        <v>30.637672424316406</v>
      </c>
      <c r="H7" s="30">
        <v>33.464939117431641</v>
      </c>
      <c r="I7" s="30">
        <v>35.915897369384766</v>
      </c>
      <c r="J7" s="30">
        <v>35.551868438720703</v>
      </c>
      <c r="K7" s="30">
        <v>39.924148559570313</v>
      </c>
      <c r="L7" s="30">
        <v>34.496921539306641</v>
      </c>
      <c r="M7" s="30">
        <v>35.601276397705078</v>
      </c>
      <c r="N7" s="30">
        <v>53.027862548828125</v>
      </c>
      <c r="O7" s="30">
        <v>54.453079223632813</v>
      </c>
      <c r="P7" s="30">
        <v>115.18618774414063</v>
      </c>
      <c r="Q7" s="30">
        <v>269.40914916992188</v>
      </c>
      <c r="R7" s="30">
        <v>366.89190673828125</v>
      </c>
      <c r="S7" s="30">
        <v>405.20712280273438</v>
      </c>
      <c r="T7" s="30">
        <v>501.74948120117188</v>
      </c>
      <c r="U7" s="30">
        <v>358.78533935546875</v>
      </c>
      <c r="V7" s="30">
        <v>503.37066650390625</v>
      </c>
      <c r="W7" s="30">
        <v>356.9407958984375</v>
      </c>
      <c r="X7" s="30">
        <v>567.272216796875</v>
      </c>
      <c r="Y7" s="30">
        <v>572.528076171875</v>
      </c>
      <c r="Z7" s="30">
        <v>421.42041015625</v>
      </c>
      <c r="AA7" s="30">
        <v>290.291259765625</v>
      </c>
      <c r="AB7" s="30">
        <v>232.94483947753906</v>
      </c>
      <c r="AC7" s="30">
        <v>241.35942077636719</v>
      </c>
    </row>
    <row r="8" spans="1:29">
      <c r="A8" s="36" t="s">
        <v>84</v>
      </c>
      <c r="B8" s="30" t="s">
        <v>30</v>
      </c>
      <c r="C8" s="34"/>
      <c r="D8" s="30">
        <v>1942.6639404296875</v>
      </c>
      <c r="E8" s="30">
        <v>1750.4659423828125</v>
      </c>
      <c r="F8" s="30">
        <v>1978.09033203125</v>
      </c>
      <c r="G8" s="30">
        <v>2381.03955078125</v>
      </c>
      <c r="H8" s="30">
        <v>2588.544921875</v>
      </c>
      <c r="I8" s="30">
        <v>2770.150390625</v>
      </c>
      <c r="J8" s="30">
        <v>2737.78173828125</v>
      </c>
      <c r="K8" s="30">
        <v>3070.25927734375</v>
      </c>
      <c r="L8" s="30">
        <v>2651.71044921875</v>
      </c>
      <c r="M8" s="30">
        <v>2735.030029296875</v>
      </c>
      <c r="N8" s="30">
        <v>4071.3154296875</v>
      </c>
      <c r="O8" s="30">
        <v>4180.01318359375</v>
      </c>
      <c r="P8" s="30">
        <v>8840.0234375</v>
      </c>
      <c r="Q8" s="30">
        <v>20674.296875</v>
      </c>
      <c r="R8" s="30">
        <v>28154.603515625</v>
      </c>
      <c r="S8" s="30">
        <v>31094.646484375</v>
      </c>
      <c r="T8" s="30">
        <v>38502.90234375</v>
      </c>
      <c r="U8" s="30">
        <v>27532.212890625</v>
      </c>
      <c r="V8" s="30">
        <v>38627.19140625</v>
      </c>
      <c r="W8" s="30">
        <v>27390.58984375</v>
      </c>
      <c r="X8" s="30">
        <v>43530.7421875</v>
      </c>
      <c r="Y8" s="30">
        <v>34295.890625</v>
      </c>
      <c r="Z8" s="30">
        <v>40235.27734375</v>
      </c>
      <c r="AA8" s="30">
        <v>29174.798828125</v>
      </c>
      <c r="AB8" s="30">
        <v>27486.177734375</v>
      </c>
      <c r="AC8" s="30">
        <v>28026.595703125</v>
      </c>
    </row>
    <row r="9" spans="1:29">
      <c r="A9" s="31" t="s">
        <v>81</v>
      </c>
      <c r="B9" s="30" t="s">
        <v>9</v>
      </c>
      <c r="C9" s="34"/>
      <c r="D9" s="30">
        <v>196.62615966796875</v>
      </c>
      <c r="E9" s="30">
        <v>217.21224975585938</v>
      </c>
      <c r="F9" s="30">
        <v>274.56790161132813</v>
      </c>
      <c r="G9" s="30">
        <v>275.70004272460938</v>
      </c>
      <c r="H9" s="30">
        <v>209.4921875</v>
      </c>
      <c r="I9" s="30">
        <v>178.05935668945313</v>
      </c>
      <c r="J9" s="30">
        <v>234.8154296875</v>
      </c>
      <c r="K9" s="30">
        <v>524.818603515625</v>
      </c>
      <c r="L9" s="30">
        <v>620.245849609375</v>
      </c>
      <c r="M9" s="30">
        <v>1029.2843017578125</v>
      </c>
      <c r="N9" s="30">
        <v>610.8243408203125</v>
      </c>
      <c r="O9" s="30">
        <v>1138.044921875</v>
      </c>
      <c r="P9" s="30">
        <v>2327.267822265625</v>
      </c>
      <c r="Q9" s="30">
        <v>1938.2056884765625</v>
      </c>
      <c r="R9" s="30">
        <v>1642.9163818359375</v>
      </c>
      <c r="S9" s="30">
        <v>1312.3675537109375</v>
      </c>
      <c r="T9" s="30">
        <v>2010.0848388671875</v>
      </c>
      <c r="U9" s="30">
        <v>4995.02392578125</v>
      </c>
      <c r="V9" s="30">
        <v>12085.8701171875</v>
      </c>
      <c r="W9" s="30">
        <v>11273.572265625</v>
      </c>
      <c r="X9" s="30">
        <v>36548.171875</v>
      </c>
      <c r="Y9" s="30">
        <v>42258.69921875</v>
      </c>
      <c r="Z9" s="30">
        <v>41270.0234375</v>
      </c>
      <c r="AA9" s="30">
        <v>34910.75390625</v>
      </c>
      <c r="AB9" s="30">
        <v>51214.9921875</v>
      </c>
      <c r="AC9" s="30">
        <v>43836.58203125</v>
      </c>
    </row>
    <row r="10" spans="1:29">
      <c r="A10" s="36" t="s">
        <v>85</v>
      </c>
      <c r="B10" s="30" t="s">
        <v>10</v>
      </c>
      <c r="C10" s="34"/>
      <c r="D10" s="30">
        <v>754.750244140625</v>
      </c>
      <c r="E10" s="30">
        <v>887.14263916015625</v>
      </c>
      <c r="F10" s="30">
        <v>929.85369873046875</v>
      </c>
      <c r="G10" s="30">
        <v>739.6629638671875</v>
      </c>
      <c r="H10" s="30">
        <v>812.2080078125</v>
      </c>
      <c r="I10" s="30">
        <v>1119.4200439453125</v>
      </c>
      <c r="J10" s="30">
        <v>2180.749755859375</v>
      </c>
      <c r="K10" s="30">
        <v>3495.80078125</v>
      </c>
      <c r="L10" s="30">
        <v>5438.32763671875</v>
      </c>
      <c r="M10" s="30">
        <v>6159.93017578125</v>
      </c>
      <c r="N10" s="30">
        <v>6188.21484375</v>
      </c>
      <c r="O10" s="30">
        <v>8115.22998046875</v>
      </c>
      <c r="P10" s="30">
        <v>6801.076171875</v>
      </c>
      <c r="Q10" s="30">
        <v>5048.71484375</v>
      </c>
      <c r="R10" s="30">
        <v>4980.2861328125</v>
      </c>
      <c r="S10" s="30">
        <v>18370.923828125</v>
      </c>
      <c r="T10" s="30">
        <v>22413.548828125</v>
      </c>
      <c r="U10" s="30">
        <v>47793.5390625</v>
      </c>
      <c r="V10" s="30">
        <v>55438.72265625</v>
      </c>
      <c r="W10" s="30">
        <v>113962.8515625</v>
      </c>
      <c r="X10" s="30">
        <v>109519.421875</v>
      </c>
      <c r="Y10" s="30">
        <v>90414.0078125</v>
      </c>
      <c r="Z10" s="30">
        <v>89130.1328125</v>
      </c>
      <c r="AA10" s="30">
        <v>92290.1171875</v>
      </c>
      <c r="AB10" s="30">
        <v>93969.328125</v>
      </c>
      <c r="AC10" s="30">
        <v>98574.359375</v>
      </c>
    </row>
    <row r="11" spans="1:29">
      <c r="A11" s="36" t="s">
        <v>86</v>
      </c>
      <c r="B11" s="36" t="s">
        <v>11</v>
      </c>
      <c r="C11" s="34"/>
      <c r="D11" s="30">
        <v>297.14852905273438</v>
      </c>
      <c r="E11" s="30">
        <v>273.5079345703125</v>
      </c>
      <c r="F11" s="30">
        <v>308.34027099609375</v>
      </c>
      <c r="G11" s="30">
        <v>355.79168701171875</v>
      </c>
      <c r="H11" s="30">
        <v>379.5106201171875</v>
      </c>
      <c r="I11" s="30">
        <v>403.19326782226563</v>
      </c>
      <c r="J11" s="30">
        <v>403.863525390625</v>
      </c>
      <c r="K11" s="30">
        <v>465.234619140625</v>
      </c>
      <c r="L11" s="30">
        <v>419.85894775390625</v>
      </c>
      <c r="M11" s="30">
        <v>439.06088256835938</v>
      </c>
      <c r="N11" s="30">
        <v>631.0792236328125</v>
      </c>
      <c r="O11" s="30">
        <v>791.8858642578125</v>
      </c>
      <c r="P11" s="30">
        <v>1418.5430908203125</v>
      </c>
      <c r="Q11" s="30">
        <v>2994.147216796875</v>
      </c>
      <c r="R11" s="30">
        <v>4004.18359375</v>
      </c>
      <c r="S11" s="30">
        <v>4545.4619140625</v>
      </c>
      <c r="T11" s="30">
        <v>5548.9658203125</v>
      </c>
      <c r="U11" s="30">
        <v>4185.10498046875</v>
      </c>
      <c r="V11" s="30">
        <v>6194.97509765625</v>
      </c>
      <c r="W11" s="30">
        <v>4514.5537109375</v>
      </c>
      <c r="X11" s="30">
        <v>6933.853515625</v>
      </c>
      <c r="Y11" s="30">
        <v>18149.216796875</v>
      </c>
      <c r="Z11" s="30">
        <v>21051.75390625</v>
      </c>
      <c r="AA11" s="30">
        <v>17685.86328125</v>
      </c>
      <c r="AB11" s="30">
        <v>20548.697265625</v>
      </c>
      <c r="AC11" s="30">
        <v>38005.82421875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9" width="9.15234375" style="1"/>
    <col min="10" max="29" width="10.69140625" style="1" customWidth="1"/>
    <col min="30" max="16384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927652.875</v>
      </c>
      <c r="E2" s="30">
        <v>981712</v>
      </c>
      <c r="F2" s="30">
        <v>1049877.125</v>
      </c>
      <c r="G2" s="30">
        <v>1091427</v>
      </c>
      <c r="H2" s="30">
        <v>1112848.25</v>
      </c>
      <c r="I2" s="30">
        <v>1120372.5</v>
      </c>
      <c r="J2" s="30">
        <v>1172960.5</v>
      </c>
      <c r="K2" s="30">
        <v>1296147.25</v>
      </c>
      <c r="L2" s="30">
        <v>1365274.25</v>
      </c>
      <c r="M2" s="30">
        <v>1385128.125</v>
      </c>
      <c r="N2" s="30">
        <v>1393038.75</v>
      </c>
      <c r="O2" s="30">
        <v>1447152</v>
      </c>
      <c r="P2" s="30">
        <v>1439492.375</v>
      </c>
      <c r="Q2" s="30">
        <v>1441230.625</v>
      </c>
      <c r="R2" s="30">
        <v>1467423.125</v>
      </c>
      <c r="S2" s="30">
        <v>1539467.625</v>
      </c>
      <c r="T2" s="30">
        <v>1696997.375</v>
      </c>
      <c r="U2" s="30">
        <v>1828766.875</v>
      </c>
      <c r="V2" s="30">
        <v>1738853.875</v>
      </c>
      <c r="W2" s="30">
        <v>1757484.625</v>
      </c>
      <c r="X2" s="30">
        <v>1804392.75</v>
      </c>
      <c r="Y2" s="30">
        <v>1894454.125</v>
      </c>
      <c r="Z2" s="30">
        <v>2012984.375</v>
      </c>
      <c r="AA2" s="30">
        <v>2110347.5</v>
      </c>
      <c r="AB2" s="30">
        <v>2203000.25</v>
      </c>
      <c r="AC2" s="30">
        <v>2404582.75</v>
      </c>
    </row>
    <row r="3" spans="1:29">
      <c r="A3" s="36" t="s">
        <v>82</v>
      </c>
      <c r="B3" s="30" t="s">
        <v>4</v>
      </c>
      <c r="C3" s="34"/>
      <c r="D3" s="30">
        <v>43493.10546875</v>
      </c>
      <c r="E3" s="30">
        <v>44840.7890625</v>
      </c>
      <c r="F3" s="30">
        <v>47040.60546875</v>
      </c>
      <c r="G3" s="30">
        <v>48354.44921875</v>
      </c>
      <c r="H3" s="30">
        <v>48990.34765625</v>
      </c>
      <c r="I3" s="30">
        <v>48969.47265625</v>
      </c>
      <c r="J3" s="30">
        <v>51119.2265625</v>
      </c>
      <c r="K3" s="30">
        <v>56434.9140625</v>
      </c>
      <c r="L3" s="30">
        <v>59795.59375</v>
      </c>
      <c r="M3" s="30">
        <v>66131.3359375</v>
      </c>
      <c r="N3" s="30">
        <v>67198.3046875</v>
      </c>
      <c r="O3" s="30">
        <v>61574.52734375</v>
      </c>
      <c r="P3" s="30">
        <v>63734.73828125</v>
      </c>
      <c r="Q3" s="30">
        <v>57283.68359375</v>
      </c>
      <c r="R3" s="30">
        <v>54539.49609375</v>
      </c>
      <c r="S3" s="30">
        <v>56007.85546875</v>
      </c>
      <c r="T3" s="30">
        <v>71554.5390625</v>
      </c>
      <c r="U3" s="30">
        <v>81568.3046875</v>
      </c>
      <c r="V3" s="30">
        <v>79646.421875</v>
      </c>
      <c r="W3" s="30">
        <v>81719.890625</v>
      </c>
      <c r="X3" s="30">
        <v>83471.6875</v>
      </c>
      <c r="Y3" s="30">
        <v>114146.625</v>
      </c>
      <c r="Z3" s="30">
        <v>147599.671875</v>
      </c>
      <c r="AA3" s="30">
        <v>201638.171875</v>
      </c>
      <c r="AB3" s="30">
        <v>172932.5</v>
      </c>
      <c r="AC3" s="30">
        <v>165343.609375</v>
      </c>
    </row>
    <row r="4" spans="1:29">
      <c r="A4" s="35" t="s">
        <v>83</v>
      </c>
      <c r="B4" s="30" t="s">
        <v>5</v>
      </c>
      <c r="C4" s="34"/>
      <c r="D4" s="30">
        <v>433.708984375</v>
      </c>
      <c r="E4" s="30">
        <v>442.76123046875</v>
      </c>
      <c r="F4" s="30">
        <v>460.69241333007813</v>
      </c>
      <c r="G4" s="30">
        <v>470.55322265625</v>
      </c>
      <c r="H4" s="30">
        <v>474.30303955078125</v>
      </c>
      <c r="I4" s="30">
        <v>472.09555053710938</v>
      </c>
      <c r="J4" s="30">
        <v>491.22463989257813</v>
      </c>
      <c r="K4" s="30">
        <v>541.16864013671875</v>
      </c>
      <c r="L4" s="30">
        <v>572.2574462890625</v>
      </c>
      <c r="M4" s="30">
        <v>555.6995849609375</v>
      </c>
      <c r="N4" s="30">
        <v>520.7177734375</v>
      </c>
      <c r="O4" s="30">
        <v>641.51519775390625</v>
      </c>
      <c r="P4" s="30">
        <v>1039.5765380859375</v>
      </c>
      <c r="Q4" s="30">
        <v>1181.537841796875</v>
      </c>
      <c r="R4" s="30">
        <v>1008.119140625</v>
      </c>
      <c r="S4" s="30">
        <v>2137.569091796875</v>
      </c>
      <c r="T4" s="30">
        <v>1945.7935791015625</v>
      </c>
      <c r="U4" s="30">
        <v>1743.2159423828125</v>
      </c>
      <c r="V4" s="30">
        <v>3770.923828125</v>
      </c>
      <c r="W4" s="30">
        <v>4214.11767578125</v>
      </c>
      <c r="X4" s="30">
        <v>8206.3544921875</v>
      </c>
      <c r="Y4" s="30">
        <v>8136.08642578125</v>
      </c>
      <c r="Z4" s="30">
        <v>6978.82177734375</v>
      </c>
      <c r="AA4" s="30">
        <v>5850.39013671875</v>
      </c>
      <c r="AB4" s="30">
        <v>5172.5791015625</v>
      </c>
      <c r="AC4" s="30">
        <v>5858.0712890625</v>
      </c>
    </row>
    <row r="5" spans="1:29">
      <c r="A5" s="30" t="s">
        <v>80</v>
      </c>
      <c r="B5" s="30" t="s">
        <v>6</v>
      </c>
      <c r="C5" s="34"/>
      <c r="D5" s="30">
        <v>57290.02734375</v>
      </c>
      <c r="E5" s="30">
        <v>58729.6796875</v>
      </c>
      <c r="F5" s="30">
        <v>61425.90234375</v>
      </c>
      <c r="G5" s="30">
        <v>62881.90625</v>
      </c>
      <c r="H5" s="30">
        <v>63415.90234375</v>
      </c>
      <c r="I5" s="30">
        <v>63070.734375</v>
      </c>
      <c r="J5" s="30">
        <v>66141.0703125</v>
      </c>
      <c r="K5" s="30">
        <v>73523.890625</v>
      </c>
      <c r="L5" s="30">
        <v>77855.296875</v>
      </c>
      <c r="M5" s="30">
        <v>80627.484375</v>
      </c>
      <c r="N5" s="30">
        <v>78673.78125</v>
      </c>
      <c r="O5" s="30">
        <v>83137.6328125</v>
      </c>
      <c r="P5" s="30">
        <v>77508.2578125</v>
      </c>
      <c r="Q5" s="30">
        <v>76006.875</v>
      </c>
      <c r="R5" s="30">
        <v>79043.4453125</v>
      </c>
      <c r="S5" s="30">
        <v>95410.0546875</v>
      </c>
      <c r="T5" s="30">
        <v>119757.0390625</v>
      </c>
      <c r="U5" s="30">
        <v>156536.6875</v>
      </c>
      <c r="V5" s="30">
        <v>142901.015625</v>
      </c>
      <c r="W5" s="30">
        <v>183620.953125</v>
      </c>
      <c r="X5" s="30">
        <v>180799.1875</v>
      </c>
      <c r="Y5" s="30">
        <v>202223.203125</v>
      </c>
      <c r="Z5" s="30">
        <v>217042.53125</v>
      </c>
      <c r="AA5" s="30">
        <v>203058.171875</v>
      </c>
      <c r="AB5" s="30">
        <v>233067.15625</v>
      </c>
      <c r="AC5" s="30">
        <v>222739.359375</v>
      </c>
    </row>
    <row r="6" spans="1:29">
      <c r="A6" s="35" t="s">
        <v>24</v>
      </c>
      <c r="B6" s="30" t="s">
        <v>7</v>
      </c>
      <c r="C6" s="34"/>
      <c r="D6" s="30">
        <v>6447.59375</v>
      </c>
      <c r="E6" s="30">
        <v>6735.30078125</v>
      </c>
      <c r="F6" s="30">
        <v>7155.96630859375</v>
      </c>
      <c r="G6" s="30">
        <v>7407.302734375</v>
      </c>
      <c r="H6" s="30">
        <v>7531.6298828125</v>
      </c>
      <c r="I6" s="30">
        <v>7536.8564453125</v>
      </c>
      <c r="J6" s="30">
        <v>11418.427734375</v>
      </c>
      <c r="K6" s="30">
        <v>12045.5947265625</v>
      </c>
      <c r="L6" s="30">
        <v>12272.1318359375</v>
      </c>
      <c r="M6" s="30">
        <v>12152.7431640625</v>
      </c>
      <c r="N6" s="30">
        <v>11486.875</v>
      </c>
      <c r="O6" s="30">
        <v>11609.0322265625</v>
      </c>
      <c r="P6" s="30">
        <v>13276.2021484375</v>
      </c>
      <c r="Q6" s="30">
        <v>11649.2421875</v>
      </c>
      <c r="R6" s="30">
        <v>19540.4765625</v>
      </c>
      <c r="S6" s="30">
        <v>80187.6484375</v>
      </c>
      <c r="T6" s="30">
        <v>69081.7109375</v>
      </c>
      <c r="U6" s="30">
        <v>77312.2421875</v>
      </c>
      <c r="V6" s="30">
        <v>77157.609375</v>
      </c>
      <c r="W6" s="30">
        <v>70929.484375</v>
      </c>
      <c r="X6" s="30">
        <v>91807.75</v>
      </c>
      <c r="Y6" s="30">
        <v>85373.328125</v>
      </c>
      <c r="Z6" s="30">
        <v>89350.4296875</v>
      </c>
      <c r="AA6" s="30">
        <v>72862.90625</v>
      </c>
      <c r="AB6" s="30">
        <v>72261.5078125</v>
      </c>
      <c r="AC6" s="30">
        <v>100420.3671875</v>
      </c>
    </row>
    <row r="7" spans="1:29">
      <c r="A7" s="31" t="s">
        <v>25</v>
      </c>
      <c r="B7" s="30" t="s">
        <v>8</v>
      </c>
      <c r="C7" s="34"/>
      <c r="D7" s="30">
        <v>33866.26953125</v>
      </c>
      <c r="E7" s="30">
        <v>35753.43359375</v>
      </c>
      <c r="F7" s="30">
        <v>38322.87109375</v>
      </c>
      <c r="G7" s="30">
        <v>39893.9296875</v>
      </c>
      <c r="H7" s="30">
        <v>40717.0625</v>
      </c>
      <c r="I7" s="30">
        <v>40846.734375</v>
      </c>
      <c r="J7" s="30">
        <v>44597.62890625</v>
      </c>
      <c r="K7" s="30">
        <v>49655.734375</v>
      </c>
      <c r="L7" s="30">
        <v>52635.47265625</v>
      </c>
      <c r="M7" s="30">
        <v>55689.80859375</v>
      </c>
      <c r="N7" s="30">
        <v>58553.71484375</v>
      </c>
      <c r="O7" s="30">
        <v>53785.14453125</v>
      </c>
      <c r="P7" s="30">
        <v>57802.12109375</v>
      </c>
      <c r="Q7" s="30">
        <v>50397.03125</v>
      </c>
      <c r="R7" s="30">
        <v>48565.08203125</v>
      </c>
      <c r="S7" s="30">
        <v>41560.421875</v>
      </c>
      <c r="T7" s="30">
        <v>49826.21484375</v>
      </c>
      <c r="U7" s="30">
        <v>50887.328125</v>
      </c>
      <c r="V7" s="30">
        <v>52693.98046875</v>
      </c>
      <c r="W7" s="30">
        <v>53449.19921875</v>
      </c>
      <c r="X7" s="30">
        <v>51060.73828125</v>
      </c>
      <c r="Y7" s="30">
        <v>60255.7421875</v>
      </c>
      <c r="Z7" s="30">
        <v>63478.875</v>
      </c>
      <c r="AA7" s="30">
        <v>55583.75</v>
      </c>
      <c r="AB7" s="30">
        <v>62112.71875</v>
      </c>
      <c r="AC7" s="30">
        <v>74798.9609375</v>
      </c>
    </row>
    <row r="8" spans="1:29">
      <c r="A8" s="36" t="s">
        <v>84</v>
      </c>
      <c r="B8" s="30" t="s">
        <v>30</v>
      </c>
      <c r="C8" s="34"/>
      <c r="D8" s="30">
        <v>146661.015625</v>
      </c>
      <c r="E8" s="30">
        <v>152148.78125</v>
      </c>
      <c r="F8" s="30">
        <v>160403.03125</v>
      </c>
      <c r="G8" s="30">
        <v>165556.53125</v>
      </c>
      <c r="H8" s="30">
        <v>168315.875</v>
      </c>
      <c r="I8" s="30">
        <v>168756.609375</v>
      </c>
      <c r="J8" s="30">
        <v>176498.875</v>
      </c>
      <c r="K8" s="30">
        <v>195113.6875</v>
      </c>
      <c r="L8" s="30">
        <v>205891.375</v>
      </c>
      <c r="M8" s="30">
        <v>207913.140625</v>
      </c>
      <c r="N8" s="30">
        <v>214341.96875</v>
      </c>
      <c r="O8" s="30">
        <v>222886.859375</v>
      </c>
      <c r="P8" s="30">
        <v>225033.578125</v>
      </c>
      <c r="Q8" s="30">
        <v>226008.703125</v>
      </c>
      <c r="R8" s="30">
        <v>246575.234375</v>
      </c>
      <c r="S8" s="30">
        <v>291022.40625</v>
      </c>
      <c r="T8" s="30">
        <v>392468.5625</v>
      </c>
      <c r="U8" s="30">
        <v>503538.03125</v>
      </c>
      <c r="V8" s="30">
        <v>469976.8125</v>
      </c>
      <c r="W8" s="30">
        <v>480378.5625</v>
      </c>
      <c r="X8" s="30">
        <v>503696.375</v>
      </c>
      <c r="Y8" s="30">
        <v>550907.125</v>
      </c>
      <c r="Z8" s="30">
        <v>557398.75</v>
      </c>
      <c r="AA8" s="30">
        <v>751682</v>
      </c>
      <c r="AB8" s="30">
        <v>645186.625</v>
      </c>
      <c r="AC8" s="30">
        <v>552854.25</v>
      </c>
    </row>
    <row r="9" spans="1:29">
      <c r="A9" s="31" t="s">
        <v>81</v>
      </c>
      <c r="B9" s="30" t="s">
        <v>9</v>
      </c>
      <c r="C9" s="34"/>
      <c r="D9" s="30">
        <v>503885.28125</v>
      </c>
      <c r="E9" s="30">
        <v>539357.75</v>
      </c>
      <c r="F9" s="30">
        <v>584669</v>
      </c>
      <c r="G9" s="30">
        <v>612713.1875</v>
      </c>
      <c r="H9" s="30">
        <v>627900.3125</v>
      </c>
      <c r="I9" s="30">
        <v>631357.75</v>
      </c>
      <c r="J9" s="30">
        <v>671585.3125</v>
      </c>
      <c r="K9" s="30">
        <v>756368.25</v>
      </c>
      <c r="L9" s="30">
        <v>807157.5625</v>
      </c>
      <c r="M9" s="30">
        <v>815176.625</v>
      </c>
      <c r="N9" s="30">
        <v>819835.375</v>
      </c>
      <c r="O9" s="30">
        <v>873948.75</v>
      </c>
      <c r="P9" s="30">
        <v>871779.4375</v>
      </c>
      <c r="Q9" s="30">
        <v>884802.4375</v>
      </c>
      <c r="R9" s="30">
        <v>885197.3125</v>
      </c>
      <c r="S9" s="30">
        <v>803950.5625</v>
      </c>
      <c r="T9" s="30">
        <v>798275.9375</v>
      </c>
      <c r="U9" s="30">
        <v>751578.25</v>
      </c>
      <c r="V9" s="30">
        <v>723288.1875</v>
      </c>
      <c r="W9" s="30">
        <v>717487.125</v>
      </c>
      <c r="X9" s="30">
        <v>708288.4375</v>
      </c>
      <c r="Y9" s="30">
        <v>641347.5625</v>
      </c>
      <c r="Z9" s="30">
        <v>583303.0625</v>
      </c>
      <c r="AA9" s="30">
        <v>497283.96875</v>
      </c>
      <c r="AB9" s="30">
        <v>626640.875</v>
      </c>
      <c r="AC9" s="30">
        <v>847942.625</v>
      </c>
    </row>
    <row r="10" spans="1:29">
      <c r="A10" s="36" t="s">
        <v>85</v>
      </c>
      <c r="B10" s="30" t="s">
        <v>10</v>
      </c>
      <c r="C10" s="34"/>
      <c r="D10" s="30">
        <v>9709.365234375</v>
      </c>
      <c r="E10" s="30">
        <v>10522.80078125</v>
      </c>
      <c r="F10" s="30">
        <v>11463.556640625</v>
      </c>
      <c r="G10" s="30">
        <v>12099.2490234375</v>
      </c>
      <c r="H10" s="30">
        <v>12520.2021484375</v>
      </c>
      <c r="I10" s="30">
        <v>12673.0478515625</v>
      </c>
      <c r="J10" s="30">
        <v>13444.51953125</v>
      </c>
      <c r="K10" s="30">
        <v>15078.0654296875</v>
      </c>
      <c r="L10" s="30">
        <v>16124.24609375</v>
      </c>
      <c r="M10" s="30">
        <v>16487.97265625</v>
      </c>
      <c r="N10" s="30">
        <v>15571.259765625</v>
      </c>
      <c r="O10" s="30">
        <v>15811.306640625</v>
      </c>
      <c r="P10" s="30">
        <v>14710.181640625</v>
      </c>
      <c r="Q10" s="30">
        <v>16448.2109375</v>
      </c>
      <c r="R10" s="30">
        <v>18103.962890625</v>
      </c>
      <c r="S10" s="30">
        <v>33863.39453125</v>
      </c>
      <c r="T10" s="30">
        <v>35935.609375</v>
      </c>
      <c r="U10" s="30">
        <v>34216.13671875</v>
      </c>
      <c r="V10" s="30">
        <v>30085.8359375</v>
      </c>
      <c r="W10" s="30">
        <v>8854.966796875</v>
      </c>
      <c r="X10" s="30">
        <v>9486.7880859375</v>
      </c>
      <c r="Y10" s="30">
        <v>16620.869140625</v>
      </c>
      <c r="Z10" s="30">
        <v>22746.18359375</v>
      </c>
      <c r="AA10" s="30">
        <v>22472.734375</v>
      </c>
      <c r="AB10" s="30">
        <v>21144.3125</v>
      </c>
      <c r="AC10" s="30">
        <v>22455.357421875</v>
      </c>
    </row>
    <row r="11" spans="1:29">
      <c r="A11" s="36" t="s">
        <v>86</v>
      </c>
      <c r="B11" s="36" t="s">
        <v>11</v>
      </c>
      <c r="C11" s="34"/>
      <c r="D11" s="30">
        <v>125866.5078125</v>
      </c>
      <c r="E11" s="30">
        <v>133180.703125</v>
      </c>
      <c r="F11" s="30">
        <v>138935.4375</v>
      </c>
      <c r="G11" s="30">
        <v>142049.953125</v>
      </c>
      <c r="H11" s="30">
        <v>142982.59375</v>
      </c>
      <c r="I11" s="30">
        <v>146689.21875</v>
      </c>
      <c r="J11" s="30">
        <v>137664.171875</v>
      </c>
      <c r="K11" s="30">
        <v>137385.921875</v>
      </c>
      <c r="L11" s="30">
        <v>132970.34375</v>
      </c>
      <c r="M11" s="30">
        <v>130393.3515625</v>
      </c>
      <c r="N11" s="30">
        <v>126856.71875</v>
      </c>
      <c r="O11" s="30">
        <v>123757.2109375</v>
      </c>
      <c r="P11" s="30">
        <v>114608.2578125</v>
      </c>
      <c r="Q11" s="30">
        <v>117452.921875</v>
      </c>
      <c r="R11" s="30">
        <v>114849.9453125</v>
      </c>
      <c r="S11" s="30">
        <v>135327.65625</v>
      </c>
      <c r="T11" s="30">
        <v>158151.984375</v>
      </c>
      <c r="U11" s="30">
        <v>171386.625</v>
      </c>
      <c r="V11" s="30">
        <v>159333.03125</v>
      </c>
      <c r="W11" s="30">
        <v>156830.375</v>
      </c>
      <c r="X11" s="30">
        <v>167575.421875</v>
      </c>
      <c r="Y11" s="30">
        <v>215443.578125</v>
      </c>
      <c r="Z11" s="30">
        <v>325086.0625</v>
      </c>
      <c r="AA11" s="30">
        <v>299915.3125</v>
      </c>
      <c r="AB11" s="30">
        <v>364481.9375</v>
      </c>
      <c r="AC11" s="30">
        <v>412170.09375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" width="9.69140625" style="1" customWidth="1"/>
    <col min="17" max="19" width="10.69140625" style="1" bestFit="1" customWidth="1"/>
    <col min="20" max="29" width="11.84375" style="1" bestFit="1" customWidth="1"/>
    <col min="30" max="31" width="9.15234375" style="1"/>
    <col min="32" max="32" width="12.23046875" style="1" bestFit="1" customWidth="1"/>
    <col min="33" max="33" width="9.23046875" style="1" bestFit="1" customWidth="1"/>
    <col min="34" max="61" width="9.15234375" style="1"/>
    <col min="62" max="62" width="9.23046875" style="1" bestFit="1" customWidth="1"/>
    <col min="63" max="85" width="9.15234375" style="1"/>
    <col min="86" max="86" width="9.23046875" style="1" bestFit="1" customWidth="1"/>
    <col min="87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15697.145752290993</v>
      </c>
      <c r="E2" s="23">
        <v>25373.23637988108</v>
      </c>
      <c r="F2" s="23">
        <v>30976.464050695075</v>
      </c>
      <c r="G2" s="23">
        <v>34169.675374502433</v>
      </c>
      <c r="H2" s="23">
        <v>39160.351734244337</v>
      </c>
      <c r="I2" s="23">
        <v>44042.262178372708</v>
      </c>
      <c r="J2" s="23">
        <v>61176.074762877084</v>
      </c>
      <c r="K2" s="23">
        <v>91191.064387125065</v>
      </c>
      <c r="L2" s="23">
        <v>95668.280455750792</v>
      </c>
      <c r="M2" s="23">
        <v>95310.184281257316</v>
      </c>
      <c r="N2" s="23">
        <v>107233.41282204773</v>
      </c>
      <c r="O2" s="23">
        <v>137575.57992499668</v>
      </c>
      <c r="P2" s="23">
        <v>129379.4230526591</v>
      </c>
      <c r="Q2" s="23">
        <v>157175.80253190998</v>
      </c>
      <c r="R2" s="23">
        <v>196957.42137308145</v>
      </c>
      <c r="S2" s="23">
        <v>271093.32963182445</v>
      </c>
      <c r="T2" s="23">
        <v>369668.86113035987</v>
      </c>
      <c r="U2" s="23">
        <v>388564.75633724994</v>
      </c>
      <c r="V2" s="23">
        <v>247864.39852004862</v>
      </c>
      <c r="W2" s="23">
        <v>299647.70167524164</v>
      </c>
      <c r="X2" s="23">
        <v>358976.89317348739</v>
      </c>
      <c r="Y2" s="23">
        <v>429000.46217624872</v>
      </c>
      <c r="Z2" s="23">
        <v>468664.23728557077</v>
      </c>
      <c r="AA2" s="23">
        <v>499018.23043245432</v>
      </c>
      <c r="AB2" s="23">
        <v>511091.28142201004</v>
      </c>
      <c r="AC2" s="23">
        <v>643524.07985774626</v>
      </c>
    </row>
    <row r="3" spans="1:29">
      <c r="A3" s="25" t="s">
        <v>82</v>
      </c>
      <c r="B3" s="23" t="s">
        <v>4</v>
      </c>
      <c r="C3" s="23"/>
      <c r="D3" s="23">
        <v>607.30403451764346</v>
      </c>
      <c r="E3" s="23">
        <v>951.50404472622768</v>
      </c>
      <c r="F3" s="23">
        <v>1180.1787904595997</v>
      </c>
      <c r="G3" s="23">
        <v>1301.0357265811349</v>
      </c>
      <c r="H3" s="23">
        <v>1491.481757759617</v>
      </c>
      <c r="I3" s="23">
        <v>1642.0293114748624</v>
      </c>
      <c r="J3" s="23">
        <v>2378.8799017764291</v>
      </c>
      <c r="K3" s="23">
        <v>3646.9179459956863</v>
      </c>
      <c r="L3" s="23">
        <v>3871.5906732038438</v>
      </c>
      <c r="M3" s="23">
        <v>5532.1516007575992</v>
      </c>
      <c r="N3" s="23">
        <v>4781.7275213298735</v>
      </c>
      <c r="O3" s="23">
        <v>2465.558773729429</v>
      </c>
      <c r="P3" s="23">
        <v>5991.0970454515364</v>
      </c>
      <c r="Q3" s="23">
        <v>2456.5149480055866</v>
      </c>
      <c r="R3" s="23">
        <v>4508.9557110853675</v>
      </c>
      <c r="S3" s="23">
        <v>8181.717778190492</v>
      </c>
      <c r="T3" s="23">
        <v>20463.921076983788</v>
      </c>
      <c r="U3" s="23">
        <v>18971.314946076076</v>
      </c>
      <c r="V3" s="23">
        <v>11649.452567531363</v>
      </c>
      <c r="W3" s="23">
        <v>13519.638271260139</v>
      </c>
      <c r="X3" s="23">
        <v>14869.410276606633</v>
      </c>
      <c r="Y3" s="23">
        <v>44865.127842233625</v>
      </c>
      <c r="Z3" s="23">
        <v>52466.474391760137</v>
      </c>
      <c r="AA3" s="23">
        <v>83574.748668573942</v>
      </c>
      <c r="AB3" s="23">
        <v>5945.6950162050371</v>
      </c>
      <c r="AC3" s="23">
        <v>23472.476541622418</v>
      </c>
    </row>
    <row r="4" spans="1:29">
      <c r="A4" s="24" t="s">
        <v>83</v>
      </c>
      <c r="B4" s="23" t="s">
        <v>5</v>
      </c>
      <c r="C4" s="23"/>
      <c r="D4" s="23">
        <v>5.8717416990000153</v>
      </c>
      <c r="E4" s="23">
        <v>9.1996523300288615</v>
      </c>
      <c r="F4" s="23">
        <v>11.410602634512401</v>
      </c>
      <c r="G4" s="23">
        <v>12.579112427143432</v>
      </c>
      <c r="H4" s="23">
        <v>14.420446979725369</v>
      </c>
      <c r="I4" s="23">
        <v>15.876021615474919</v>
      </c>
      <c r="J4" s="23">
        <v>23.000289018774687</v>
      </c>
      <c r="K4" s="23">
        <v>35.260362123795908</v>
      </c>
      <c r="L4" s="23">
        <v>37.432618762966754</v>
      </c>
      <c r="M4" s="23">
        <v>27.831740992602558</v>
      </c>
      <c r="N4" s="23">
        <v>23.972128070805514</v>
      </c>
      <c r="O4" s="23">
        <v>89.867342064047151</v>
      </c>
      <c r="P4" s="23">
        <v>241.81188884897765</v>
      </c>
      <c r="Q4" s="23">
        <v>180.90948407917858</v>
      </c>
      <c r="R4" s="23">
        <v>20.7388271957876</v>
      </c>
      <c r="S4" s="23">
        <v>994.03592454675982</v>
      </c>
      <c r="T4" s="23">
        <v>147.07228324529044</v>
      </c>
      <c r="U4" s="23">
        <v>116.32757114459922</v>
      </c>
      <c r="V4" s="23">
        <v>2273.403828282112</v>
      </c>
      <c r="W4" s="23">
        <v>951.9159812180917</v>
      </c>
      <c r="X4" s="23">
        <v>4491.4668816031271</v>
      </c>
      <c r="Y4" s="23">
        <v>1357.6374973178085</v>
      </c>
      <c r="Z4" s="23">
        <v>256.50016686507496</v>
      </c>
      <c r="AA4" s="23">
        <v>90.706771427825529</v>
      </c>
      <c r="AB4" s="23">
        <v>362.91687431233777</v>
      </c>
      <c r="AC4" s="23">
        <v>1706.4065059427439</v>
      </c>
    </row>
    <row r="5" spans="1:29">
      <c r="A5" s="23" t="s">
        <v>80</v>
      </c>
      <c r="B5" s="23" t="s">
        <v>6</v>
      </c>
      <c r="C5" s="23"/>
      <c r="D5" s="23">
        <v>860.22526780838518</v>
      </c>
      <c r="E5" s="23">
        <v>1347.7727384859018</v>
      </c>
      <c r="F5" s="23">
        <v>1671.6826472118407</v>
      </c>
      <c r="G5" s="23">
        <v>1842.8723385897729</v>
      </c>
      <c r="H5" s="23">
        <v>2112.6325885832948</v>
      </c>
      <c r="I5" s="23">
        <v>2325.8780181405914</v>
      </c>
      <c r="J5" s="23">
        <v>3433.1901618740153</v>
      </c>
      <c r="K5" s="23">
        <v>5211.7730146012045</v>
      </c>
      <c r="L5" s="23">
        <v>5491.3583165719911</v>
      </c>
      <c r="M5" s="23">
        <v>5914.8740194176999</v>
      </c>
      <c r="N5" s="23">
        <v>5223.3522932625528</v>
      </c>
      <c r="O5" s="23">
        <v>8285.4523098090649</v>
      </c>
      <c r="P5" s="23">
        <v>4862.9091207088131</v>
      </c>
      <c r="Q5" s="23">
        <v>7454.2367294164542</v>
      </c>
      <c r="R5" s="23">
        <v>11316.736268319592</v>
      </c>
      <c r="S5" s="23">
        <v>23969.000596892081</v>
      </c>
      <c r="T5" s="23">
        <v>34751.660931606712</v>
      </c>
      <c r="U5" s="23">
        <v>51027.991480297678</v>
      </c>
      <c r="V5" s="23">
        <v>15860.807037321067</v>
      </c>
      <c r="W5" s="23">
        <v>58893.486519447135</v>
      </c>
      <c r="X5" s="23">
        <v>30652.679524898023</v>
      </c>
      <c r="Y5" s="23">
        <v>55956.663222092029</v>
      </c>
      <c r="Z5" s="23">
        <v>53048.121219294218</v>
      </c>
      <c r="AA5" s="23">
        <v>29013.647203075448</v>
      </c>
      <c r="AB5" s="23">
        <v>73396.050611852246</v>
      </c>
      <c r="AC5" s="23">
        <v>36794.652431191404</v>
      </c>
    </row>
    <row r="6" spans="1:29">
      <c r="A6" s="24" t="s">
        <v>24</v>
      </c>
      <c r="B6" s="23" t="s">
        <v>7</v>
      </c>
      <c r="C6" s="23"/>
      <c r="D6" s="23">
        <v>105.54410726471998</v>
      </c>
      <c r="E6" s="23">
        <v>165.36304593985423</v>
      </c>
      <c r="F6" s="23">
        <v>205.1047083043818</v>
      </c>
      <c r="G6" s="23">
        <v>226.10858231919562</v>
      </c>
      <c r="H6" s="23">
        <v>259.20642985582015</v>
      </c>
      <c r="I6" s="23">
        <v>285.37027243655217</v>
      </c>
      <c r="J6" s="23">
        <v>1208.4783897591828</v>
      </c>
      <c r="K6" s="23">
        <v>731.17901847629048</v>
      </c>
      <c r="L6" s="23">
        <v>755.28771605583461</v>
      </c>
      <c r="M6" s="23">
        <v>745.81970166273527</v>
      </c>
      <c r="N6" s="23">
        <v>643.02802402147347</v>
      </c>
      <c r="O6" s="23">
        <v>984.59789783790586</v>
      </c>
      <c r="P6" s="23">
        <v>1842.9368185771518</v>
      </c>
      <c r="Q6" s="23">
        <v>509.24789020236074</v>
      </c>
      <c r="R6" s="23">
        <v>6521.7947731283075</v>
      </c>
      <c r="S6" s="23">
        <v>49043.810234566736</v>
      </c>
      <c r="T6" s="23">
        <v>3436.6976115739335</v>
      </c>
      <c r="U6" s="23">
        <v>18327.27597217511</v>
      </c>
      <c r="V6" s="23">
        <v>14250.796627793068</v>
      </c>
      <c r="W6" s="23">
        <v>7367.9441060213958</v>
      </c>
      <c r="X6" s="23">
        <v>32720.881096153589</v>
      </c>
      <c r="Y6" s="23">
        <v>11100.86145131479</v>
      </c>
      <c r="Z6" s="23">
        <v>20133.172441447583</v>
      </c>
      <c r="AA6" s="23">
        <v>610.89403944492642</v>
      </c>
      <c r="AB6" s="23">
        <v>14206.352958927822</v>
      </c>
      <c r="AC6" s="23">
        <v>45160.052190777365</v>
      </c>
    </row>
    <row r="7" spans="1:29">
      <c r="A7" s="26" t="s">
        <v>25</v>
      </c>
      <c r="B7" s="23" t="s">
        <v>8</v>
      </c>
      <c r="C7" s="23"/>
      <c r="D7" s="23">
        <v>589.90632877955545</v>
      </c>
      <c r="E7" s="23">
        <v>924.24588993412988</v>
      </c>
      <c r="F7" s="23">
        <v>1146.3696896670176</v>
      </c>
      <c r="G7" s="23">
        <v>1263.7643839927787</v>
      </c>
      <c r="H7" s="23">
        <v>1448.7546239676644</v>
      </c>
      <c r="I7" s="23">
        <v>1594.9893757085129</v>
      </c>
      <c r="J7" s="23">
        <v>2660.8244813604229</v>
      </c>
      <c r="K7" s="23">
        <v>3581.4801527934119</v>
      </c>
      <c r="L7" s="23">
        <v>3784.3219545081961</v>
      </c>
      <c r="M7" s="23">
        <v>4465.1015486937367</v>
      </c>
      <c r="N7" s="23">
        <v>5331.0641926099479</v>
      </c>
      <c r="O7" s="23">
        <v>2826.6684270104579</v>
      </c>
      <c r="P7" s="23">
        <v>6881.7044915225206</v>
      </c>
      <c r="Q7" s="23">
        <v>2166.5162595722886</v>
      </c>
      <c r="R7" s="23">
        <v>5154.5657128918583</v>
      </c>
      <c r="S7" s="23">
        <v>1878.2255377866477</v>
      </c>
      <c r="T7" s="23">
        <v>13363.476814588741</v>
      </c>
      <c r="U7" s="23">
        <v>9218.9453850432637</v>
      </c>
      <c r="V7" s="23">
        <v>11439.722257300686</v>
      </c>
      <c r="W7" s="23">
        <v>9551.3706874525124</v>
      </c>
      <c r="X7" s="23">
        <v>7636.2466075840539</v>
      </c>
      <c r="Y7" s="23">
        <v>19151.84635257654</v>
      </c>
      <c r="Z7" s="23">
        <v>14862.101279751949</v>
      </c>
      <c r="AA7" s="23">
        <v>4735.0529256264754</v>
      </c>
      <c r="AB7" s="23">
        <v>18529.879901754237</v>
      </c>
      <c r="AC7" s="23">
        <v>26688.923409327628</v>
      </c>
    </row>
    <row r="8" spans="1:29">
      <c r="A8" s="25" t="s">
        <v>84</v>
      </c>
      <c r="B8" s="23" t="s">
        <v>30</v>
      </c>
      <c r="C8" s="23"/>
      <c r="D8" s="23">
        <v>2062.4502971931106</v>
      </c>
      <c r="E8" s="23">
        <v>3231.3794875160547</v>
      </c>
      <c r="F8" s="23">
        <v>4007.9761680781203</v>
      </c>
      <c r="G8" s="23">
        <v>4418.4154368040181</v>
      </c>
      <c r="H8" s="23">
        <v>5065.1845199623122</v>
      </c>
      <c r="I8" s="23">
        <v>5576.4553649655372</v>
      </c>
      <c r="J8" s="23">
        <v>8082.1936327189924</v>
      </c>
      <c r="K8" s="23">
        <v>12429.956023566996</v>
      </c>
      <c r="L8" s="23">
        <v>12842.364208451185</v>
      </c>
      <c r="M8" s="23">
        <v>12067.362441896932</v>
      </c>
      <c r="N8" s="23">
        <v>15823.912851992896</v>
      </c>
      <c r="O8" s="23">
        <v>18666.747283747784</v>
      </c>
      <c r="P8" s="23">
        <v>18466.420934939211</v>
      </c>
      <c r="Q8" s="23">
        <v>21352.726052820497</v>
      </c>
      <c r="R8" s="23">
        <v>37300.201050575939</v>
      </c>
      <c r="S8" s="23">
        <v>64853.073370070859</v>
      </c>
      <c r="T8" s="23">
        <v>122013.51091189829</v>
      </c>
      <c r="U8" s="23">
        <v>150404.01483598657</v>
      </c>
      <c r="V8" s="23">
        <v>48298.336721111082</v>
      </c>
      <c r="W8" s="23">
        <v>76154.287170027208</v>
      </c>
      <c r="X8" s="23">
        <v>97500.057633890625</v>
      </c>
      <c r="Y8" s="23">
        <v>130320.63178541057</v>
      </c>
      <c r="Z8" s="23">
        <v>96669.976176298005</v>
      </c>
      <c r="AA8" s="23">
        <v>302331.31642098131</v>
      </c>
      <c r="AB8" s="23">
        <v>18705.241231433865</v>
      </c>
      <c r="AC8" s="23">
        <v>15200.210340010748</v>
      </c>
    </row>
    <row r="9" spans="1:29">
      <c r="A9" s="26" t="s">
        <v>81</v>
      </c>
      <c r="B9" s="23" t="s">
        <v>9</v>
      </c>
      <c r="C9" s="23"/>
      <c r="D9" s="23">
        <v>9570.7613371742791</v>
      </c>
      <c r="E9" s="23">
        <v>14995.154989648207</v>
      </c>
      <c r="F9" s="23">
        <v>18598.937100187657</v>
      </c>
      <c r="G9" s="23">
        <v>20503.572712365079</v>
      </c>
      <c r="H9" s="23">
        <v>23504.892328937378</v>
      </c>
      <c r="I9" s="23">
        <v>25877.43495109936</v>
      </c>
      <c r="J9" s="23">
        <v>38243.801245359835</v>
      </c>
      <c r="K9" s="23">
        <v>57574.603082725458</v>
      </c>
      <c r="L9" s="23">
        <v>61066.283706776434</v>
      </c>
      <c r="M9" s="23">
        <v>57622.127676972537</v>
      </c>
      <c r="N9" s="23">
        <v>66093.237683365194</v>
      </c>
      <c r="O9" s="23">
        <v>93751.774392168576</v>
      </c>
      <c r="P9" s="23">
        <v>83140.917423853185</v>
      </c>
      <c r="Q9" s="23">
        <v>106464.33446126274</v>
      </c>
      <c r="R9" s="23">
        <v>116049.73571761434</v>
      </c>
      <c r="S9" s="23">
        <v>74997.275779169664</v>
      </c>
      <c r="T9" s="23">
        <v>128595.20180808631</v>
      </c>
      <c r="U9" s="23">
        <v>98673.540344203502</v>
      </c>
      <c r="V9" s="23">
        <v>121208.07449644995</v>
      </c>
      <c r="W9" s="23">
        <v>122115.09396482988</v>
      </c>
      <c r="X9" s="23">
        <v>129693.54785029076</v>
      </c>
      <c r="Y9" s="23">
        <v>76841.657575458536</v>
      </c>
      <c r="Z9" s="23">
        <v>71614.631915293096</v>
      </c>
      <c r="AA9" s="23">
        <v>34210.654689081071</v>
      </c>
      <c r="AB9" s="23">
        <v>245715.35283764853</v>
      </c>
      <c r="AC9" s="23">
        <v>375081.46751728549</v>
      </c>
    </row>
    <row r="10" spans="1:29">
      <c r="A10" s="25" t="s">
        <v>85</v>
      </c>
      <c r="B10" s="23" t="s">
        <v>10</v>
      </c>
      <c r="C10" s="23"/>
      <c r="D10" s="23">
        <v>864.18121006821798</v>
      </c>
      <c r="E10" s="23">
        <v>1352.6021808648647</v>
      </c>
      <c r="F10" s="23">
        <v>1672.4075010244478</v>
      </c>
      <c r="G10" s="23">
        <v>1845.7697617229039</v>
      </c>
      <c r="H10" s="23">
        <v>2121.6564457571467</v>
      </c>
      <c r="I10" s="23">
        <v>2330.0829296697998</v>
      </c>
      <c r="J10" s="23">
        <v>3378.4552924310237</v>
      </c>
      <c r="K10" s="23">
        <v>5170.1354333314066</v>
      </c>
      <c r="L10" s="23">
        <v>5493.4995833078192</v>
      </c>
      <c r="M10" s="23">
        <v>6122.2767524646097</v>
      </c>
      <c r="N10" s="23">
        <v>5571.208010594416</v>
      </c>
      <c r="O10" s="23">
        <v>6654.2713233132963</v>
      </c>
      <c r="P10" s="23">
        <v>4541.4174064016224</v>
      </c>
      <c r="Q10" s="23">
        <v>9107.020217949681</v>
      </c>
      <c r="R10" s="23">
        <v>10273.930155094633</v>
      </c>
      <c r="S10" s="23">
        <v>39550.050940493929</v>
      </c>
      <c r="T10" s="23">
        <v>31391.141551363711</v>
      </c>
      <c r="U10" s="23">
        <v>23940.330915320428</v>
      </c>
      <c r="V10" s="23">
        <v>10409.602257988623</v>
      </c>
      <c r="W10" s="23">
        <v>-2791.4328895754134</v>
      </c>
      <c r="X10" s="23">
        <v>17672.017116603445</v>
      </c>
      <c r="Y10" s="23">
        <v>49425.228578154711</v>
      </c>
      <c r="Z10" s="23">
        <v>89338.754798589231</v>
      </c>
      <c r="AA10" s="23">
        <v>10180.012785682624</v>
      </c>
      <c r="AB10" s="23">
        <v>82978.441120388947</v>
      </c>
      <c r="AC10" s="23">
        <v>57282.826103335705</v>
      </c>
    </row>
    <row r="11" spans="1:29">
      <c r="A11" s="25" t="s">
        <v>86</v>
      </c>
      <c r="B11" s="25" t="s">
        <v>11</v>
      </c>
      <c r="C11" s="23"/>
      <c r="D11" s="23">
        <v>1030.9014277860783</v>
      </c>
      <c r="E11" s="23">
        <v>2396.0143504358166</v>
      </c>
      <c r="F11" s="23">
        <v>2482.396843127498</v>
      </c>
      <c r="G11" s="23">
        <v>2755.5573197004042</v>
      </c>
      <c r="H11" s="23">
        <v>3142.1225924413757</v>
      </c>
      <c r="I11" s="23">
        <v>4394.1459332620252</v>
      </c>
      <c r="J11" s="23">
        <v>1767.2513685784006</v>
      </c>
      <c r="K11" s="23">
        <v>2809.7593535108062</v>
      </c>
      <c r="L11" s="23">
        <v>2326.1416781125295</v>
      </c>
      <c r="M11" s="23">
        <v>2812.6387983988702</v>
      </c>
      <c r="N11" s="23">
        <v>3741.9101168005764</v>
      </c>
      <c r="O11" s="23">
        <v>3850.6421753161198</v>
      </c>
      <c r="P11" s="23">
        <v>3410.2079223561004</v>
      </c>
      <c r="Q11" s="23">
        <v>7484.2964886011787</v>
      </c>
      <c r="R11" s="23">
        <v>5810.7631571756392</v>
      </c>
      <c r="S11" s="23">
        <v>7626.1394701073086</v>
      </c>
      <c r="T11" s="23">
        <v>15506.178141013159</v>
      </c>
      <c r="U11" s="23">
        <v>17885.014887002755</v>
      </c>
      <c r="V11" s="23">
        <v>12474.202726270645</v>
      </c>
      <c r="W11" s="23">
        <v>13885.397864560706</v>
      </c>
      <c r="X11" s="23">
        <v>23740.586185857148</v>
      </c>
      <c r="Y11" s="23">
        <v>39980.807871690013</v>
      </c>
      <c r="Z11" s="23">
        <v>70274.504896271465</v>
      </c>
      <c r="AA11" s="23">
        <v>34271.196928560596</v>
      </c>
      <c r="AB11" s="23">
        <v>51251.350869487025</v>
      </c>
      <c r="AC11" s="23">
        <v>62137.064818252729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15697.145752290991</v>
      </c>
      <c r="E13" s="23">
        <v>25373.23637988108</v>
      </c>
      <c r="F13" s="23">
        <v>30976.464050695075</v>
      </c>
      <c r="G13" s="23">
        <v>34169.67537450244</v>
      </c>
      <c r="H13" s="23">
        <v>39160.35173424433</v>
      </c>
      <c r="I13" s="23">
        <v>44042.262178372715</v>
      </c>
      <c r="J13" s="23">
        <v>61176.074762877077</v>
      </c>
      <c r="K13" s="23">
        <v>91191.064387125065</v>
      </c>
      <c r="L13" s="23">
        <v>95668.280455750792</v>
      </c>
      <c r="M13" s="23">
        <v>95310.184281257316</v>
      </c>
      <c r="N13" s="23">
        <v>107233.41282204773</v>
      </c>
      <c r="O13" s="23">
        <v>137575.57992499665</v>
      </c>
      <c r="P13" s="23">
        <v>129379.4230526591</v>
      </c>
      <c r="Q13" s="23">
        <v>157175.80253190998</v>
      </c>
      <c r="R13" s="23">
        <v>196957.42137308142</v>
      </c>
      <c r="S13" s="23">
        <v>271093.32963182445</v>
      </c>
      <c r="T13" s="23">
        <v>369668.86113035999</v>
      </c>
      <c r="U13" s="23">
        <v>388564.75633724994</v>
      </c>
      <c r="V13" s="23">
        <v>247864.39852004865</v>
      </c>
      <c r="W13" s="23">
        <v>299647.70167524158</v>
      </c>
      <c r="X13" s="23">
        <v>358976.89317348739</v>
      </c>
      <c r="Y13" s="23">
        <v>429000.46217624855</v>
      </c>
      <c r="Z13" s="23">
        <v>468664.23728557077</v>
      </c>
      <c r="AA13" s="23">
        <v>499018.23043245426</v>
      </c>
      <c r="AB13" s="23">
        <v>511091.2814220101</v>
      </c>
      <c r="AC13" s="23">
        <v>657473.83516778343</v>
      </c>
    </row>
    <row r="14" spans="1:29">
      <c r="A14" s="23" t="s">
        <v>123</v>
      </c>
      <c r="B14" s="23" t="s">
        <v>122</v>
      </c>
      <c r="C14" s="23"/>
      <c r="D14" s="23">
        <v>607.30403451764346</v>
      </c>
      <c r="E14" s="23">
        <v>951.50404472622768</v>
      </c>
      <c r="F14" s="23">
        <v>1180.1787904595997</v>
      </c>
      <c r="G14" s="23">
        <v>1301.0357265811349</v>
      </c>
      <c r="H14" s="23">
        <v>1491.481757759617</v>
      </c>
      <c r="I14" s="23">
        <v>1642.0293114748624</v>
      </c>
      <c r="J14" s="23">
        <v>2378.8799017764291</v>
      </c>
      <c r="K14" s="23">
        <v>3646.9179459956863</v>
      </c>
      <c r="L14" s="23">
        <v>3871.5906732038438</v>
      </c>
      <c r="M14" s="23">
        <v>5532.1516007575992</v>
      </c>
      <c r="N14" s="23">
        <v>4781.7275213298735</v>
      </c>
      <c r="O14" s="23">
        <v>2465.558773729429</v>
      </c>
      <c r="P14" s="23">
        <v>5991.0970454515364</v>
      </c>
      <c r="Q14" s="23">
        <v>2456.5149480055866</v>
      </c>
      <c r="R14" s="23">
        <v>4508.9557110853675</v>
      </c>
      <c r="S14" s="23">
        <v>8181.717778190492</v>
      </c>
      <c r="T14" s="23">
        <v>20463.921076983788</v>
      </c>
      <c r="U14" s="23">
        <v>18971.314946076076</v>
      </c>
      <c r="V14" s="23">
        <v>11649.452567531363</v>
      </c>
      <c r="W14" s="23">
        <v>13519.638271260139</v>
      </c>
      <c r="X14" s="23">
        <v>14869.410276606633</v>
      </c>
      <c r="Y14" s="23">
        <v>44865.127842233625</v>
      </c>
      <c r="Z14" s="23">
        <v>52466.474391760137</v>
      </c>
      <c r="AA14" s="23">
        <v>83574.748668573942</v>
      </c>
      <c r="AB14" s="23">
        <v>5945.6950162050371</v>
      </c>
      <c r="AC14" s="23">
        <v>23472.476541622418</v>
      </c>
    </row>
    <row r="15" spans="1:29">
      <c r="A15" s="23" t="s">
        <v>125</v>
      </c>
      <c r="B15" s="23" t="s">
        <v>124</v>
      </c>
      <c r="C15" s="23"/>
      <c r="D15" s="23">
        <v>5.8717416990000153</v>
      </c>
      <c r="E15" s="23">
        <v>9.1996523300288615</v>
      </c>
      <c r="F15" s="23">
        <v>11.410602634512401</v>
      </c>
      <c r="G15" s="23">
        <v>12.579112427143432</v>
      </c>
      <c r="H15" s="23">
        <v>14.420446979725369</v>
      </c>
      <c r="I15" s="23">
        <v>15.876021615474919</v>
      </c>
      <c r="J15" s="23">
        <v>23.000289018774687</v>
      </c>
      <c r="K15" s="23">
        <v>35.260362123795908</v>
      </c>
      <c r="L15" s="23">
        <v>37.432618762966754</v>
      </c>
      <c r="M15" s="23">
        <v>27.831740992602558</v>
      </c>
      <c r="N15" s="23">
        <v>23.972128070805514</v>
      </c>
      <c r="O15" s="23">
        <v>89.867342064047151</v>
      </c>
      <c r="P15" s="23">
        <v>241.81188884897765</v>
      </c>
      <c r="Q15" s="23">
        <v>180.90948407917858</v>
      </c>
      <c r="R15" s="23">
        <v>20.7388271957876</v>
      </c>
      <c r="S15" s="23">
        <v>994.03592454675982</v>
      </c>
      <c r="T15" s="23">
        <v>147.07228324529044</v>
      </c>
      <c r="U15" s="23">
        <v>116.32757114459922</v>
      </c>
      <c r="V15" s="23">
        <v>2273.403828282112</v>
      </c>
      <c r="W15" s="23">
        <v>951.9159812180917</v>
      </c>
      <c r="X15" s="23">
        <v>4491.4668816031271</v>
      </c>
      <c r="Y15" s="23">
        <v>1357.6374973178085</v>
      </c>
      <c r="Z15" s="23">
        <v>256.50016686507496</v>
      </c>
      <c r="AA15" s="23">
        <v>90.706771427825529</v>
      </c>
      <c r="AB15" s="23">
        <v>362.91687431233777</v>
      </c>
      <c r="AC15" s="23">
        <v>1706.406505942743</v>
      </c>
    </row>
    <row r="16" spans="1:29">
      <c r="A16" s="23" t="s">
        <v>127</v>
      </c>
      <c r="B16" s="23" t="s">
        <v>126</v>
      </c>
      <c r="C16" s="23"/>
      <c r="D16" s="23">
        <v>860.22526780838518</v>
      </c>
      <c r="E16" s="23">
        <v>1347.7727384859018</v>
      </c>
      <c r="F16" s="23">
        <v>1671.6826472118407</v>
      </c>
      <c r="G16" s="23">
        <v>1842.8723385897729</v>
      </c>
      <c r="H16" s="23">
        <v>2112.6325885832948</v>
      </c>
      <c r="I16" s="23">
        <v>2325.8780181405914</v>
      </c>
      <c r="J16" s="23">
        <v>3433.1901618740153</v>
      </c>
      <c r="K16" s="23">
        <v>5211.7730146012045</v>
      </c>
      <c r="L16" s="23">
        <v>5491.3583165719911</v>
      </c>
      <c r="M16" s="23">
        <v>5914.8740194176999</v>
      </c>
      <c r="N16" s="23">
        <v>5223.3522932625528</v>
      </c>
      <c r="O16" s="23">
        <v>8285.4523098090649</v>
      </c>
      <c r="P16" s="23">
        <v>4862.9091207088131</v>
      </c>
      <c r="Q16" s="23">
        <v>7454.2367294164542</v>
      </c>
      <c r="R16" s="23">
        <v>11316.736268319592</v>
      </c>
      <c r="S16" s="23">
        <v>23969.000596892081</v>
      </c>
      <c r="T16" s="23">
        <v>34751.660931606712</v>
      </c>
      <c r="U16" s="23">
        <v>51027.991480297678</v>
      </c>
      <c r="V16" s="23">
        <v>15860.807037321067</v>
      </c>
      <c r="W16" s="23">
        <v>58893.486519447135</v>
      </c>
      <c r="X16" s="23">
        <v>30652.679524898023</v>
      </c>
      <c r="Y16" s="23">
        <v>55956.663222092029</v>
      </c>
      <c r="Z16" s="23">
        <v>53048.121219294218</v>
      </c>
      <c r="AA16" s="23">
        <v>29013.647203075448</v>
      </c>
      <c r="AB16" s="23">
        <v>73396.050611852246</v>
      </c>
      <c r="AC16" s="23">
        <v>36794.652431191382</v>
      </c>
    </row>
    <row r="17" spans="1:29">
      <c r="A17" s="23" t="s">
        <v>129</v>
      </c>
      <c r="B17" s="23" t="s">
        <v>128</v>
      </c>
      <c r="C17" s="23"/>
      <c r="D17" s="23">
        <v>68.900922333144635</v>
      </c>
      <c r="E17" s="23">
        <v>139.95914597278934</v>
      </c>
      <c r="F17" s="23">
        <v>178.6506407266541</v>
      </c>
      <c r="G17" s="23">
        <v>180.50852634188789</v>
      </c>
      <c r="H17" s="23">
        <v>217.13397749966208</v>
      </c>
      <c r="I17" s="23">
        <v>236.42940550484823</v>
      </c>
      <c r="J17" s="23">
        <v>809.33005775979086</v>
      </c>
      <c r="K17" s="23">
        <v>409.80279410537639</v>
      </c>
      <c r="L17" s="23">
        <v>353.6324564507953</v>
      </c>
      <c r="M17" s="23">
        <v>221.56497664983382</v>
      </c>
      <c r="N17" s="23">
        <v>505.35116110975633</v>
      </c>
      <c r="O17" s="23">
        <v>861.99621569444548</v>
      </c>
      <c r="P17" s="23">
        <v>1617.6407486680173</v>
      </c>
      <c r="Q17" s="23">
        <v>437.86808020141461</v>
      </c>
      <c r="R17" s="23">
        <v>4287.3999805424028</v>
      </c>
      <c r="S17" s="23">
        <v>48839.483784698416</v>
      </c>
      <c r="T17" s="23">
        <v>2860.2668443387997</v>
      </c>
      <c r="U17" s="23">
        <v>3317.6821751520574</v>
      </c>
      <c r="V17" s="23">
        <v>9521.0890908246893</v>
      </c>
      <c r="W17" s="23">
        <v>4092.8432625547753</v>
      </c>
      <c r="X17" s="23">
        <v>31117.303605294517</v>
      </c>
      <c r="Y17" s="23">
        <v>7738.9932726055686</v>
      </c>
      <c r="Z17" s="23">
        <v>16434.868169693847</v>
      </c>
      <c r="AA17" s="23">
        <v>325.89712939560127</v>
      </c>
      <c r="AB17" s="23">
        <v>11870.150695280692</v>
      </c>
      <c r="AC17" s="23">
        <v>41551.163577712738</v>
      </c>
    </row>
    <row r="18" spans="1:29">
      <c r="A18" s="23" t="s">
        <v>131</v>
      </c>
      <c r="B18" s="23" t="s">
        <v>130</v>
      </c>
      <c r="C18" s="23"/>
      <c r="D18" s="23">
        <v>36.643184931575355</v>
      </c>
      <c r="E18" s="23">
        <v>25.403899967064859</v>
      </c>
      <c r="F18" s="23">
        <v>26.454067577727692</v>
      </c>
      <c r="G18" s="23">
        <v>45.600055977307726</v>
      </c>
      <c r="H18" s="23">
        <v>42.072452356158053</v>
      </c>
      <c r="I18" s="23">
        <v>48.94086693170393</v>
      </c>
      <c r="J18" s="23">
        <v>399.1483319993921</v>
      </c>
      <c r="K18" s="23">
        <v>321.3762243709142</v>
      </c>
      <c r="L18" s="23">
        <v>401.65525960503936</v>
      </c>
      <c r="M18" s="23">
        <v>524.25472501290142</v>
      </c>
      <c r="N18" s="23">
        <v>137.67686291171708</v>
      </c>
      <c r="O18" s="23">
        <v>122.60168214346047</v>
      </c>
      <c r="P18" s="23">
        <v>225.29606990913433</v>
      </c>
      <c r="Q18" s="23">
        <v>71.379810000946136</v>
      </c>
      <c r="R18" s="23">
        <v>2234.3947925859047</v>
      </c>
      <c r="S18" s="23">
        <v>204.32644986831468</v>
      </c>
      <c r="T18" s="23">
        <v>576.43076723513389</v>
      </c>
      <c r="U18" s="23">
        <v>15009.593797023052</v>
      </c>
      <c r="V18" s="23">
        <v>4729.707536968378</v>
      </c>
      <c r="W18" s="23">
        <v>3275.1008434666205</v>
      </c>
      <c r="X18" s="23">
        <v>1603.577490859069</v>
      </c>
      <c r="Y18" s="23">
        <v>3361.8681787092196</v>
      </c>
      <c r="Z18" s="23">
        <v>3698.3042717537364</v>
      </c>
      <c r="AA18" s="23">
        <v>284.99691004932509</v>
      </c>
      <c r="AB18" s="23">
        <v>2336.2022636471311</v>
      </c>
      <c r="AC18" s="23">
        <v>3608.8886130645956</v>
      </c>
    </row>
    <row r="19" spans="1:29">
      <c r="A19" s="23" t="s">
        <v>25</v>
      </c>
      <c r="B19" s="23" t="s">
        <v>8</v>
      </c>
      <c r="C19" s="23"/>
      <c r="D19" s="23">
        <v>589.90632877955545</v>
      </c>
      <c r="E19" s="23">
        <v>924.24588993412988</v>
      </c>
      <c r="F19" s="23">
        <v>1146.3696896670176</v>
      </c>
      <c r="G19" s="23">
        <v>1263.7643839927787</v>
      </c>
      <c r="H19" s="23">
        <v>1448.7546239676644</v>
      </c>
      <c r="I19" s="23">
        <v>1594.9893757085129</v>
      </c>
      <c r="J19" s="23">
        <v>2660.8244813604229</v>
      </c>
      <c r="K19" s="23">
        <v>3581.4801527934119</v>
      </c>
      <c r="L19" s="23">
        <v>3784.3219545081961</v>
      </c>
      <c r="M19" s="23">
        <v>4465.1015486937367</v>
      </c>
      <c r="N19" s="23">
        <v>5331.0641926099479</v>
      </c>
      <c r="O19" s="23">
        <v>2826.6684270104579</v>
      </c>
      <c r="P19" s="23">
        <v>6881.7044915225206</v>
      </c>
      <c r="Q19" s="23">
        <v>2166.5162595722886</v>
      </c>
      <c r="R19" s="23">
        <v>5154.5657128918583</v>
      </c>
      <c r="S19" s="23">
        <v>1878.2255377866477</v>
      </c>
      <c r="T19" s="23">
        <v>13363.476814588741</v>
      </c>
      <c r="U19" s="23">
        <v>9218.9453850432637</v>
      </c>
      <c r="V19" s="23">
        <v>11439.722257300686</v>
      </c>
      <c r="W19" s="23">
        <v>9551.3706874525124</v>
      </c>
      <c r="X19" s="23">
        <v>7636.2466075840539</v>
      </c>
      <c r="Y19" s="23">
        <v>19151.84635257654</v>
      </c>
      <c r="Z19" s="23">
        <v>14862.101279751949</v>
      </c>
      <c r="AA19" s="23">
        <v>4735.0529256264754</v>
      </c>
      <c r="AB19" s="23">
        <v>18529.879901754237</v>
      </c>
      <c r="AC19" s="23">
        <v>26688.923409327614</v>
      </c>
    </row>
    <row r="20" spans="1:29">
      <c r="A20" s="23" t="s">
        <v>133</v>
      </c>
      <c r="B20" s="23" t="s">
        <v>132</v>
      </c>
      <c r="C20" s="23"/>
      <c r="D20" s="23">
        <v>2013.1587638137285</v>
      </c>
      <c r="E20" s="23">
        <v>3154.1511295347159</v>
      </c>
      <c r="F20" s="23">
        <v>3912.1875367877283</v>
      </c>
      <c r="G20" s="23">
        <v>4312.8175117128758</v>
      </c>
      <c r="H20" s="23">
        <v>4944.1291363837399</v>
      </c>
      <c r="I20" s="23">
        <v>5443.1808632066732</v>
      </c>
      <c r="J20" s="23">
        <v>7889.1130150723675</v>
      </c>
      <c r="K20" s="23">
        <v>12133.955721494754</v>
      </c>
      <c r="L20" s="23">
        <v>12528.128454935888</v>
      </c>
      <c r="M20" s="23">
        <v>11589.286554354188</v>
      </c>
      <c r="N20" s="23">
        <v>15626.503873615367</v>
      </c>
      <c r="O20" s="23">
        <v>18262.268610736966</v>
      </c>
      <c r="P20" s="23">
        <v>18161.644892386077</v>
      </c>
      <c r="Q20" s="23">
        <v>20831.782702061817</v>
      </c>
      <c r="R20" s="23">
        <v>36833.219114168744</v>
      </c>
      <c r="S20" s="23">
        <v>64362.967682089817</v>
      </c>
      <c r="T20" s="23">
        <v>116402.43891394342</v>
      </c>
      <c r="U20" s="23">
        <v>148954.41899235937</v>
      </c>
      <c r="V20" s="23">
        <v>47202.417872234459</v>
      </c>
      <c r="W20" s="23">
        <v>75145.012448138194</v>
      </c>
      <c r="X20" s="23">
        <v>96191.38730019881</v>
      </c>
      <c r="Y20" s="23">
        <v>124366.72424271499</v>
      </c>
      <c r="Z20" s="23">
        <v>91358.602426480356</v>
      </c>
      <c r="AA20" s="23">
        <v>301315.05843312596</v>
      </c>
      <c r="AB20" s="23">
        <v>17234.320547748124</v>
      </c>
      <c r="AC20" s="23">
        <v>12487.748825138675</v>
      </c>
    </row>
    <row r="21" spans="1:29">
      <c r="A21" s="23" t="s">
        <v>135</v>
      </c>
      <c r="B21" s="23" t="s">
        <v>134</v>
      </c>
      <c r="C21" s="23"/>
      <c r="D21" s="23">
        <v>9426.602433650949</v>
      </c>
      <c r="E21" s="23">
        <v>14769.291547303888</v>
      </c>
      <c r="F21" s="23">
        <v>18318.791949284325</v>
      </c>
      <c r="G21" s="23">
        <v>20194.739124691674</v>
      </c>
      <c r="H21" s="23">
        <v>23150.851580641593</v>
      </c>
      <c r="I21" s="23">
        <v>25487.657950386038</v>
      </c>
      <c r="J21" s="23">
        <v>36924.567641320216</v>
      </c>
      <c r="K21" s="23">
        <v>56657.014248271043</v>
      </c>
      <c r="L21" s="23">
        <v>60120.075092420331</v>
      </c>
      <c r="M21" s="23">
        <v>55630.402426062326</v>
      </c>
      <c r="N21" s="23">
        <v>65821.937059289063</v>
      </c>
      <c r="O21" s="23">
        <v>93034.857819896948</v>
      </c>
      <c r="P21" s="23">
        <v>81238.989338712228</v>
      </c>
      <c r="Q21" s="23">
        <v>102609.5415943986</v>
      </c>
      <c r="R21" s="23">
        <v>108897.303461409</v>
      </c>
      <c r="S21" s="23">
        <v>76256.03894588929</v>
      </c>
      <c r="T21" s="23">
        <v>128313.78732510324</v>
      </c>
      <c r="U21" s="23">
        <v>94529.817847720071</v>
      </c>
      <c r="V21" s="23">
        <v>109857.15428211694</v>
      </c>
      <c r="W21" s="23">
        <v>117198.42585698055</v>
      </c>
      <c r="X21" s="23">
        <v>127175.21567586812</v>
      </c>
      <c r="Y21" s="23">
        <v>71783.246505934731</v>
      </c>
      <c r="Z21" s="23">
        <v>69151.832825169477</v>
      </c>
      <c r="AA21" s="23">
        <v>34031.138239982261</v>
      </c>
      <c r="AB21" s="23">
        <v>245701.75948897633</v>
      </c>
      <c r="AC21" s="23">
        <v>374800.21996048634</v>
      </c>
    </row>
    <row r="22" spans="1:29">
      <c r="A22" s="23" t="s">
        <v>137</v>
      </c>
      <c r="B22" s="23" t="s">
        <v>136</v>
      </c>
      <c r="C22" s="23"/>
      <c r="D22" s="23">
        <v>49.291533379382017</v>
      </c>
      <c r="E22" s="23">
        <v>77.228357981338718</v>
      </c>
      <c r="F22" s="23">
        <v>95.788631290392019</v>
      </c>
      <c r="G22" s="23">
        <v>105.5979250911422</v>
      </c>
      <c r="H22" s="23">
        <v>121.05538357857179</v>
      </c>
      <c r="I22" s="23">
        <v>133.27450175886395</v>
      </c>
      <c r="J22" s="23">
        <v>193.08061764662503</v>
      </c>
      <c r="K22" s="23">
        <v>296.00030207224188</v>
      </c>
      <c r="L22" s="23">
        <v>314.23575351529661</v>
      </c>
      <c r="M22" s="23">
        <v>478.07588754274423</v>
      </c>
      <c r="N22" s="23">
        <v>197.40897837752809</v>
      </c>
      <c r="O22" s="23">
        <v>404.47867301081658</v>
      </c>
      <c r="P22" s="23">
        <v>304.77604255313389</v>
      </c>
      <c r="Q22" s="23">
        <v>520.94335075867878</v>
      </c>
      <c r="R22" s="23">
        <v>466.9819364071983</v>
      </c>
      <c r="S22" s="23">
        <v>490.10568798104163</v>
      </c>
      <c r="T22" s="23">
        <v>5611.0719979548794</v>
      </c>
      <c r="U22" s="23">
        <v>1449.5958436272062</v>
      </c>
      <c r="V22" s="23">
        <v>1095.9188488766249</v>
      </c>
      <c r="W22" s="23">
        <v>1009.2747218890087</v>
      </c>
      <c r="X22" s="23">
        <v>1308.6703336918099</v>
      </c>
      <c r="Y22" s="23">
        <v>5953.9075426955897</v>
      </c>
      <c r="Z22" s="23">
        <v>5311.3737498176542</v>
      </c>
      <c r="AA22" s="23">
        <v>1016.2579878553636</v>
      </c>
      <c r="AB22" s="23">
        <v>1470.920683685742</v>
      </c>
      <c r="AC22" s="23">
        <v>2712.4615148720645</v>
      </c>
    </row>
    <row r="23" spans="1:29">
      <c r="A23" s="23" t="s">
        <v>139</v>
      </c>
      <c r="B23" s="23" t="s">
        <v>138</v>
      </c>
      <c r="C23" s="23"/>
      <c r="D23" s="23">
        <v>144.15890352333082</v>
      </c>
      <c r="E23" s="23">
        <v>225.86344234431772</v>
      </c>
      <c r="F23" s="23">
        <v>280.14515090333055</v>
      </c>
      <c r="G23" s="23">
        <v>308.83358767340371</v>
      </c>
      <c r="H23" s="23">
        <v>354.04074829578627</v>
      </c>
      <c r="I23" s="23">
        <v>389.77700071332066</v>
      </c>
      <c r="J23" s="23">
        <v>1319.2336040396187</v>
      </c>
      <c r="K23" s="23">
        <v>917.58883445441518</v>
      </c>
      <c r="L23" s="23">
        <v>946.20861435610323</v>
      </c>
      <c r="M23" s="23">
        <v>1991.7252509102145</v>
      </c>
      <c r="N23" s="23">
        <v>271.30062407613798</v>
      </c>
      <c r="O23" s="23">
        <v>716.91657227162489</v>
      </c>
      <c r="P23" s="23">
        <v>1901.9280851409517</v>
      </c>
      <c r="Q23" s="23">
        <v>3854.7928668641398</v>
      </c>
      <c r="R23" s="23">
        <v>7152.4322562053367</v>
      </c>
      <c r="S23" s="23">
        <v>-1258.7631667196308</v>
      </c>
      <c r="T23" s="23">
        <v>281.41448298306619</v>
      </c>
      <c r="U23" s="23">
        <v>4143.722496483434</v>
      </c>
      <c r="V23" s="23">
        <v>11350.920214333008</v>
      </c>
      <c r="W23" s="23">
        <v>4916.6681078493339</v>
      </c>
      <c r="X23" s="23">
        <v>2518.3321744226478</v>
      </c>
      <c r="Y23" s="23">
        <v>5058.4110695238087</v>
      </c>
      <c r="Z23" s="23">
        <v>2462.7990901236203</v>
      </c>
      <c r="AA23" s="23">
        <v>179.51644909881162</v>
      </c>
      <c r="AB23" s="23">
        <v>13.593348672195962</v>
      </c>
      <c r="AC23" s="23">
        <v>281.2475567989577</v>
      </c>
    </row>
    <row r="24" spans="1:29">
      <c r="A24" s="23" t="s">
        <v>141</v>
      </c>
      <c r="B24" s="23" t="s">
        <v>140</v>
      </c>
      <c r="C24" s="23"/>
      <c r="D24" s="23">
        <v>58.33062362110941</v>
      </c>
      <c r="E24" s="23">
        <v>90.021909916327076</v>
      </c>
      <c r="F24" s="23">
        <v>106.39160725603971</v>
      </c>
      <c r="G24" s="23">
        <v>119.38504556210893</v>
      </c>
      <c r="H24" s="23">
        <v>142.56297551471633</v>
      </c>
      <c r="I24" s="23">
        <v>151.22323435039186</v>
      </c>
      <c r="J24" s="23">
        <v>221.84566203990221</v>
      </c>
      <c r="K24" s="23">
        <v>330.92673642338747</v>
      </c>
      <c r="L24" s="23">
        <v>356.16566626493295</v>
      </c>
      <c r="M24" s="23">
        <v>176.81959557731756</v>
      </c>
      <c r="N24" s="23">
        <v>159.42317427703955</v>
      </c>
      <c r="O24" s="23">
        <v>150.25833164904159</v>
      </c>
      <c r="P24" s="23">
        <v>331.92255808414944</v>
      </c>
      <c r="Q24" s="23">
        <v>424.92143887876341</v>
      </c>
      <c r="R24" s="23">
        <v>529.52260875792012</v>
      </c>
      <c r="S24" s="23">
        <v>858.8222876611726</v>
      </c>
      <c r="T24" s="23">
        <v>1213.7943049698604</v>
      </c>
      <c r="U24" s="23">
        <v>1712.0959617505712</v>
      </c>
      <c r="V24" s="23">
        <v>780.07210605299861</v>
      </c>
      <c r="W24" s="23">
        <v>746.46460179999929</v>
      </c>
      <c r="X24" s="23">
        <v>331.5999900999999</v>
      </c>
      <c r="Y24" s="23">
        <v>2345.5050982600078</v>
      </c>
      <c r="Z24" s="23">
        <v>6286.6127603628665</v>
      </c>
      <c r="AA24" s="23">
        <v>2280.841109312415</v>
      </c>
      <c r="AB24" s="23">
        <v>1778.5456588435429</v>
      </c>
      <c r="AC24" s="23">
        <v>3164.8183998352551</v>
      </c>
    </row>
    <row r="25" spans="1:29">
      <c r="A25" s="23" t="s">
        <v>143</v>
      </c>
      <c r="B25" s="23" t="s">
        <v>142</v>
      </c>
      <c r="C25" s="23"/>
      <c r="D25" s="23">
        <v>121.82227224662269</v>
      </c>
      <c r="E25" s="23">
        <v>190.86714099053725</v>
      </c>
      <c r="F25" s="23">
        <v>236.73819658591836</v>
      </c>
      <c r="G25" s="23">
        <v>260.98151745696163</v>
      </c>
      <c r="H25" s="23">
        <v>299.184076537507</v>
      </c>
      <c r="I25" s="23">
        <v>329.38319268421333</v>
      </c>
      <c r="J25" s="23">
        <v>477.19188176710173</v>
      </c>
      <c r="K25" s="23">
        <v>731.5542226408071</v>
      </c>
      <c r="L25" s="23">
        <v>776.62249254301901</v>
      </c>
      <c r="M25" s="23">
        <v>928.9878147568046</v>
      </c>
      <c r="N25" s="23">
        <v>650.17527500467952</v>
      </c>
      <c r="O25" s="23">
        <v>1156.5091537171081</v>
      </c>
      <c r="P25" s="23">
        <v>510.92511103119182</v>
      </c>
      <c r="Q25" s="23">
        <v>2049.2064292006185</v>
      </c>
      <c r="R25" s="23">
        <v>2467.8315623549129</v>
      </c>
      <c r="S25" s="23">
        <v>13656.657708576186</v>
      </c>
      <c r="T25" s="23">
        <v>5509.0195114705457</v>
      </c>
      <c r="U25" s="23">
        <v>2411.6705210720593</v>
      </c>
      <c r="V25" s="23">
        <v>1265.1238257264749</v>
      </c>
      <c r="W25" s="23">
        <v>-14388.964148039569</v>
      </c>
      <c r="X25" s="23">
        <v>1800.7213165579333</v>
      </c>
      <c r="Y25" s="23">
        <v>6515.1707770762441</v>
      </c>
      <c r="Z25" s="23">
        <v>2795.9259425788496</v>
      </c>
      <c r="AA25" s="23">
        <v>1802.6671070882937</v>
      </c>
      <c r="AB25" s="23">
        <v>1167.8498242903311</v>
      </c>
      <c r="AC25" s="23">
        <v>2387.8549882000038</v>
      </c>
    </row>
    <row r="26" spans="1:29">
      <c r="A26" s="23" t="s">
        <v>145</v>
      </c>
      <c r="B26" s="23" t="s">
        <v>144</v>
      </c>
      <c r="C26" s="23"/>
      <c r="D26" s="23">
        <v>522.83713008474933</v>
      </c>
      <c r="E26" s="23">
        <v>791.77198391820957</v>
      </c>
      <c r="F26" s="23">
        <v>955.98426696454294</v>
      </c>
      <c r="G26" s="23">
        <v>1058.3476514475974</v>
      </c>
      <c r="H26" s="23">
        <v>1216.0860582575431</v>
      </c>
      <c r="I26" s="23">
        <v>1312.8299106040186</v>
      </c>
      <c r="J26" s="23">
        <v>1920.4603692460014</v>
      </c>
      <c r="K26" s="23">
        <v>3041.922225444273</v>
      </c>
      <c r="L26" s="23">
        <v>2963.8019374169089</v>
      </c>
      <c r="M26" s="23">
        <v>3353.6012251286561</v>
      </c>
      <c r="N26" s="23">
        <v>3206.2287868741764</v>
      </c>
      <c r="O26" s="23">
        <v>3546.8109666132577</v>
      </c>
      <c r="P26" s="23">
        <v>2394.8191491577104</v>
      </c>
      <c r="Q26" s="23">
        <v>4145.1890093125385</v>
      </c>
      <c r="R26" s="23">
        <v>4513.6293876215614</v>
      </c>
      <c r="S26" s="23">
        <v>15056.339371983358</v>
      </c>
      <c r="T26" s="23">
        <v>14148.535711450208</v>
      </c>
      <c r="U26" s="23">
        <v>10960.853560260124</v>
      </c>
      <c r="V26" s="23">
        <v>4561.6472941311877</v>
      </c>
      <c r="W26" s="23">
        <v>5746.7576836635981</v>
      </c>
      <c r="X26" s="23">
        <v>7986.2017689604536</v>
      </c>
      <c r="Y26" s="23">
        <v>20992.371140811389</v>
      </c>
      <c r="Z26" s="23">
        <v>41302.947645506953</v>
      </c>
      <c r="AA26" s="23">
        <v>3288.550210887252</v>
      </c>
      <c r="AB26" s="23">
        <v>45749.790304566231</v>
      </c>
      <c r="AC26" s="23">
        <v>29611.790014821487</v>
      </c>
    </row>
    <row r="27" spans="1:29">
      <c r="A27" s="23" t="s">
        <v>147</v>
      </c>
      <c r="B27" s="23" t="s">
        <v>146</v>
      </c>
      <c r="C27" s="23"/>
      <c r="D27" s="23">
        <v>161.19118411573658</v>
      </c>
      <c r="E27" s="23">
        <v>279.94114603979091</v>
      </c>
      <c r="F27" s="23">
        <v>373.29343021794716</v>
      </c>
      <c r="G27" s="23">
        <v>407.05554725623597</v>
      </c>
      <c r="H27" s="23">
        <v>463.82333544738026</v>
      </c>
      <c r="I27" s="23">
        <v>536.64659203117617</v>
      </c>
      <c r="J27" s="23">
        <v>758.9573793780188</v>
      </c>
      <c r="K27" s="23">
        <v>1065.7322488229393</v>
      </c>
      <c r="L27" s="23">
        <v>1396.9094870829588</v>
      </c>
      <c r="M27" s="23">
        <v>1662.8681170018308</v>
      </c>
      <c r="N27" s="23">
        <v>1555.3807744385206</v>
      </c>
      <c r="O27" s="23">
        <v>1800.6928713338896</v>
      </c>
      <c r="P27" s="23">
        <v>1303.7505881285706</v>
      </c>
      <c r="Q27" s="23">
        <v>2487.7033405577595</v>
      </c>
      <c r="R27" s="23">
        <v>2762.9465963602393</v>
      </c>
      <c r="S27" s="23">
        <v>9978.2315722732128</v>
      </c>
      <c r="T27" s="23">
        <v>10519.792023473101</v>
      </c>
      <c r="U27" s="23">
        <v>8855.7108722376743</v>
      </c>
      <c r="V27" s="23">
        <v>3802.7590320779609</v>
      </c>
      <c r="W27" s="23">
        <v>5104.3089730005586</v>
      </c>
      <c r="X27" s="23">
        <v>7553.4940409850597</v>
      </c>
      <c r="Y27" s="23">
        <v>19572.18156200707</v>
      </c>
      <c r="Z27" s="23">
        <v>38953.26845014056</v>
      </c>
      <c r="AA27" s="23">
        <v>2807.9543583946634</v>
      </c>
      <c r="AB27" s="23">
        <v>34282.25533268883</v>
      </c>
      <c r="AC27" s="23">
        <v>22118.36270047893</v>
      </c>
    </row>
    <row r="28" spans="1:29">
      <c r="A28" s="23" t="s">
        <v>149</v>
      </c>
      <c r="B28" s="23" t="s">
        <v>148</v>
      </c>
      <c r="C28" s="23"/>
      <c r="D28" s="23">
        <v>758.95460766806661</v>
      </c>
      <c r="E28" s="23">
        <v>1970.1084719999999</v>
      </c>
      <c r="F28" s="23">
        <v>1954.133104</v>
      </c>
      <c r="G28" s="23">
        <v>2173.1964069148435</v>
      </c>
      <c r="H28" s="23">
        <v>2474.5155005636134</v>
      </c>
      <c r="I28" s="23">
        <v>3596.1317519999998</v>
      </c>
      <c r="J28" s="23">
        <v>703.96615690753413</v>
      </c>
      <c r="K28" s="23">
        <v>733.36559999999997</v>
      </c>
      <c r="L28" s="23">
        <v>592.86538000000019</v>
      </c>
      <c r="M28" s="23">
        <v>1304.1168570865877</v>
      </c>
      <c r="N28" s="23">
        <v>1711.1588875053521</v>
      </c>
      <c r="O28" s="23">
        <v>1200.2969017448281</v>
      </c>
      <c r="P28" s="23">
        <v>1167.3953124836617</v>
      </c>
      <c r="Q28" s="23">
        <v>1469.4586913859389</v>
      </c>
      <c r="R28" s="23">
        <v>1264.0606060509576</v>
      </c>
      <c r="S28" s="23">
        <v>884.61759774590882</v>
      </c>
      <c r="T28" s="23">
        <v>4721.0560309104649</v>
      </c>
      <c r="U28" s="23">
        <v>6118.9765870638712</v>
      </c>
      <c r="V28" s="23">
        <v>6851.9569486425517</v>
      </c>
      <c r="W28" s="23">
        <v>3980.5784294758682</v>
      </c>
      <c r="X28" s="23">
        <v>7236.1750306694739</v>
      </c>
      <c r="Y28" s="23">
        <v>15805.062717043864</v>
      </c>
      <c r="Z28" s="23">
        <v>22124.14290446413</v>
      </c>
      <c r="AA28" s="23">
        <v>29904.536158935516</v>
      </c>
      <c r="AB28" s="23">
        <v>18979.386583254367</v>
      </c>
      <c r="AC28" s="23">
        <v>27657.165889065211</v>
      </c>
    </row>
    <row r="29" spans="1:29">
      <c r="A29" s="23" t="s">
        <v>151</v>
      </c>
      <c r="B29" s="23" t="s">
        <v>150</v>
      </c>
      <c r="C29" s="23"/>
      <c r="D29" s="23">
        <v>53.347683310605831</v>
      </c>
      <c r="E29" s="23">
        <v>83.411919851937085</v>
      </c>
      <c r="F29" s="23">
        <v>103.45828714695185</v>
      </c>
      <c r="G29" s="23">
        <v>114.05299678081444</v>
      </c>
      <c r="H29" s="23">
        <v>130.74811140153025</v>
      </c>
      <c r="I29" s="23">
        <v>206.96559653467475</v>
      </c>
      <c r="J29" s="23">
        <v>208.54030080497665</v>
      </c>
      <c r="K29" s="23">
        <v>763.11651410039349</v>
      </c>
      <c r="L29" s="23">
        <v>339.39615151683716</v>
      </c>
      <c r="M29" s="23">
        <v>232.63976437561476</v>
      </c>
      <c r="N29" s="23">
        <v>539.86538946227631</v>
      </c>
      <c r="O29" s="23">
        <v>426.44292757041291</v>
      </c>
      <c r="P29" s="23">
        <v>793.45295050809386</v>
      </c>
      <c r="Q29" s="23">
        <v>659.05242197015809</v>
      </c>
      <c r="R29" s="23">
        <v>1228.5407896669619</v>
      </c>
      <c r="S29" s="23">
        <v>3158.6854322966119</v>
      </c>
      <c r="T29" s="23">
        <v>3039.3834425166528</v>
      </c>
      <c r="U29" s="23">
        <v>3680.7204436703455</v>
      </c>
      <c r="V29" s="23">
        <v>1785.7155855572696</v>
      </c>
      <c r="W29" s="23">
        <v>1332.0512596385811</v>
      </c>
      <c r="X29" s="23">
        <v>7577.9895176053951</v>
      </c>
      <c r="Y29" s="23">
        <v>4898.202460813889</v>
      </c>
      <c r="Z29" s="23">
        <v>6397.9673859077302</v>
      </c>
      <c r="AA29" s="23">
        <v>1013.9805234963311</v>
      </c>
      <c r="AB29" s="23">
        <v>11088.820048891663</v>
      </c>
      <c r="AC29" s="23">
        <v>7362.2320076983706</v>
      </c>
    </row>
    <row r="30" spans="1:29">
      <c r="A30" s="23" t="s">
        <v>153</v>
      </c>
      <c r="B30" s="23" t="s">
        <v>152</v>
      </c>
      <c r="C30" s="23"/>
      <c r="D30" s="23">
        <v>76.643637454632767</v>
      </c>
      <c r="E30" s="23">
        <v>120.08273763327847</v>
      </c>
      <c r="F30" s="23">
        <v>148.94219403544025</v>
      </c>
      <c r="G30" s="23">
        <v>164.19471117594273</v>
      </c>
      <c r="H30" s="23">
        <v>188.22958619519179</v>
      </c>
      <c r="I30" s="23">
        <v>207.22915061566806</v>
      </c>
      <c r="J30" s="23">
        <v>300.22196194477624</v>
      </c>
      <c r="K30" s="23">
        <v>460.25226409321169</v>
      </c>
      <c r="L30" s="23">
        <v>488.60665344575824</v>
      </c>
      <c r="M30" s="23">
        <v>550.76674638089526</v>
      </c>
      <c r="N30" s="23">
        <v>495.79076834001421</v>
      </c>
      <c r="O30" s="23">
        <v>664.39188183798672</v>
      </c>
      <c r="P30" s="23">
        <v>888.50959514281556</v>
      </c>
      <c r="Q30" s="23">
        <v>3913.8113873036086</v>
      </c>
      <c r="R30" s="23">
        <v>1146.1200376184665</v>
      </c>
      <c r="S30" s="23">
        <v>2630.5679665510306</v>
      </c>
      <c r="T30" s="23">
        <v>3943.9279858482109</v>
      </c>
      <c r="U30" s="23">
        <v>4648.800635736281</v>
      </c>
      <c r="V30" s="23">
        <v>1682.9339599119141</v>
      </c>
      <c r="W30" s="23">
        <v>6920.8179460491665</v>
      </c>
      <c r="X30" s="23">
        <v>7411.2209529446009</v>
      </c>
      <c r="Y30" s="23">
        <v>7059.2605693274754</v>
      </c>
      <c r="Z30" s="23">
        <v>17066.341771705091</v>
      </c>
      <c r="AA30" s="23">
        <v>1975.7725430772684</v>
      </c>
      <c r="AB30" s="23">
        <v>17647.33933332979</v>
      </c>
      <c r="AC30" s="23">
        <v>36247.923015664041</v>
      </c>
    </row>
    <row r="31" spans="1:29">
      <c r="A31" s="23" t="s">
        <v>155</v>
      </c>
      <c r="B31" s="23" t="s">
        <v>154</v>
      </c>
      <c r="C31" s="23"/>
      <c r="D31" s="23">
        <v>23.350516114210937</v>
      </c>
      <c r="E31" s="23">
        <v>36.584822866792898</v>
      </c>
      <c r="F31" s="23">
        <v>45.377244836130338</v>
      </c>
      <c r="G31" s="23">
        <v>50.024129549586135</v>
      </c>
      <c r="H31" s="23">
        <v>57.34667784033271</v>
      </c>
      <c r="I31" s="23">
        <v>63.135150959525767</v>
      </c>
      <c r="J31" s="23">
        <v>89.933559027066153</v>
      </c>
      <c r="K31" s="23">
        <v>140.79087629498673</v>
      </c>
      <c r="L31" s="23">
        <v>149.16136347071858</v>
      </c>
      <c r="M31" s="23">
        <v>76.981015739231509</v>
      </c>
      <c r="N31" s="23">
        <v>128.02209597229259</v>
      </c>
      <c r="O31" s="23">
        <v>364.04059207777823</v>
      </c>
      <c r="P31" s="23">
        <v>130.63266016095423</v>
      </c>
      <c r="Q31" s="23">
        <v>938.24696790298253</v>
      </c>
      <c r="R31" s="23">
        <v>1036.8270311572683</v>
      </c>
      <c r="S31" s="23">
        <v>357.96863737791739</v>
      </c>
      <c r="T31" s="23">
        <v>751.92718366804434</v>
      </c>
      <c r="U31" s="23">
        <v>795.28948456830892</v>
      </c>
      <c r="V31" s="23">
        <v>722.03580347154639</v>
      </c>
      <c r="W31" s="23">
        <v>620.73808437922355</v>
      </c>
      <c r="X31" s="23">
        <v>620.48404901853053</v>
      </c>
      <c r="Y31" s="23">
        <v>3565.7153374287464</v>
      </c>
      <c r="Z31" s="23">
        <v>2167.2902560590783</v>
      </c>
      <c r="AA31" s="23">
        <v>330.71521019111066</v>
      </c>
      <c r="AB31" s="23">
        <v>1374.3215192562557</v>
      </c>
      <c r="AC31" s="23">
        <v>1447.3757421790483</v>
      </c>
    </row>
    <row r="32" spans="1:29">
      <c r="A32" s="23" t="s">
        <v>157</v>
      </c>
      <c r="B32" s="23" t="s">
        <v>156</v>
      </c>
      <c r="C32" s="23"/>
      <c r="D32" s="23">
        <v>110.52096357754014</v>
      </c>
      <c r="E32" s="23">
        <v>173.1606211946125</v>
      </c>
      <c r="F32" s="23">
        <v>214.77627300627029</v>
      </c>
      <c r="G32" s="23">
        <v>236.77056956283835</v>
      </c>
      <c r="H32" s="23">
        <v>271.42912224655612</v>
      </c>
      <c r="I32" s="23">
        <v>298.82670196799796</v>
      </c>
      <c r="J32" s="23">
        <v>432.92335310829674</v>
      </c>
      <c r="K32" s="23">
        <v>663.6887993009982</v>
      </c>
      <c r="L32" s="23">
        <v>704.57613890242487</v>
      </c>
      <c r="M32" s="23">
        <v>502.87782601735466</v>
      </c>
      <c r="N32" s="23">
        <v>862.55660742125883</v>
      </c>
      <c r="O32" s="23">
        <v>1190.1693512235765</v>
      </c>
      <c r="P32" s="23">
        <v>424.72627494976422</v>
      </c>
      <c r="Q32" s="23">
        <v>497.53939383599777</v>
      </c>
      <c r="R32" s="23">
        <v>1079.6083848884214</v>
      </c>
      <c r="S32" s="23">
        <v>572.63786264653106</v>
      </c>
      <c r="T32" s="23">
        <v>2418.0863409908507</v>
      </c>
      <c r="U32" s="23">
        <v>2535.6040541157054</v>
      </c>
      <c r="V32" s="23">
        <v>1224.6112227619517</v>
      </c>
      <c r="W32" s="23">
        <v>775.54431677764319</v>
      </c>
      <c r="X32" s="23">
        <v>788.51548884671956</v>
      </c>
      <c r="Y32" s="23">
        <v>8168.183397945797</v>
      </c>
      <c r="Z32" s="23">
        <v>5840.583284854476</v>
      </c>
      <c r="AA32" s="23">
        <v>720.25011356749906</v>
      </c>
      <c r="AB32" s="23">
        <v>2105.2580008370601</v>
      </c>
      <c r="AC32" s="23">
        <v>1360.5347962171102</v>
      </c>
    </row>
    <row r="33" spans="1:29">
      <c r="A33" s="23" t="s">
        <v>159</v>
      </c>
      <c r="B33" s="23" t="s">
        <v>158</v>
      </c>
      <c r="C33" s="23"/>
      <c r="D33" s="23">
        <v>8.0840196610219301</v>
      </c>
      <c r="E33" s="23">
        <v>12.665776889195433</v>
      </c>
      <c r="F33" s="23">
        <v>15.709740102705195</v>
      </c>
      <c r="G33" s="23">
        <v>17.318505716379015</v>
      </c>
      <c r="H33" s="23">
        <v>19.85359419415154</v>
      </c>
      <c r="I33" s="23">
        <v>21.857581184159656</v>
      </c>
      <c r="J33" s="23">
        <v>31.666036785750801</v>
      </c>
      <c r="K33" s="23">
        <v>48.545299721216217</v>
      </c>
      <c r="L33" s="23">
        <v>51.535990776790619</v>
      </c>
      <c r="M33" s="23">
        <v>145.25658879918652</v>
      </c>
      <c r="N33" s="23">
        <v>4.516368099382877</v>
      </c>
      <c r="O33" s="23">
        <v>5.300520861537378</v>
      </c>
      <c r="P33" s="23">
        <v>5.4911291108112152</v>
      </c>
      <c r="Q33" s="23">
        <v>6.1876262024927211</v>
      </c>
      <c r="R33" s="23">
        <v>55.606307793562799</v>
      </c>
      <c r="S33" s="23">
        <v>21.661973489309037</v>
      </c>
      <c r="T33" s="23">
        <v>631.79715707893365</v>
      </c>
      <c r="U33" s="23">
        <v>105.62368184824246</v>
      </c>
      <c r="V33" s="23">
        <v>206.9492059254116</v>
      </c>
      <c r="W33" s="23">
        <v>255.66782824022516</v>
      </c>
      <c r="X33" s="23">
        <v>106.20114677242786</v>
      </c>
      <c r="Y33" s="23">
        <v>484.38338913024546</v>
      </c>
      <c r="Z33" s="23">
        <v>16678.179293280966</v>
      </c>
      <c r="AA33" s="23">
        <v>325.94237929287016</v>
      </c>
      <c r="AB33" s="23">
        <v>56.225383917897524</v>
      </c>
      <c r="AC33" s="23">
        <v>2011.588677466526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36" customWidth="1"/>
    <col min="2" max="2" width="6.84375" customWidth="1"/>
    <col min="3" max="3" width="9.4609375" customWidth="1"/>
    <col min="4" max="4" width="10.84375" customWidth="1"/>
    <col min="5" max="30" width="11.15234375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3332494.5</v>
      </c>
      <c r="E2" s="30">
        <v>3431936.75</v>
      </c>
      <c r="F2" s="30">
        <v>3565549</v>
      </c>
      <c r="G2" s="30">
        <v>3684705.75</v>
      </c>
      <c r="H2" s="30">
        <v>3800769.25</v>
      </c>
      <c r="I2" s="30">
        <v>3925741.25</v>
      </c>
      <c r="J2" s="30">
        <v>4172196.5</v>
      </c>
      <c r="K2" s="30">
        <v>4598809.5</v>
      </c>
      <c r="L2" s="30">
        <v>4909949.5</v>
      </c>
      <c r="M2" s="30">
        <v>5075003</v>
      </c>
      <c r="N2" s="30">
        <v>5130643</v>
      </c>
      <c r="O2" s="30">
        <v>5253399.5</v>
      </c>
      <c r="P2" s="30">
        <v>5478233</v>
      </c>
      <c r="Q2" s="30">
        <v>5610686.5</v>
      </c>
      <c r="R2" s="30">
        <v>5762319</v>
      </c>
      <c r="S2" s="30">
        <v>5869702</v>
      </c>
      <c r="T2" s="30">
        <v>6075471.5</v>
      </c>
      <c r="U2" s="30">
        <v>6326584.5</v>
      </c>
      <c r="V2" s="30">
        <v>6362398.5</v>
      </c>
      <c r="W2" s="30">
        <v>6518939.5</v>
      </c>
      <c r="X2" s="30">
        <v>6625110.5</v>
      </c>
      <c r="Y2" s="30">
        <v>6756428</v>
      </c>
      <c r="Z2" s="30">
        <v>7006519.5</v>
      </c>
      <c r="AA2" s="30">
        <v>7350548.5</v>
      </c>
      <c r="AB2" s="30">
        <v>7564559.5</v>
      </c>
      <c r="AC2" s="30">
        <v>7807272.5</v>
      </c>
    </row>
    <row r="3" spans="1:29">
      <c r="A3" s="36" t="s">
        <v>82</v>
      </c>
      <c r="B3" s="30" t="s">
        <v>4</v>
      </c>
      <c r="C3" s="34"/>
      <c r="D3" s="30">
        <v>77040.1640625</v>
      </c>
      <c r="E3" s="30">
        <v>79088.625</v>
      </c>
      <c r="F3" s="30">
        <v>82014.53125</v>
      </c>
      <c r="G3" s="30">
        <v>84612.78125</v>
      </c>
      <c r="H3" s="30">
        <v>87019.9296875</v>
      </c>
      <c r="I3" s="30">
        <v>89836.9609375</v>
      </c>
      <c r="J3" s="30">
        <v>95569.1328125</v>
      </c>
      <c r="K3" s="30">
        <v>105912.234375</v>
      </c>
      <c r="L3" s="30">
        <v>111760.2109375</v>
      </c>
      <c r="M3" s="30">
        <v>116767.4296875</v>
      </c>
      <c r="N3" s="30">
        <v>117466.8671875</v>
      </c>
      <c r="O3" s="30">
        <v>120298.7578125</v>
      </c>
      <c r="P3" s="30">
        <v>125414.4375</v>
      </c>
      <c r="Q3" s="30">
        <v>124997.8515625</v>
      </c>
      <c r="R3" s="30">
        <v>125976.2421875</v>
      </c>
      <c r="S3" s="30">
        <v>126311.8046875</v>
      </c>
      <c r="T3" s="30">
        <v>127333.59375</v>
      </c>
      <c r="U3" s="30">
        <v>125639.1875</v>
      </c>
      <c r="V3" s="30">
        <v>122585.953125</v>
      </c>
      <c r="W3" s="30">
        <v>114443.296875</v>
      </c>
      <c r="X3" s="30">
        <v>107847.9296875</v>
      </c>
      <c r="Y3" s="30">
        <v>124663.3984375</v>
      </c>
      <c r="Z3" s="30">
        <v>121980.8203125</v>
      </c>
      <c r="AA3" s="30">
        <v>119636.234375</v>
      </c>
      <c r="AB3" s="30">
        <v>120513.1484375</v>
      </c>
      <c r="AC3" s="30">
        <v>152015.90625</v>
      </c>
    </row>
    <row r="4" spans="1:29">
      <c r="A4" s="35" t="s">
        <v>83</v>
      </c>
      <c r="B4" s="30" t="s">
        <v>5</v>
      </c>
      <c r="C4" s="34"/>
      <c r="D4" s="30">
        <v>14255.1005859375</v>
      </c>
      <c r="E4" s="30">
        <v>14495.8056640625</v>
      </c>
      <c r="F4" s="30">
        <v>14880.078125</v>
      </c>
      <c r="G4" s="30">
        <v>15230.244140625</v>
      </c>
      <c r="H4" s="30">
        <v>15563.990234375</v>
      </c>
      <c r="I4" s="30">
        <v>15968.685546875</v>
      </c>
      <c r="J4" s="30">
        <v>16816.6015625</v>
      </c>
      <c r="K4" s="30">
        <v>18367.58203125</v>
      </c>
      <c r="L4" s="30">
        <v>19281.60546875</v>
      </c>
      <c r="M4" s="30">
        <v>19877.15234375</v>
      </c>
      <c r="N4" s="30">
        <v>20159.296875</v>
      </c>
      <c r="O4" s="30">
        <v>20743.796875</v>
      </c>
      <c r="P4" s="30">
        <v>39049.56640625</v>
      </c>
      <c r="Q4" s="30">
        <v>40299.98046875</v>
      </c>
      <c r="R4" s="30">
        <v>37261.12109375</v>
      </c>
      <c r="S4" s="30">
        <v>35508.7265625</v>
      </c>
      <c r="T4" s="30">
        <v>33778.83984375</v>
      </c>
      <c r="U4" s="30">
        <v>31417.513671875</v>
      </c>
      <c r="V4" s="30">
        <v>29720.44140625</v>
      </c>
      <c r="W4" s="30">
        <v>28121.060546875</v>
      </c>
      <c r="X4" s="30">
        <v>26645.25</v>
      </c>
      <c r="Y4" s="30">
        <v>27767.14453125</v>
      </c>
      <c r="Z4" s="30">
        <v>25425.53125</v>
      </c>
      <c r="AA4" s="30">
        <v>25899.953125</v>
      </c>
      <c r="AB4" s="30">
        <v>25053.01171875</v>
      </c>
      <c r="AC4" s="30">
        <v>26604.248046875</v>
      </c>
    </row>
    <row r="5" spans="1:29">
      <c r="A5" s="30" t="s">
        <v>80</v>
      </c>
      <c r="B5" s="30" t="s">
        <v>6</v>
      </c>
      <c r="C5" s="34"/>
      <c r="D5" s="30">
        <v>1794768.25</v>
      </c>
      <c r="E5" s="30">
        <v>1832384.75</v>
      </c>
      <c r="F5" s="30">
        <v>1886117.125</v>
      </c>
      <c r="G5" s="30">
        <v>1935655.625</v>
      </c>
      <c r="H5" s="30">
        <v>1983017.5</v>
      </c>
      <c r="I5" s="30">
        <v>2038327.625</v>
      </c>
      <c r="J5" s="30">
        <v>2144871.5</v>
      </c>
      <c r="K5" s="30">
        <v>2333496</v>
      </c>
      <c r="L5" s="30">
        <v>2449982.25</v>
      </c>
      <c r="M5" s="30">
        <v>2548666.75</v>
      </c>
      <c r="N5" s="30">
        <v>2593588.5</v>
      </c>
      <c r="O5" s="30">
        <v>2649887.5</v>
      </c>
      <c r="P5" s="30">
        <v>2751977</v>
      </c>
      <c r="Q5" s="30">
        <v>2794984.25</v>
      </c>
      <c r="R5" s="30">
        <v>2850404.75</v>
      </c>
      <c r="S5" s="30">
        <v>2999385.25</v>
      </c>
      <c r="T5" s="30">
        <v>3037377.75</v>
      </c>
      <c r="U5" s="30">
        <v>3136897</v>
      </c>
      <c r="V5" s="30">
        <v>3077126</v>
      </c>
      <c r="W5" s="30">
        <v>3038490.75</v>
      </c>
      <c r="X5" s="30">
        <v>3018386.25</v>
      </c>
      <c r="Y5" s="30">
        <v>3005668.5</v>
      </c>
      <c r="Z5" s="30">
        <v>3098621.25</v>
      </c>
      <c r="AA5" s="30">
        <v>3265682.5</v>
      </c>
      <c r="AB5" s="30">
        <v>3452521.25</v>
      </c>
      <c r="AC5" s="30">
        <v>3653884.25</v>
      </c>
    </row>
    <row r="6" spans="1:29">
      <c r="A6" s="35" t="s">
        <v>24</v>
      </c>
      <c r="B6" s="30" t="s">
        <v>7</v>
      </c>
      <c r="C6" s="34"/>
      <c r="D6" s="30">
        <v>217815.9375</v>
      </c>
      <c r="E6" s="30">
        <v>226525.0625</v>
      </c>
      <c r="F6" s="30">
        <v>237195.203125</v>
      </c>
      <c r="G6" s="30">
        <v>246983.578125</v>
      </c>
      <c r="H6" s="30">
        <v>256202.609375</v>
      </c>
      <c r="I6" s="30">
        <v>266309.03125</v>
      </c>
      <c r="J6" s="30">
        <v>283447.6875</v>
      </c>
      <c r="K6" s="30">
        <v>312001.84375</v>
      </c>
      <c r="L6" s="30">
        <v>330176.1875</v>
      </c>
      <c r="M6" s="30">
        <v>345791.34375</v>
      </c>
      <c r="N6" s="30">
        <v>356461.65625</v>
      </c>
      <c r="O6" s="30">
        <v>362112.625</v>
      </c>
      <c r="P6" s="30">
        <v>402081.65625</v>
      </c>
      <c r="Q6" s="30">
        <v>477038.75</v>
      </c>
      <c r="R6" s="30">
        <v>527877.125</v>
      </c>
      <c r="S6" s="30">
        <v>538373.875</v>
      </c>
      <c r="T6" s="30">
        <v>564750.8125</v>
      </c>
      <c r="U6" s="30">
        <v>649448.375</v>
      </c>
      <c r="V6" s="30">
        <v>667944.3125</v>
      </c>
      <c r="W6" s="30">
        <v>770035.875</v>
      </c>
      <c r="X6" s="30">
        <v>946271.75</v>
      </c>
      <c r="Y6" s="30">
        <v>1007010.125</v>
      </c>
      <c r="Z6" s="30">
        <v>1039837.4375</v>
      </c>
      <c r="AA6" s="30">
        <v>1166518.375</v>
      </c>
      <c r="AB6" s="30">
        <v>1191369.625</v>
      </c>
      <c r="AC6" s="30">
        <v>1210672</v>
      </c>
    </row>
    <row r="7" spans="1:29">
      <c r="A7" s="31" t="s">
        <v>25</v>
      </c>
      <c r="B7" s="30" t="s">
        <v>8</v>
      </c>
      <c r="C7" s="34"/>
      <c r="D7" s="30">
        <v>161384.5625</v>
      </c>
      <c r="E7" s="30">
        <v>169500.6875</v>
      </c>
      <c r="F7" s="30">
        <v>179398.328125</v>
      </c>
      <c r="G7" s="30">
        <v>188047.09375</v>
      </c>
      <c r="H7" s="30">
        <v>195860.859375</v>
      </c>
      <c r="I7" s="30">
        <v>204424.5</v>
      </c>
      <c r="J7" s="30">
        <v>220153.296875</v>
      </c>
      <c r="K7" s="30">
        <v>247331.53125</v>
      </c>
      <c r="L7" s="30">
        <v>262676.375</v>
      </c>
      <c r="M7" s="30">
        <v>283244.96875</v>
      </c>
      <c r="N7" s="30">
        <v>279063.6875</v>
      </c>
      <c r="O7" s="30">
        <v>284709.28125</v>
      </c>
      <c r="P7" s="30">
        <v>302355.40625</v>
      </c>
      <c r="Q7" s="30">
        <v>315129.5</v>
      </c>
      <c r="R7" s="30">
        <v>328647.53125</v>
      </c>
      <c r="S7" s="30">
        <v>334865.9375</v>
      </c>
      <c r="T7" s="30">
        <v>355884.6875</v>
      </c>
      <c r="U7" s="30">
        <v>366087.21875</v>
      </c>
      <c r="V7" s="30">
        <v>369491.90625</v>
      </c>
      <c r="W7" s="30">
        <v>381771.53125</v>
      </c>
      <c r="X7" s="30">
        <v>378598.25</v>
      </c>
      <c r="Y7" s="30">
        <v>432764.78125</v>
      </c>
      <c r="Z7" s="30">
        <v>494838</v>
      </c>
      <c r="AA7" s="30">
        <v>495285.59375</v>
      </c>
      <c r="AB7" s="30">
        <v>511257.9375</v>
      </c>
      <c r="AC7" s="30">
        <v>519739.96875</v>
      </c>
    </row>
    <row r="8" spans="1:29">
      <c r="A8" s="36" t="s">
        <v>84</v>
      </c>
      <c r="B8" s="30" t="s">
        <v>30</v>
      </c>
      <c r="C8" s="34"/>
      <c r="D8" s="30">
        <v>111786.8203125</v>
      </c>
      <c r="E8" s="30">
        <v>115474.328125</v>
      </c>
      <c r="F8" s="30">
        <v>120376.0859375</v>
      </c>
      <c r="G8" s="30">
        <v>124742.9140625</v>
      </c>
      <c r="H8" s="30">
        <v>128779.1875</v>
      </c>
      <c r="I8" s="30">
        <v>133369.671875</v>
      </c>
      <c r="J8" s="30">
        <v>142190.890625</v>
      </c>
      <c r="K8" s="30">
        <v>157751.515625</v>
      </c>
      <c r="L8" s="30">
        <v>166754.953125</v>
      </c>
      <c r="M8" s="30">
        <v>177255.828125</v>
      </c>
      <c r="N8" s="30">
        <v>178935.453125</v>
      </c>
      <c r="O8" s="30">
        <v>179985.734375</v>
      </c>
      <c r="P8" s="30">
        <v>191673.875</v>
      </c>
      <c r="Q8" s="30">
        <v>194698.5</v>
      </c>
      <c r="R8" s="30">
        <v>199466.28125</v>
      </c>
      <c r="S8" s="30">
        <v>200465.546875</v>
      </c>
      <c r="T8" s="30">
        <v>214737.375</v>
      </c>
      <c r="U8" s="30">
        <v>220037.875</v>
      </c>
      <c r="V8" s="30">
        <v>222261.765625</v>
      </c>
      <c r="W8" s="30">
        <v>210642.765625</v>
      </c>
      <c r="X8" s="30">
        <v>215419.078125</v>
      </c>
      <c r="Y8" s="30">
        <v>230556.359375</v>
      </c>
      <c r="Z8" s="30">
        <v>247411.625</v>
      </c>
      <c r="AA8" s="30">
        <v>250564.953125</v>
      </c>
      <c r="AB8" s="30">
        <v>236244.421875</v>
      </c>
      <c r="AC8" s="30">
        <v>222452.234375</v>
      </c>
    </row>
    <row r="9" spans="1:29">
      <c r="A9" s="31" t="s">
        <v>81</v>
      </c>
      <c r="B9" s="30" t="s">
        <v>9</v>
      </c>
      <c r="C9" s="34"/>
      <c r="D9" s="30">
        <v>210533.40625</v>
      </c>
      <c r="E9" s="30">
        <v>223943.0625</v>
      </c>
      <c r="F9" s="30">
        <v>239719.28125</v>
      </c>
      <c r="G9" s="30">
        <v>253292.46875</v>
      </c>
      <c r="H9" s="30">
        <v>265485.15625</v>
      </c>
      <c r="I9" s="30">
        <v>278715.21875</v>
      </c>
      <c r="J9" s="30">
        <v>301521.3125</v>
      </c>
      <c r="K9" s="30">
        <v>340232.28125</v>
      </c>
      <c r="L9" s="30">
        <v>362241.28125</v>
      </c>
      <c r="M9" s="30">
        <v>387031.59375</v>
      </c>
      <c r="N9" s="30">
        <v>397357.875</v>
      </c>
      <c r="O9" s="30">
        <v>391433.65625</v>
      </c>
      <c r="P9" s="30">
        <v>395395.5625</v>
      </c>
      <c r="Q9" s="30">
        <v>406169.28125</v>
      </c>
      <c r="R9" s="30">
        <v>441120.1875</v>
      </c>
      <c r="S9" s="30">
        <v>429507.96875</v>
      </c>
      <c r="T9" s="30">
        <v>470690.21875</v>
      </c>
      <c r="U9" s="30">
        <v>491602.4375</v>
      </c>
      <c r="V9" s="30">
        <v>491051.90625</v>
      </c>
      <c r="W9" s="30">
        <v>495473.125</v>
      </c>
      <c r="X9" s="30">
        <v>484802.875</v>
      </c>
      <c r="Y9" s="30">
        <v>470835.5625</v>
      </c>
      <c r="Z9" s="30">
        <v>468934.5625</v>
      </c>
      <c r="AA9" s="30">
        <v>495309.125</v>
      </c>
      <c r="AB9" s="30">
        <v>523758.65625</v>
      </c>
      <c r="AC9" s="30">
        <v>544087.5625</v>
      </c>
    </row>
    <row r="10" spans="1:29">
      <c r="A10" s="36" t="s">
        <v>85</v>
      </c>
      <c r="B10" s="30" t="s">
        <v>10</v>
      </c>
      <c r="C10" s="34"/>
      <c r="D10" s="30">
        <v>130226.6015625</v>
      </c>
      <c r="E10" s="30">
        <v>139630.015625</v>
      </c>
      <c r="F10" s="30">
        <v>151376.0625</v>
      </c>
      <c r="G10" s="30">
        <v>161055.28125</v>
      </c>
      <c r="H10" s="30">
        <v>171039.46875</v>
      </c>
      <c r="I10" s="30">
        <v>180265.71875</v>
      </c>
      <c r="J10" s="30">
        <v>199882.15625</v>
      </c>
      <c r="K10" s="30">
        <v>234586.21875</v>
      </c>
      <c r="L10" s="30">
        <v>304806.15625</v>
      </c>
      <c r="M10" s="30">
        <v>291838.125</v>
      </c>
      <c r="N10" s="30">
        <v>303012.34375</v>
      </c>
      <c r="O10" s="30">
        <v>327403.3125</v>
      </c>
      <c r="P10" s="30">
        <v>301704.78125</v>
      </c>
      <c r="Q10" s="30">
        <v>300749.96875</v>
      </c>
      <c r="R10" s="30">
        <v>305761.96875</v>
      </c>
      <c r="S10" s="30">
        <v>279642.0625</v>
      </c>
      <c r="T10" s="30">
        <v>306761.15625</v>
      </c>
      <c r="U10" s="30">
        <v>328098.46875</v>
      </c>
      <c r="V10" s="30">
        <v>331041.03125</v>
      </c>
      <c r="W10" s="30">
        <v>453623.71875</v>
      </c>
      <c r="X10" s="30">
        <v>439425.15625</v>
      </c>
      <c r="Y10" s="30">
        <v>472596.6875</v>
      </c>
      <c r="Z10" s="30">
        <v>520064.125</v>
      </c>
      <c r="AA10" s="30">
        <v>567224.625</v>
      </c>
      <c r="AB10" s="30">
        <v>569387.25</v>
      </c>
      <c r="AC10" s="30">
        <v>563098.1875</v>
      </c>
    </row>
    <row r="11" spans="1:29">
      <c r="A11" s="36" t="s">
        <v>86</v>
      </c>
      <c r="B11" s="36" t="s">
        <v>11</v>
      </c>
      <c r="C11" s="34"/>
      <c r="D11" s="30">
        <v>614683.6875</v>
      </c>
      <c r="E11" s="30">
        <v>630894.375</v>
      </c>
      <c r="F11" s="30">
        <v>654472.375</v>
      </c>
      <c r="G11" s="30">
        <v>675085.75</v>
      </c>
      <c r="H11" s="30">
        <v>697800.4375</v>
      </c>
      <c r="I11" s="30">
        <v>718523.8125</v>
      </c>
      <c r="J11" s="30">
        <v>767743.8125</v>
      </c>
      <c r="K11" s="30">
        <v>849130.0625</v>
      </c>
      <c r="L11" s="30">
        <v>902270.5</v>
      </c>
      <c r="M11" s="30">
        <v>904529.625</v>
      </c>
      <c r="N11" s="30">
        <v>884597.1875</v>
      </c>
      <c r="O11" s="30">
        <v>916824.6875</v>
      </c>
      <c r="P11" s="30">
        <v>968580.5625</v>
      </c>
      <c r="Q11" s="30">
        <v>956618.25</v>
      </c>
      <c r="R11" s="30">
        <v>945803.8125</v>
      </c>
      <c r="S11" s="30">
        <v>925641.0625</v>
      </c>
      <c r="T11" s="30">
        <v>964157.125</v>
      </c>
      <c r="U11" s="30">
        <v>977356.1875</v>
      </c>
      <c r="V11" s="30">
        <v>1051175.25</v>
      </c>
      <c r="W11" s="30">
        <v>1026337.3125</v>
      </c>
      <c r="X11" s="30">
        <v>1007714.125</v>
      </c>
      <c r="Y11" s="30">
        <v>984565.625</v>
      </c>
      <c r="Z11" s="30">
        <v>989406</v>
      </c>
      <c r="AA11" s="30">
        <v>964427.125</v>
      </c>
      <c r="AB11" s="30">
        <v>934454.3125</v>
      </c>
      <c r="AC11" s="30">
        <v>914718.25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29" width="12.53515625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9695335</v>
      </c>
      <c r="E2" s="30">
        <v>9927262</v>
      </c>
      <c r="F2" s="30">
        <v>10270713</v>
      </c>
      <c r="G2" s="30">
        <v>10662335</v>
      </c>
      <c r="H2" s="30">
        <v>11120293</v>
      </c>
      <c r="I2" s="30">
        <v>11448269</v>
      </c>
      <c r="J2" s="30">
        <v>11851141</v>
      </c>
      <c r="K2" s="30">
        <v>12407210</v>
      </c>
      <c r="L2" s="30">
        <v>13019393</v>
      </c>
      <c r="M2" s="30">
        <v>13664107</v>
      </c>
      <c r="N2" s="30">
        <v>14408840</v>
      </c>
      <c r="O2" s="30">
        <v>15124693</v>
      </c>
      <c r="P2" s="30">
        <v>15891695</v>
      </c>
      <c r="Q2" s="30">
        <v>16679621</v>
      </c>
      <c r="R2" s="30">
        <v>17416010</v>
      </c>
      <c r="S2" s="30">
        <v>18277076</v>
      </c>
      <c r="T2" s="30">
        <v>19458328</v>
      </c>
      <c r="U2" s="30">
        <v>20868446</v>
      </c>
      <c r="V2" s="30">
        <v>22173836</v>
      </c>
      <c r="W2" s="30">
        <v>23358404</v>
      </c>
      <c r="X2" s="30">
        <v>24598172</v>
      </c>
      <c r="Y2" s="30">
        <v>26115642</v>
      </c>
      <c r="Z2" s="30">
        <v>27360512</v>
      </c>
      <c r="AA2" s="30">
        <v>28433618</v>
      </c>
      <c r="AB2" s="30">
        <v>29652458</v>
      </c>
      <c r="AC2" s="30">
        <v>30771328</v>
      </c>
    </row>
    <row r="3" spans="1:29">
      <c r="A3" s="36" t="s">
        <v>82</v>
      </c>
      <c r="B3" s="30" t="s">
        <v>4</v>
      </c>
      <c r="C3" s="34"/>
      <c r="D3" s="30">
        <v>136245.765625</v>
      </c>
      <c r="E3" s="30">
        <v>139767.8125</v>
      </c>
      <c r="F3" s="30">
        <v>141617.703125</v>
      </c>
      <c r="G3" s="30">
        <v>145142.375</v>
      </c>
      <c r="H3" s="30">
        <v>152113.03125</v>
      </c>
      <c r="I3" s="30">
        <v>158494.890625</v>
      </c>
      <c r="J3" s="30">
        <v>164842.171875</v>
      </c>
      <c r="K3" s="30">
        <v>174976.5625</v>
      </c>
      <c r="L3" s="30">
        <v>188403.140625</v>
      </c>
      <c r="M3" s="30">
        <v>203975.609375</v>
      </c>
      <c r="N3" s="30">
        <v>217164.3125</v>
      </c>
      <c r="O3" s="30">
        <v>249691.40625</v>
      </c>
      <c r="P3" s="30">
        <v>265718.15625</v>
      </c>
      <c r="Q3" s="30">
        <v>281145.03125</v>
      </c>
      <c r="R3" s="30">
        <v>297171.53125</v>
      </c>
      <c r="S3" s="30">
        <v>313310.0625</v>
      </c>
      <c r="T3" s="30">
        <v>331591.375</v>
      </c>
      <c r="U3" s="30">
        <v>338816.65625</v>
      </c>
      <c r="V3" s="30">
        <v>353912.25</v>
      </c>
      <c r="W3" s="30">
        <v>369498.78125</v>
      </c>
      <c r="X3" s="30">
        <v>384409.25</v>
      </c>
      <c r="Y3" s="30">
        <v>381321.5625</v>
      </c>
      <c r="Z3" s="30">
        <v>388941.3125</v>
      </c>
      <c r="AA3" s="30">
        <v>395331.59375</v>
      </c>
      <c r="AB3" s="30">
        <v>394691.3125</v>
      </c>
      <c r="AC3" s="30">
        <v>398677.71875</v>
      </c>
    </row>
    <row r="4" spans="1:29">
      <c r="A4" s="35" t="s">
        <v>83</v>
      </c>
      <c r="B4" s="30" t="s">
        <v>5</v>
      </c>
      <c r="C4" s="34"/>
      <c r="D4" s="30">
        <v>15457.3857421875</v>
      </c>
      <c r="E4" s="30">
        <v>15593.51171875</v>
      </c>
      <c r="F4" s="30">
        <v>15850.5029296875</v>
      </c>
      <c r="G4" s="30">
        <v>16383.0078125</v>
      </c>
      <c r="H4" s="30">
        <v>16816.11328125</v>
      </c>
      <c r="I4" s="30">
        <v>17438.490234375</v>
      </c>
      <c r="J4" s="30">
        <v>17797.46875</v>
      </c>
      <c r="K4" s="30">
        <v>23709.265625</v>
      </c>
      <c r="L4" s="30">
        <v>24098.626953125</v>
      </c>
      <c r="M4" s="30">
        <v>28668.56640625</v>
      </c>
      <c r="N4" s="30">
        <v>27842.60546875</v>
      </c>
      <c r="O4" s="30">
        <v>26986.873046875</v>
      </c>
      <c r="P4" s="30">
        <v>26565.921875</v>
      </c>
      <c r="Q4" s="30">
        <v>28746.591796875</v>
      </c>
      <c r="R4" s="30">
        <v>30389.43359375</v>
      </c>
      <c r="S4" s="30">
        <v>29954.990234375</v>
      </c>
      <c r="T4" s="30">
        <v>29660.251953125</v>
      </c>
      <c r="U4" s="30">
        <v>29444.234375</v>
      </c>
      <c r="V4" s="30">
        <v>29022.615234375</v>
      </c>
      <c r="W4" s="30">
        <v>28757.111328125</v>
      </c>
      <c r="X4" s="30">
        <v>28267.333984375</v>
      </c>
      <c r="Y4" s="30">
        <v>27677.15234375</v>
      </c>
      <c r="Z4" s="30">
        <v>27184.236328125</v>
      </c>
      <c r="AA4" s="30">
        <v>26960.07421875</v>
      </c>
      <c r="AB4" s="30">
        <v>26467.046875</v>
      </c>
      <c r="AC4" s="30">
        <v>25835.40625</v>
      </c>
    </row>
    <row r="5" spans="1:29">
      <c r="A5" s="30" t="s">
        <v>80</v>
      </c>
      <c r="B5" s="30" t="s">
        <v>6</v>
      </c>
      <c r="C5" s="34"/>
      <c r="D5" s="30">
        <v>3066907.5</v>
      </c>
      <c r="E5" s="30">
        <v>3113086.5</v>
      </c>
      <c r="F5" s="30">
        <v>3177488</v>
      </c>
      <c r="G5" s="30">
        <v>3280007.5</v>
      </c>
      <c r="H5" s="30">
        <v>3374381.75</v>
      </c>
      <c r="I5" s="30">
        <v>3448157.75</v>
      </c>
      <c r="J5" s="30">
        <v>3551616</v>
      </c>
      <c r="K5" s="30">
        <v>3678960.25</v>
      </c>
      <c r="L5" s="30">
        <v>3825529.5</v>
      </c>
      <c r="M5" s="30">
        <v>3969915.5</v>
      </c>
      <c r="N5" s="30">
        <v>4167218.25</v>
      </c>
      <c r="O5" s="30">
        <v>4361668</v>
      </c>
      <c r="P5" s="30">
        <v>4553613.5</v>
      </c>
      <c r="Q5" s="30">
        <v>4790423.5</v>
      </c>
      <c r="R5" s="30">
        <v>5099912</v>
      </c>
      <c r="S5" s="30">
        <v>5440766.5</v>
      </c>
      <c r="T5" s="30">
        <v>5923403</v>
      </c>
      <c r="U5" s="30">
        <v>6396309.5</v>
      </c>
      <c r="V5" s="30">
        <v>6777342</v>
      </c>
      <c r="W5" s="30">
        <v>7122081.5</v>
      </c>
      <c r="X5" s="30">
        <v>7508090.5</v>
      </c>
      <c r="Y5" s="30">
        <v>7770889.5</v>
      </c>
      <c r="Z5" s="30">
        <v>7918446</v>
      </c>
      <c r="AA5" s="30">
        <v>8024162</v>
      </c>
      <c r="AB5" s="30">
        <v>8271622.5</v>
      </c>
      <c r="AC5" s="30">
        <v>8323180</v>
      </c>
    </row>
    <row r="6" spans="1:29">
      <c r="A6" s="35" t="s">
        <v>24</v>
      </c>
      <c r="B6" s="30" t="s">
        <v>7</v>
      </c>
      <c r="C6" s="34"/>
      <c r="D6" s="30">
        <v>2386337</v>
      </c>
      <c r="E6" s="30">
        <v>2465044.75</v>
      </c>
      <c r="F6" s="30">
        <v>2561637.25</v>
      </c>
      <c r="G6" s="30">
        <v>2675074</v>
      </c>
      <c r="H6" s="30">
        <v>2826241.25</v>
      </c>
      <c r="I6" s="30">
        <v>2882675.75</v>
      </c>
      <c r="J6" s="30">
        <v>2939041.25</v>
      </c>
      <c r="K6" s="30">
        <v>3071524.25</v>
      </c>
      <c r="L6" s="30">
        <v>3182965.5</v>
      </c>
      <c r="M6" s="30">
        <v>3272256.25</v>
      </c>
      <c r="N6" s="30">
        <v>3332896.5</v>
      </c>
      <c r="O6" s="30">
        <v>3395119.25</v>
      </c>
      <c r="P6" s="30">
        <v>3477970.75</v>
      </c>
      <c r="Q6" s="30">
        <v>3563951.5</v>
      </c>
      <c r="R6" s="30">
        <v>3608159.5</v>
      </c>
      <c r="S6" s="30">
        <v>3650215</v>
      </c>
      <c r="T6" s="30">
        <v>3733789.25</v>
      </c>
      <c r="U6" s="30">
        <v>3858507.75</v>
      </c>
      <c r="V6" s="30">
        <v>4061453.5</v>
      </c>
      <c r="W6" s="30">
        <v>4303558</v>
      </c>
      <c r="X6" s="30">
        <v>4487353.5</v>
      </c>
      <c r="Y6" s="30">
        <v>4886965</v>
      </c>
      <c r="Z6" s="30">
        <v>5197151</v>
      </c>
      <c r="AA6" s="30">
        <v>5388201.5</v>
      </c>
      <c r="AB6" s="30">
        <v>5636973</v>
      </c>
      <c r="AC6" s="30">
        <v>5832478.5</v>
      </c>
    </row>
    <row r="7" spans="1:29">
      <c r="A7" s="31" t="s">
        <v>25</v>
      </c>
      <c r="B7" s="30" t="s">
        <v>8</v>
      </c>
      <c r="C7" s="34"/>
      <c r="D7" s="30">
        <v>73454.9609375</v>
      </c>
      <c r="E7" s="30">
        <v>85420.3046875</v>
      </c>
      <c r="F7" s="30">
        <v>82547.1328125</v>
      </c>
      <c r="G7" s="30">
        <v>81976.2109375</v>
      </c>
      <c r="H7" s="30">
        <v>82711.59375</v>
      </c>
      <c r="I7" s="30">
        <v>112521.6875</v>
      </c>
      <c r="J7" s="30">
        <v>161628.75</v>
      </c>
      <c r="K7" s="30">
        <v>186085.609375</v>
      </c>
      <c r="L7" s="30">
        <v>205449.234375</v>
      </c>
      <c r="M7" s="30">
        <v>223787.8125</v>
      </c>
      <c r="N7" s="30">
        <v>246427.3125</v>
      </c>
      <c r="O7" s="30">
        <v>267558.6875</v>
      </c>
      <c r="P7" s="30">
        <v>294360</v>
      </c>
      <c r="Q7" s="30">
        <v>320454.625</v>
      </c>
      <c r="R7" s="30">
        <v>332592.96875</v>
      </c>
      <c r="S7" s="30">
        <v>358877.71875</v>
      </c>
      <c r="T7" s="30">
        <v>396343.84375</v>
      </c>
      <c r="U7" s="30">
        <v>439921.46875</v>
      </c>
      <c r="V7" s="30">
        <v>471779.625</v>
      </c>
      <c r="W7" s="30">
        <v>501890.375</v>
      </c>
      <c r="X7" s="30">
        <v>538176.375</v>
      </c>
      <c r="Y7" s="30">
        <v>598422.1875</v>
      </c>
      <c r="Z7" s="30">
        <v>695062.75</v>
      </c>
      <c r="AA7" s="30">
        <v>784428.75</v>
      </c>
      <c r="AB7" s="30">
        <v>898607.625</v>
      </c>
      <c r="AC7" s="30">
        <v>1043851.25</v>
      </c>
    </row>
    <row r="8" spans="1:29">
      <c r="A8" s="36" t="s">
        <v>84</v>
      </c>
      <c r="B8" s="30" t="s">
        <v>30</v>
      </c>
      <c r="C8" s="34"/>
      <c r="D8" s="30">
        <v>773982.125</v>
      </c>
      <c r="E8" s="30">
        <v>791627.0625</v>
      </c>
      <c r="F8" s="30">
        <v>820678.0625</v>
      </c>
      <c r="G8" s="30">
        <v>863319.4375</v>
      </c>
      <c r="H8" s="30">
        <v>894795.1875</v>
      </c>
      <c r="I8" s="30">
        <v>918166.125</v>
      </c>
      <c r="J8" s="30">
        <v>944407</v>
      </c>
      <c r="K8" s="30">
        <v>968628.625</v>
      </c>
      <c r="L8" s="30">
        <v>1013150.25</v>
      </c>
      <c r="M8" s="30">
        <v>1072329.75</v>
      </c>
      <c r="N8" s="30">
        <v>1151118.625</v>
      </c>
      <c r="O8" s="30">
        <v>1208304.5</v>
      </c>
      <c r="P8" s="30">
        <v>1289211.125</v>
      </c>
      <c r="Q8" s="30">
        <v>1393012</v>
      </c>
      <c r="R8" s="30">
        <v>1498074.25</v>
      </c>
      <c r="S8" s="30">
        <v>1631704.75</v>
      </c>
      <c r="T8" s="30">
        <v>1806788.75</v>
      </c>
      <c r="U8" s="30">
        <v>2019555</v>
      </c>
      <c r="V8" s="30">
        <v>2157290.75</v>
      </c>
      <c r="W8" s="30">
        <v>2286536.75</v>
      </c>
      <c r="X8" s="30">
        <v>2472902.25</v>
      </c>
      <c r="Y8" s="30">
        <v>2676703.5</v>
      </c>
      <c r="Z8" s="30">
        <v>2876405.75</v>
      </c>
      <c r="AA8" s="30">
        <v>3008270.25</v>
      </c>
      <c r="AB8" s="30">
        <v>3203067.75</v>
      </c>
      <c r="AC8" s="30">
        <v>3339940.5</v>
      </c>
    </row>
    <row r="9" spans="1:29">
      <c r="A9" s="31" t="s">
        <v>81</v>
      </c>
      <c r="B9" s="30" t="s">
        <v>9</v>
      </c>
      <c r="C9" s="34"/>
      <c r="D9" s="30">
        <v>504855.8125</v>
      </c>
      <c r="E9" s="30">
        <v>520243.59375</v>
      </c>
      <c r="F9" s="30">
        <v>556058.8125</v>
      </c>
      <c r="G9" s="30">
        <v>607963.125</v>
      </c>
      <c r="H9" s="30">
        <v>651785.25</v>
      </c>
      <c r="I9" s="30">
        <v>691300.3125</v>
      </c>
      <c r="J9" s="30">
        <v>739206.125</v>
      </c>
      <c r="K9" s="30">
        <v>794372.25</v>
      </c>
      <c r="L9" s="30">
        <v>896544.75</v>
      </c>
      <c r="M9" s="30">
        <v>978247.75</v>
      </c>
      <c r="N9" s="30">
        <v>1075773.625</v>
      </c>
      <c r="O9" s="30">
        <v>1197331.5</v>
      </c>
      <c r="P9" s="30">
        <v>1314876</v>
      </c>
      <c r="Q9" s="30">
        <v>1391400.75</v>
      </c>
      <c r="R9" s="30">
        <v>1464170.75</v>
      </c>
      <c r="S9" s="30">
        <v>1527399.375</v>
      </c>
      <c r="T9" s="30">
        <v>1587992.375</v>
      </c>
      <c r="U9" s="30">
        <v>1758346.5</v>
      </c>
      <c r="V9" s="30">
        <v>1882568.5</v>
      </c>
      <c r="W9" s="30">
        <v>1983521.375</v>
      </c>
      <c r="X9" s="30">
        <v>2095693.375</v>
      </c>
      <c r="Y9" s="30">
        <v>2226231.25</v>
      </c>
      <c r="Z9" s="30">
        <v>2197767.25</v>
      </c>
      <c r="AA9" s="30">
        <v>2164779.25</v>
      </c>
      <c r="AB9" s="30">
        <v>2219117.5</v>
      </c>
      <c r="AC9" s="30">
        <v>2211503</v>
      </c>
    </row>
    <row r="10" spans="1:29">
      <c r="A10" s="36" t="s">
        <v>85</v>
      </c>
      <c r="B10" s="30" t="s">
        <v>10</v>
      </c>
      <c r="C10" s="34"/>
      <c r="D10" s="30">
        <v>236385.828125</v>
      </c>
      <c r="E10" s="30">
        <v>250134.234375</v>
      </c>
      <c r="F10" s="30">
        <v>271543.59375</v>
      </c>
      <c r="G10" s="30">
        <v>292326.03125</v>
      </c>
      <c r="H10" s="30">
        <v>313731.4375</v>
      </c>
      <c r="I10" s="30">
        <v>337025.1875</v>
      </c>
      <c r="J10" s="30">
        <v>346581.84375</v>
      </c>
      <c r="K10" s="30">
        <v>373025.6875</v>
      </c>
      <c r="L10" s="30">
        <v>395041.1875</v>
      </c>
      <c r="M10" s="30">
        <v>409240.5625</v>
      </c>
      <c r="N10" s="30">
        <v>459082.75</v>
      </c>
      <c r="O10" s="30">
        <v>484546.8125</v>
      </c>
      <c r="P10" s="30">
        <v>506425.125</v>
      </c>
      <c r="Q10" s="30">
        <v>565976.625</v>
      </c>
      <c r="R10" s="30">
        <v>605279.4375</v>
      </c>
      <c r="S10" s="30">
        <v>692253.125</v>
      </c>
      <c r="T10" s="30">
        <v>779471.75</v>
      </c>
      <c r="U10" s="30">
        <v>819204.1875</v>
      </c>
      <c r="V10" s="30">
        <v>850147.75</v>
      </c>
      <c r="W10" s="30">
        <v>855011.4375</v>
      </c>
      <c r="X10" s="30">
        <v>863055.125</v>
      </c>
      <c r="Y10" s="30">
        <v>915878.3125</v>
      </c>
      <c r="Z10" s="30">
        <v>1083400.5</v>
      </c>
      <c r="AA10" s="30">
        <v>1288533.625</v>
      </c>
      <c r="AB10" s="30">
        <v>1454585.5</v>
      </c>
      <c r="AC10" s="30">
        <v>1756682.5</v>
      </c>
    </row>
    <row r="11" spans="1:29">
      <c r="A11" s="36" t="s">
        <v>86</v>
      </c>
      <c r="B11" s="36" t="s">
        <v>11</v>
      </c>
      <c r="C11" s="34"/>
      <c r="D11" s="30">
        <v>2501708.5</v>
      </c>
      <c r="E11" s="30">
        <v>2546344</v>
      </c>
      <c r="F11" s="30">
        <v>2643292.25</v>
      </c>
      <c r="G11" s="30">
        <v>2700143.75</v>
      </c>
      <c r="H11" s="30">
        <v>2807717.75</v>
      </c>
      <c r="I11" s="30">
        <v>2882489</v>
      </c>
      <c r="J11" s="30">
        <v>2986020.75</v>
      </c>
      <c r="K11" s="30">
        <v>3135928</v>
      </c>
      <c r="L11" s="30">
        <v>3288211</v>
      </c>
      <c r="M11" s="30">
        <v>3505685.25</v>
      </c>
      <c r="N11" s="30">
        <v>3731315.75</v>
      </c>
      <c r="O11" s="30">
        <v>3933485.5</v>
      </c>
      <c r="P11" s="30">
        <v>4162954.25</v>
      </c>
      <c r="Q11" s="30">
        <v>4344510</v>
      </c>
      <c r="R11" s="30">
        <v>4480260.5</v>
      </c>
      <c r="S11" s="30">
        <v>4632593.5</v>
      </c>
      <c r="T11" s="30">
        <v>4869288</v>
      </c>
      <c r="U11" s="30">
        <v>5208340</v>
      </c>
      <c r="V11" s="30">
        <v>5590318.5</v>
      </c>
      <c r="W11" s="30">
        <v>5907548</v>
      </c>
      <c r="X11" s="30">
        <v>6220224.5</v>
      </c>
      <c r="Y11" s="30">
        <v>6631553</v>
      </c>
      <c r="Z11" s="30">
        <v>6976152.5</v>
      </c>
      <c r="AA11" s="30">
        <v>7352951.5</v>
      </c>
      <c r="AB11" s="30">
        <v>7547326.5</v>
      </c>
      <c r="AC11" s="30">
        <v>7839179.5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29" width="11.84375" customWidth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2531244.25</v>
      </c>
      <c r="E2" s="30">
        <v>2692821.25</v>
      </c>
      <c r="F2" s="30">
        <v>2888360</v>
      </c>
      <c r="G2" s="30">
        <v>3121917.75</v>
      </c>
      <c r="H2" s="30">
        <v>3389949</v>
      </c>
      <c r="I2" s="30">
        <v>3624839.5</v>
      </c>
      <c r="J2" s="30">
        <v>3891071.75</v>
      </c>
      <c r="K2" s="30">
        <v>4220734</v>
      </c>
      <c r="L2" s="30">
        <v>4548521.5</v>
      </c>
      <c r="M2" s="30">
        <v>4897345</v>
      </c>
      <c r="N2" s="30">
        <v>5344746.5</v>
      </c>
      <c r="O2" s="30">
        <v>5765437.5</v>
      </c>
      <c r="P2" s="30">
        <v>6202440</v>
      </c>
      <c r="Q2" s="30">
        <v>6706681.5</v>
      </c>
      <c r="R2" s="30">
        <v>7223334</v>
      </c>
      <c r="S2" s="30">
        <v>7832714</v>
      </c>
      <c r="T2" s="30">
        <v>8616801</v>
      </c>
      <c r="U2" s="30">
        <v>9449317</v>
      </c>
      <c r="V2" s="30">
        <v>10122629</v>
      </c>
      <c r="W2" s="30">
        <v>10744651</v>
      </c>
      <c r="X2" s="30">
        <v>11397244</v>
      </c>
      <c r="Y2" s="30">
        <v>12114143</v>
      </c>
      <c r="Z2" s="30">
        <v>12837492</v>
      </c>
      <c r="AA2" s="30">
        <v>13721667</v>
      </c>
      <c r="AB2" s="30">
        <v>14587570</v>
      </c>
      <c r="AC2" s="30">
        <v>15484163</v>
      </c>
    </row>
    <row r="3" spans="1:29">
      <c r="A3" s="36" t="s">
        <v>82</v>
      </c>
      <c r="B3" s="30" t="s">
        <v>4</v>
      </c>
      <c r="C3" s="34"/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</row>
    <row r="4" spans="1:29">
      <c r="A4" s="35" t="s">
        <v>83</v>
      </c>
      <c r="B4" s="30" t="s">
        <v>5</v>
      </c>
      <c r="C4" s="34"/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</row>
    <row r="5" spans="1:29">
      <c r="A5" s="30" t="s">
        <v>80</v>
      </c>
      <c r="B5" s="30" t="s">
        <v>6</v>
      </c>
      <c r="C5" s="34"/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</row>
    <row r="6" spans="1:29">
      <c r="A6" s="35" t="s">
        <v>24</v>
      </c>
      <c r="B6" s="30" t="s">
        <v>7</v>
      </c>
      <c r="C6" s="34"/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</row>
    <row r="7" spans="1:29">
      <c r="A7" s="31" t="s">
        <v>25</v>
      </c>
      <c r="B7" s="30" t="s">
        <v>8</v>
      </c>
      <c r="C7" s="34"/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</row>
    <row r="8" spans="1:29">
      <c r="A8" s="36" t="s">
        <v>84</v>
      </c>
      <c r="B8" s="30" t="s">
        <v>30</v>
      </c>
      <c r="C8" s="34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</row>
    <row r="9" spans="1:29">
      <c r="A9" s="31" t="s">
        <v>81</v>
      </c>
      <c r="B9" s="30" t="s">
        <v>9</v>
      </c>
      <c r="C9" s="34"/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</row>
    <row r="10" spans="1:29">
      <c r="A10" s="36" t="s">
        <v>85</v>
      </c>
      <c r="B10" s="30" t="s">
        <v>10</v>
      </c>
      <c r="C10" s="34"/>
      <c r="D10" s="30">
        <v>2531244.25</v>
      </c>
      <c r="E10" s="30">
        <v>2692821.25</v>
      </c>
      <c r="F10" s="30">
        <v>2888360</v>
      </c>
      <c r="G10" s="30">
        <v>3121917.75</v>
      </c>
      <c r="H10" s="30">
        <v>3389949</v>
      </c>
      <c r="I10" s="30">
        <v>3624839.5</v>
      </c>
      <c r="J10" s="30">
        <v>3891071.75</v>
      </c>
      <c r="K10" s="30">
        <v>4220734</v>
      </c>
      <c r="L10" s="30">
        <v>4548521.5</v>
      </c>
      <c r="M10" s="30">
        <v>4897345</v>
      </c>
      <c r="N10" s="30">
        <v>5344746.5</v>
      </c>
      <c r="O10" s="30">
        <v>5765437.5</v>
      </c>
      <c r="P10" s="30">
        <v>6202440</v>
      </c>
      <c r="Q10" s="30">
        <v>6706681.5</v>
      </c>
      <c r="R10" s="30">
        <v>7223334</v>
      </c>
      <c r="S10" s="30">
        <v>7832714</v>
      </c>
      <c r="T10" s="30">
        <v>8616801</v>
      </c>
      <c r="U10" s="30">
        <v>9449317</v>
      </c>
      <c r="V10" s="30">
        <v>10122629</v>
      </c>
      <c r="W10" s="30">
        <v>10744651</v>
      </c>
      <c r="X10" s="30">
        <v>11397244</v>
      </c>
      <c r="Y10" s="30">
        <v>12114143</v>
      </c>
      <c r="Z10" s="30">
        <v>12837492</v>
      </c>
      <c r="AA10" s="30">
        <v>13721667</v>
      </c>
      <c r="AB10" s="30">
        <v>14587570</v>
      </c>
      <c r="AC10" s="30">
        <v>15484163</v>
      </c>
    </row>
    <row r="11" spans="1:29">
      <c r="A11" s="36" t="s">
        <v>86</v>
      </c>
      <c r="B11" s="36" t="s">
        <v>11</v>
      </c>
      <c r="C11" s="34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0"/>
      <c r="D2" s="30">
        <v>265193.65625</v>
      </c>
      <c r="E2" s="30">
        <v>268696.9375</v>
      </c>
      <c r="F2" s="30">
        <v>276294.65625</v>
      </c>
      <c r="G2" s="30">
        <v>280017.96875</v>
      </c>
      <c r="H2" s="30">
        <v>290400.625</v>
      </c>
      <c r="I2" s="30">
        <v>293958.78125</v>
      </c>
      <c r="J2" s="30">
        <v>299452.5</v>
      </c>
      <c r="K2" s="30">
        <v>308885.15625</v>
      </c>
      <c r="L2" s="30">
        <v>320589.21875</v>
      </c>
      <c r="M2" s="30">
        <v>332437.25</v>
      </c>
      <c r="N2" s="30">
        <v>336302.6875</v>
      </c>
      <c r="O2" s="30">
        <v>339053.0625</v>
      </c>
      <c r="P2" s="30">
        <v>340724.21875</v>
      </c>
      <c r="Q2" s="30">
        <v>343557.34375</v>
      </c>
      <c r="R2" s="30">
        <v>346755.84375</v>
      </c>
      <c r="S2" s="30">
        <v>348054.15625</v>
      </c>
      <c r="T2" s="30">
        <v>354286.25</v>
      </c>
      <c r="U2" s="30">
        <v>352604.4375</v>
      </c>
      <c r="V2" s="30">
        <v>349285</v>
      </c>
      <c r="W2" s="30">
        <v>349100.28125</v>
      </c>
      <c r="X2" s="30">
        <v>347439.28125</v>
      </c>
      <c r="Y2" s="30">
        <v>345256.4375</v>
      </c>
      <c r="Z2" s="30">
        <v>339158.15625</v>
      </c>
      <c r="AA2" s="30">
        <v>330674.375</v>
      </c>
      <c r="AB2" s="30">
        <v>331320.59375</v>
      </c>
      <c r="AC2" s="30">
        <v>344453.71875</v>
      </c>
    </row>
    <row r="3" spans="1:29">
      <c r="A3" s="36" t="s">
        <v>82</v>
      </c>
      <c r="B3" s="30" t="s">
        <v>4</v>
      </c>
      <c r="C3" s="30"/>
      <c r="D3" s="30">
        <v>239954.25</v>
      </c>
      <c r="E3" s="30">
        <v>243290.421875</v>
      </c>
      <c r="F3" s="30">
        <v>250261.5625</v>
      </c>
      <c r="G3" s="30">
        <v>253753.421875</v>
      </c>
      <c r="H3" s="30">
        <v>263194.09375</v>
      </c>
      <c r="I3" s="30">
        <v>266508.5</v>
      </c>
      <c r="J3" s="30">
        <v>271529.375</v>
      </c>
      <c r="K3" s="30">
        <v>280078.375</v>
      </c>
      <c r="L3" s="30">
        <v>290706.25</v>
      </c>
      <c r="M3" s="30">
        <v>301477.53125</v>
      </c>
      <c r="N3" s="30">
        <v>304982.21875</v>
      </c>
      <c r="O3" s="30">
        <v>307488.15625</v>
      </c>
      <c r="P3" s="30">
        <v>309126.1875</v>
      </c>
      <c r="Q3" s="30">
        <v>311976.78125</v>
      </c>
      <c r="R3" s="30">
        <v>314972.8125</v>
      </c>
      <c r="S3" s="30">
        <v>315520.625</v>
      </c>
      <c r="T3" s="30">
        <v>321156.34375</v>
      </c>
      <c r="U3" s="30">
        <v>320319.125</v>
      </c>
      <c r="V3" s="30">
        <v>318480.96875</v>
      </c>
      <c r="W3" s="30">
        <v>317559.1875</v>
      </c>
      <c r="X3" s="30">
        <v>311902.5</v>
      </c>
      <c r="Y3" s="30">
        <v>313230.75</v>
      </c>
      <c r="Z3" s="30">
        <v>311046.03125</v>
      </c>
      <c r="AA3" s="30">
        <v>306559.96875</v>
      </c>
      <c r="AB3" s="30">
        <v>297260.71875</v>
      </c>
      <c r="AC3" s="30">
        <v>283645.21875</v>
      </c>
    </row>
    <row r="4" spans="1:29">
      <c r="A4" s="35" t="s">
        <v>83</v>
      </c>
      <c r="B4" s="30" t="s">
        <v>5</v>
      </c>
      <c r="C4" s="30"/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</row>
    <row r="5" spans="1:29">
      <c r="A5" s="30" t="s">
        <v>80</v>
      </c>
      <c r="B5" s="30" t="s">
        <v>6</v>
      </c>
      <c r="C5" s="30"/>
      <c r="D5" s="30">
        <v>24454.453125</v>
      </c>
      <c r="E5" s="30">
        <v>24612.35546875</v>
      </c>
      <c r="F5" s="30">
        <v>25215.7421875</v>
      </c>
      <c r="G5" s="30">
        <v>25437.30859375</v>
      </c>
      <c r="H5" s="30">
        <v>26346.875</v>
      </c>
      <c r="I5" s="30">
        <v>26581.650390625</v>
      </c>
      <c r="J5" s="30">
        <v>27038.435546875</v>
      </c>
      <c r="K5" s="30">
        <v>27892.8359375</v>
      </c>
      <c r="L5" s="30">
        <v>28932.82421875</v>
      </c>
      <c r="M5" s="30">
        <v>29973.693359375</v>
      </c>
      <c r="N5" s="30">
        <v>30325.45703125</v>
      </c>
      <c r="O5" s="30">
        <v>30561.958984375</v>
      </c>
      <c r="P5" s="30">
        <v>30593.00390625</v>
      </c>
      <c r="Q5" s="30">
        <v>30570.638671875</v>
      </c>
      <c r="R5" s="30">
        <v>30766.357421875</v>
      </c>
      <c r="S5" s="30">
        <v>31513.123046875</v>
      </c>
      <c r="T5" s="30">
        <v>32075.62890625</v>
      </c>
      <c r="U5" s="30">
        <v>31252.76953125</v>
      </c>
      <c r="V5" s="30">
        <v>29793.451171875</v>
      </c>
      <c r="W5" s="30">
        <v>30532.107421875</v>
      </c>
      <c r="X5" s="30">
        <v>34517.45703125</v>
      </c>
      <c r="Y5" s="30">
        <v>30943.708984375</v>
      </c>
      <c r="Z5" s="30">
        <v>27186.4296875</v>
      </c>
      <c r="AA5" s="30">
        <v>23206.68359375</v>
      </c>
      <c r="AB5" s="30">
        <v>33104.0546875</v>
      </c>
      <c r="AC5" s="30">
        <v>59690.5625</v>
      </c>
    </row>
    <row r="6" spans="1:29">
      <c r="A6" s="35" t="s">
        <v>24</v>
      </c>
      <c r="B6" s="30" t="s">
        <v>7</v>
      </c>
      <c r="C6" s="30"/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</row>
    <row r="7" spans="1:29">
      <c r="A7" s="31" t="s">
        <v>25</v>
      </c>
      <c r="B7" s="30" t="s">
        <v>8</v>
      </c>
      <c r="C7" s="30"/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</row>
    <row r="8" spans="1:29">
      <c r="A8" s="36" t="s">
        <v>84</v>
      </c>
      <c r="B8" s="30" t="s">
        <v>30</v>
      </c>
      <c r="C8" s="30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</row>
    <row r="9" spans="1:29">
      <c r="A9" s="31" t="s">
        <v>81</v>
      </c>
      <c r="B9" s="30" t="s">
        <v>9</v>
      </c>
      <c r="C9" s="30"/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</row>
    <row r="10" spans="1:29">
      <c r="A10" s="36" t="s">
        <v>85</v>
      </c>
      <c r="B10" s="30" t="s">
        <v>10</v>
      </c>
      <c r="C10" s="30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</row>
    <row r="11" spans="1:29">
      <c r="A11" s="36" t="s">
        <v>86</v>
      </c>
      <c r="B11" s="36" t="s">
        <v>11</v>
      </c>
      <c r="C11" s="30"/>
      <c r="D11" s="30">
        <v>784.9459228515625</v>
      </c>
      <c r="E11" s="30">
        <v>794.14471435546875</v>
      </c>
      <c r="F11" s="30">
        <v>817.34686279296875</v>
      </c>
      <c r="G11" s="30">
        <v>827.2352294921875</v>
      </c>
      <c r="H11" s="30">
        <v>859.65869140625</v>
      </c>
      <c r="I11" s="30">
        <v>868.62017822265625</v>
      </c>
      <c r="J11" s="30">
        <v>884.70086669921875</v>
      </c>
      <c r="K11" s="30">
        <v>913.9560546875</v>
      </c>
      <c r="L11" s="30">
        <v>950.1302490234375</v>
      </c>
      <c r="M11" s="30">
        <v>986.0191650390625</v>
      </c>
      <c r="N11" s="30">
        <v>995.005126953125</v>
      </c>
      <c r="O11" s="30">
        <v>1002.9498901367188</v>
      </c>
      <c r="P11" s="30">
        <v>1005.02392578125</v>
      </c>
      <c r="Q11" s="30">
        <v>1009.9308471679688</v>
      </c>
      <c r="R11" s="30">
        <v>1016.6644287109375</v>
      </c>
      <c r="S11" s="30">
        <v>1020.4053955078125</v>
      </c>
      <c r="T11" s="30">
        <v>1054.269287109375</v>
      </c>
      <c r="U11" s="30">
        <v>1032.554443359375</v>
      </c>
      <c r="V11" s="30">
        <v>1010.5775146484375</v>
      </c>
      <c r="W11" s="30">
        <v>1008.9793701171875</v>
      </c>
      <c r="X11" s="30">
        <v>1019.325439453125</v>
      </c>
      <c r="Y11" s="30">
        <v>1081.9913330078125</v>
      </c>
      <c r="Z11" s="30">
        <v>925.68048095703125</v>
      </c>
      <c r="AA11" s="30">
        <v>907.71551513671875</v>
      </c>
      <c r="AB11" s="30">
        <v>955.82373046875</v>
      </c>
      <c r="AC11" s="30">
        <v>1117.929931640625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29134.638671875</v>
      </c>
      <c r="E2" s="30">
        <v>28585.296875</v>
      </c>
      <c r="F2" s="30">
        <v>29362.916015625</v>
      </c>
      <c r="G2" s="30">
        <v>30888.560546875</v>
      </c>
      <c r="H2" s="30">
        <v>33923.2109375</v>
      </c>
      <c r="I2" s="30">
        <v>38847.375</v>
      </c>
      <c r="J2" s="30">
        <v>44689.22265625</v>
      </c>
      <c r="K2" s="30">
        <v>51878.109375</v>
      </c>
      <c r="L2" s="30">
        <v>58099.0859375</v>
      </c>
      <c r="M2" s="30">
        <v>61448.98046875</v>
      </c>
      <c r="N2" s="30">
        <v>65943.703125</v>
      </c>
      <c r="O2" s="30">
        <v>72494.5859375</v>
      </c>
      <c r="P2" s="30">
        <v>80653.1875</v>
      </c>
      <c r="Q2" s="30">
        <v>88321.28125</v>
      </c>
      <c r="R2" s="30">
        <v>97084.5546875</v>
      </c>
      <c r="S2" s="30">
        <v>107476.828125</v>
      </c>
      <c r="T2" s="30">
        <v>119746.1171875</v>
      </c>
      <c r="U2" s="30">
        <v>142403.640625</v>
      </c>
      <c r="V2" s="30">
        <v>170966.921875</v>
      </c>
      <c r="W2" s="30">
        <v>203940.25</v>
      </c>
      <c r="X2" s="30">
        <v>232161.515625</v>
      </c>
      <c r="Y2" s="30">
        <v>262640.40625</v>
      </c>
      <c r="Z2" s="30">
        <v>265367.84375</v>
      </c>
      <c r="AA2" s="30">
        <v>272284.6875</v>
      </c>
      <c r="AB2" s="30">
        <v>281517.59375</v>
      </c>
      <c r="AC2" s="30">
        <v>281556.75</v>
      </c>
    </row>
    <row r="3" spans="1:29">
      <c r="A3" s="36" t="s">
        <v>82</v>
      </c>
      <c r="B3" s="30" t="s">
        <v>4</v>
      </c>
      <c r="C3" s="34"/>
      <c r="D3" s="30">
        <v>1019.3697509765625</v>
      </c>
      <c r="E3" s="30">
        <v>996.57421875</v>
      </c>
      <c r="F3" s="30">
        <v>1021.6160278320313</v>
      </c>
      <c r="G3" s="30">
        <v>1082.57666015625</v>
      </c>
      <c r="H3" s="30">
        <v>1201.0003662109375</v>
      </c>
      <c r="I3" s="30">
        <v>1387.9539794921875</v>
      </c>
      <c r="J3" s="30">
        <v>1678.9774169921875</v>
      </c>
      <c r="K3" s="30">
        <v>2028.439697265625</v>
      </c>
      <c r="L3" s="30">
        <v>2331.928466796875</v>
      </c>
      <c r="M3" s="30">
        <v>2439.180908203125</v>
      </c>
      <c r="N3" s="30">
        <v>2634.71435546875</v>
      </c>
      <c r="O3" s="30">
        <v>2821.587890625</v>
      </c>
      <c r="P3" s="30">
        <v>3068.125732421875</v>
      </c>
      <c r="Q3" s="30">
        <v>3290.677490234375</v>
      </c>
      <c r="R3" s="30">
        <v>3557.760009765625</v>
      </c>
      <c r="S3" s="30">
        <v>3803.325927734375</v>
      </c>
      <c r="T3" s="30">
        <v>4226.4130859375</v>
      </c>
      <c r="U3" s="30">
        <v>5067.16845703125</v>
      </c>
      <c r="V3" s="30">
        <v>6133.08056640625</v>
      </c>
      <c r="W3" s="30">
        <v>7074.255859375</v>
      </c>
      <c r="X3" s="30">
        <v>7775.88916015625</v>
      </c>
      <c r="Y3" s="30">
        <v>10455.9443359375</v>
      </c>
      <c r="Z3" s="30">
        <v>9813.1826171875</v>
      </c>
      <c r="AA3" s="30">
        <v>8926.5625</v>
      </c>
      <c r="AB3" s="30">
        <v>7761.802734375</v>
      </c>
      <c r="AC3" s="30">
        <v>6692.4697265625</v>
      </c>
    </row>
    <row r="4" spans="1:29">
      <c r="A4" s="35" t="s">
        <v>83</v>
      </c>
      <c r="B4" s="30" t="s">
        <v>5</v>
      </c>
      <c r="C4" s="34"/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</row>
    <row r="5" spans="1:29">
      <c r="A5" s="30" t="s">
        <v>80</v>
      </c>
      <c r="B5" s="30" t="s">
        <v>6</v>
      </c>
      <c r="C5" s="34"/>
      <c r="D5" s="30">
        <v>5586.919921875</v>
      </c>
      <c r="E5" s="30">
        <v>5435.8955078125</v>
      </c>
      <c r="F5" s="30">
        <v>5545.65625</v>
      </c>
      <c r="G5" s="30">
        <v>5852.7158203125</v>
      </c>
      <c r="H5" s="30">
        <v>6467.92578125</v>
      </c>
      <c r="I5" s="30">
        <v>7457.57421875</v>
      </c>
      <c r="J5" s="30">
        <v>8989.919921875</v>
      </c>
      <c r="K5" s="30">
        <v>10873.548828125</v>
      </c>
      <c r="L5" s="30">
        <v>12431.703125</v>
      </c>
      <c r="M5" s="30">
        <v>13090.607421875</v>
      </c>
      <c r="N5" s="30">
        <v>14219.3857421875</v>
      </c>
      <c r="O5" s="30">
        <v>15289.34765625</v>
      </c>
      <c r="P5" s="30">
        <v>16608.80078125</v>
      </c>
      <c r="Q5" s="30">
        <v>17816.107421875</v>
      </c>
      <c r="R5" s="30">
        <v>19351.412109375</v>
      </c>
      <c r="S5" s="30">
        <v>21033.625</v>
      </c>
      <c r="T5" s="30">
        <v>23116.08984375</v>
      </c>
      <c r="U5" s="30">
        <v>26912.4375</v>
      </c>
      <c r="V5" s="30">
        <v>32984.2734375</v>
      </c>
      <c r="W5" s="30">
        <v>39494.38671875</v>
      </c>
      <c r="X5" s="30">
        <v>47616.2890625</v>
      </c>
      <c r="Y5" s="30">
        <v>54186.91796875</v>
      </c>
      <c r="Z5" s="30">
        <v>48177.625</v>
      </c>
      <c r="AA5" s="30">
        <v>48764.2578125</v>
      </c>
      <c r="AB5" s="30">
        <v>47078.59375</v>
      </c>
      <c r="AC5" s="30">
        <v>48772.51171875</v>
      </c>
    </row>
    <row r="6" spans="1:29">
      <c r="A6" s="35" t="s">
        <v>24</v>
      </c>
      <c r="B6" s="30" t="s">
        <v>7</v>
      </c>
      <c r="C6" s="34"/>
      <c r="D6" s="30">
        <v>985.781005859375</v>
      </c>
      <c r="E6" s="30">
        <v>973.83624267578125</v>
      </c>
      <c r="F6" s="30">
        <v>1008.5464477539063</v>
      </c>
      <c r="G6" s="30">
        <v>1078.176025390625</v>
      </c>
      <c r="H6" s="30">
        <v>1205.1246337890625</v>
      </c>
      <c r="I6" s="30">
        <v>1401.0029296875</v>
      </c>
      <c r="J6" s="30">
        <v>1702.3948974609375</v>
      </c>
      <c r="K6" s="30">
        <v>2062.814453125</v>
      </c>
      <c r="L6" s="30">
        <v>2375.614990234375</v>
      </c>
      <c r="M6" s="30">
        <v>2487.22314453125</v>
      </c>
      <c r="N6" s="30">
        <v>2688.745849609375</v>
      </c>
      <c r="O6" s="30">
        <v>2881.10546875</v>
      </c>
      <c r="P6" s="30">
        <v>3123.0615234375</v>
      </c>
      <c r="Q6" s="30">
        <v>3349.65478515625</v>
      </c>
      <c r="R6" s="30">
        <v>3637.213134765625</v>
      </c>
      <c r="S6" s="30">
        <v>3923.806640625</v>
      </c>
      <c r="T6" s="30">
        <v>4318.2451171875</v>
      </c>
      <c r="U6" s="30">
        <v>5044.5654296875</v>
      </c>
      <c r="V6" s="30">
        <v>6247.65771484375</v>
      </c>
      <c r="W6" s="30">
        <v>7449.86474609375</v>
      </c>
      <c r="X6" s="30">
        <v>8518.8603515625</v>
      </c>
      <c r="Y6" s="30">
        <v>10203.2744140625</v>
      </c>
      <c r="Z6" s="30">
        <v>9128.23828125</v>
      </c>
      <c r="AA6" s="30">
        <v>9454.623046875</v>
      </c>
      <c r="AB6" s="30">
        <v>8804.8037109375</v>
      </c>
      <c r="AC6" s="30">
        <v>8009.8984375</v>
      </c>
    </row>
    <row r="7" spans="1:29">
      <c r="A7" s="31" t="s">
        <v>25</v>
      </c>
      <c r="B7" s="30" t="s">
        <v>8</v>
      </c>
      <c r="C7" s="34"/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</row>
    <row r="8" spans="1:29">
      <c r="A8" s="36" t="s">
        <v>84</v>
      </c>
      <c r="B8" s="30" t="s">
        <v>30</v>
      </c>
      <c r="C8" s="34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</row>
    <row r="9" spans="1:29">
      <c r="A9" s="31" t="s">
        <v>81</v>
      </c>
      <c r="B9" s="30" t="s">
        <v>9</v>
      </c>
      <c r="C9" s="34"/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</row>
    <row r="10" spans="1:29">
      <c r="A10" s="36" t="s">
        <v>85</v>
      </c>
      <c r="B10" s="30" t="s">
        <v>10</v>
      </c>
      <c r="C10" s="34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</row>
    <row r="11" spans="1:29">
      <c r="A11" s="36" t="s">
        <v>86</v>
      </c>
      <c r="B11" s="36" t="s">
        <v>11</v>
      </c>
      <c r="C11" s="34"/>
      <c r="D11" s="30">
        <v>21542.568359375</v>
      </c>
      <c r="E11" s="30">
        <v>21178.990234375</v>
      </c>
      <c r="F11" s="30">
        <v>21787.09765625</v>
      </c>
      <c r="G11" s="30">
        <v>22875.091796875</v>
      </c>
      <c r="H11" s="30">
        <v>25049.162109375</v>
      </c>
      <c r="I11" s="30">
        <v>28600.84375</v>
      </c>
      <c r="J11" s="30">
        <v>32317.9296875</v>
      </c>
      <c r="K11" s="30">
        <v>36913.3046875</v>
      </c>
      <c r="L11" s="30">
        <v>40959.83984375</v>
      </c>
      <c r="M11" s="30">
        <v>43431.96875</v>
      </c>
      <c r="N11" s="30">
        <v>46400.859375</v>
      </c>
      <c r="O11" s="30">
        <v>51502.546875</v>
      </c>
      <c r="P11" s="30">
        <v>57853.203125</v>
      </c>
      <c r="Q11" s="30">
        <v>63864.83984375</v>
      </c>
      <c r="R11" s="30">
        <v>70538.171875</v>
      </c>
      <c r="S11" s="30">
        <v>78716.0703125</v>
      </c>
      <c r="T11" s="30">
        <v>88085.3671875</v>
      </c>
      <c r="U11" s="30">
        <v>105379.4765625</v>
      </c>
      <c r="V11" s="30">
        <v>125601.9140625</v>
      </c>
      <c r="W11" s="30">
        <v>149921.75</v>
      </c>
      <c r="X11" s="30">
        <v>168250.484375</v>
      </c>
      <c r="Y11" s="30">
        <v>187794.265625</v>
      </c>
      <c r="Z11" s="30">
        <v>198248.796875</v>
      </c>
      <c r="AA11" s="30">
        <v>205139.25</v>
      </c>
      <c r="AB11" s="30">
        <v>217872.390625</v>
      </c>
      <c r="AC11" s="30">
        <v>218081.859375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C34"/>
  <sheetViews>
    <sheetView zoomScale="85" zoomScaleNormal="85" workbookViewId="0">
      <pane xSplit="2" ySplit="1" topLeftCell="C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>
      <c r="A1" s="30" t="s">
        <v>0</v>
      </c>
      <c r="B1" s="30" t="s">
        <v>1</v>
      </c>
      <c r="C1" s="30">
        <v>1990</v>
      </c>
      <c r="D1" s="30">
        <v>1991</v>
      </c>
      <c r="E1" s="30">
        <v>1992</v>
      </c>
      <c r="F1" s="30">
        <v>1993</v>
      </c>
      <c r="G1" s="30">
        <v>1994</v>
      </c>
      <c r="H1" s="30">
        <v>1995</v>
      </c>
      <c r="I1" s="30">
        <v>1996</v>
      </c>
      <c r="J1" s="30">
        <v>1997</v>
      </c>
      <c r="K1" s="30">
        <v>1998</v>
      </c>
      <c r="L1" s="30">
        <v>1999</v>
      </c>
      <c r="M1" s="30">
        <v>2000</v>
      </c>
      <c r="N1" s="30">
        <v>2001</v>
      </c>
      <c r="O1" s="30">
        <v>2002</v>
      </c>
      <c r="P1" s="30">
        <v>2003</v>
      </c>
      <c r="Q1" s="30">
        <v>2004</v>
      </c>
      <c r="R1" s="30">
        <v>2005</v>
      </c>
      <c r="S1" s="30">
        <v>2006</v>
      </c>
      <c r="T1" s="30">
        <v>2007</v>
      </c>
      <c r="U1" s="30">
        <v>2008</v>
      </c>
      <c r="V1" s="30">
        <v>2009</v>
      </c>
      <c r="W1" s="30">
        <v>2010</v>
      </c>
      <c r="X1" s="30">
        <v>2011</v>
      </c>
      <c r="Y1" s="30">
        <v>2012</v>
      </c>
      <c r="Z1" s="30">
        <v>2013</v>
      </c>
      <c r="AA1" s="30">
        <v>2014</v>
      </c>
      <c r="AB1" s="30">
        <v>2015</v>
      </c>
      <c r="AC1" s="30">
        <v>2016</v>
      </c>
    </row>
    <row r="2" spans="1:29">
      <c r="A2" s="35" t="s">
        <v>87</v>
      </c>
      <c r="B2" s="30" t="s">
        <v>3</v>
      </c>
      <c r="C2" s="34"/>
      <c r="D2" s="30">
        <v>13223.216796875</v>
      </c>
      <c r="E2" s="30">
        <v>13379.1083984375</v>
      </c>
      <c r="F2" s="30">
        <v>13667.5078125</v>
      </c>
      <c r="G2" s="30">
        <v>14365.3740234375</v>
      </c>
      <c r="H2" s="30">
        <v>15102.845703125</v>
      </c>
      <c r="I2" s="30">
        <v>16014.84375</v>
      </c>
      <c r="J2" s="30">
        <v>17594.576171875</v>
      </c>
      <c r="K2" s="30">
        <v>19324.193359375</v>
      </c>
      <c r="L2" s="30">
        <v>20545.234375</v>
      </c>
      <c r="M2" s="30">
        <v>20610.537109375</v>
      </c>
      <c r="N2" s="30">
        <v>21610.58203125</v>
      </c>
      <c r="O2" s="30">
        <v>23248.78515625</v>
      </c>
      <c r="P2" s="30">
        <v>25766.880859375</v>
      </c>
      <c r="Q2" s="30">
        <v>27931.69921875</v>
      </c>
      <c r="R2" s="30">
        <v>29943.216796875</v>
      </c>
      <c r="S2" s="30">
        <v>32412.14453125</v>
      </c>
      <c r="T2" s="30">
        <v>35163.203125</v>
      </c>
      <c r="U2" s="30">
        <v>40988.1171875</v>
      </c>
      <c r="V2" s="30">
        <v>47886.3203125</v>
      </c>
      <c r="W2" s="30">
        <v>56994.84765625</v>
      </c>
      <c r="X2" s="30">
        <v>64243.27734375</v>
      </c>
      <c r="Y2" s="30">
        <v>71134.3671875</v>
      </c>
      <c r="Z2" s="30">
        <v>77526.4296875</v>
      </c>
      <c r="AA2" s="30">
        <v>80676.9140625</v>
      </c>
      <c r="AB2" s="30">
        <v>77897.7578125</v>
      </c>
      <c r="AC2" s="30">
        <v>79911.796875</v>
      </c>
    </row>
    <row r="3" spans="1:29">
      <c r="A3" s="36" t="s">
        <v>82</v>
      </c>
      <c r="B3" s="30" t="s">
        <v>4</v>
      </c>
      <c r="C3" s="34"/>
      <c r="D3" s="30">
        <v>0.17123208940029144</v>
      </c>
      <c r="E3" s="30">
        <v>0.17274180054664612</v>
      </c>
      <c r="F3" s="30">
        <v>0.17633949220180511</v>
      </c>
      <c r="G3" s="30">
        <v>0.18617676198482513</v>
      </c>
      <c r="H3" s="30">
        <v>0.19650846719741821</v>
      </c>
      <c r="I3" s="30">
        <v>0.20939211547374725</v>
      </c>
      <c r="J3" s="30">
        <v>0.23225758969783783</v>
      </c>
      <c r="K3" s="30">
        <v>0.25704064965248108</v>
      </c>
      <c r="L3" s="30">
        <v>0.27372884750366211</v>
      </c>
      <c r="M3" s="30">
        <v>0.27278992533683777</v>
      </c>
      <c r="N3" s="30">
        <v>0.28634384274482727</v>
      </c>
      <c r="O3" s="30">
        <v>0.30919304490089417</v>
      </c>
      <c r="P3" s="30">
        <v>0.34549272060394287</v>
      </c>
      <c r="Q3" s="30">
        <v>0.37584123015403748</v>
      </c>
      <c r="R3" s="30">
        <v>0.40317121148109436</v>
      </c>
      <c r="S3" s="30">
        <v>0.43561363220214844</v>
      </c>
      <c r="T3" s="30">
        <v>0.47499239444732666</v>
      </c>
      <c r="U3" s="30">
        <v>0.56272804737091064</v>
      </c>
      <c r="V3" s="30">
        <v>0.66081804037094116</v>
      </c>
      <c r="W3" s="30">
        <v>0.78383463621139526</v>
      </c>
      <c r="X3" s="30">
        <v>0.87340682744979858</v>
      </c>
      <c r="Y3" s="30">
        <v>1.0015366077423096</v>
      </c>
      <c r="Z3" s="30">
        <v>1.0947890281677246</v>
      </c>
      <c r="AA3" s="30">
        <v>1.1020239591598511</v>
      </c>
      <c r="AB3" s="30">
        <v>1.0322321653366089</v>
      </c>
      <c r="AC3" s="30">
        <v>1.0318833589553833</v>
      </c>
    </row>
    <row r="4" spans="1:29">
      <c r="A4" s="35" t="s">
        <v>83</v>
      </c>
      <c r="B4" s="30" t="s">
        <v>5</v>
      </c>
      <c r="C4" s="34"/>
      <c r="D4" s="30">
        <v>0.3676379919052124</v>
      </c>
      <c r="E4" s="30">
        <v>0.36862614750862122</v>
      </c>
      <c r="F4" s="30">
        <v>0.37333887815475464</v>
      </c>
      <c r="G4" s="30">
        <v>0.38917949795722961</v>
      </c>
      <c r="H4" s="30">
        <v>0.40642312169075012</v>
      </c>
      <c r="I4" s="30">
        <v>0.42847082018852234</v>
      </c>
      <c r="J4" s="30">
        <v>0.46813645958900452</v>
      </c>
      <c r="K4" s="30">
        <v>0.5116274356842041</v>
      </c>
      <c r="L4" s="30">
        <v>0.54154109954833984</v>
      </c>
      <c r="M4" s="30">
        <v>0.54240977764129639</v>
      </c>
      <c r="N4" s="30">
        <v>0.5689845085144043</v>
      </c>
      <c r="O4" s="30">
        <v>0.60853338241577148</v>
      </c>
      <c r="P4" s="30">
        <v>0.67600661516189575</v>
      </c>
      <c r="Q4" s="30">
        <v>0.73338878154754639</v>
      </c>
      <c r="R4" s="30">
        <v>0.78373861312866211</v>
      </c>
      <c r="S4" s="30">
        <v>0.83244156837463379</v>
      </c>
      <c r="T4" s="30">
        <v>0.90751230716705322</v>
      </c>
      <c r="U4" s="30">
        <v>1.1031638383865356</v>
      </c>
      <c r="V4" s="30">
        <v>1.2702939510345459</v>
      </c>
      <c r="W4" s="30">
        <v>1.4340411424636841</v>
      </c>
      <c r="X4" s="30">
        <v>1.5051568746566772</v>
      </c>
      <c r="Y4" s="30">
        <v>1.9315820932388306</v>
      </c>
      <c r="Z4" s="30">
        <v>2.3101873397827148</v>
      </c>
      <c r="AA4" s="30">
        <v>2.0606870651245117</v>
      </c>
      <c r="AB4" s="30">
        <v>1.8381328582763672</v>
      </c>
      <c r="AC4" s="30">
        <v>1.639614462852478</v>
      </c>
    </row>
    <row r="5" spans="1:29">
      <c r="A5" s="30" t="s">
        <v>80</v>
      </c>
      <c r="B5" s="30" t="s">
        <v>6</v>
      </c>
      <c r="C5" s="34"/>
      <c r="D5" s="30">
        <v>8939.1123046875</v>
      </c>
      <c r="E5" s="30">
        <v>9009.0400390625</v>
      </c>
      <c r="F5" s="30">
        <v>9160.5595703125</v>
      </c>
      <c r="G5" s="30">
        <v>9556.236328125</v>
      </c>
      <c r="H5" s="30">
        <v>9982.87109375</v>
      </c>
      <c r="I5" s="30">
        <v>10518.8779296875</v>
      </c>
      <c r="J5" s="30">
        <v>11453.81640625</v>
      </c>
      <c r="K5" s="30">
        <v>12490.16015625</v>
      </c>
      <c r="L5" s="30">
        <v>13242.279296875</v>
      </c>
      <c r="M5" s="30">
        <v>13323.15625</v>
      </c>
      <c r="N5" s="30">
        <v>13944.46484375</v>
      </c>
      <c r="O5" s="30">
        <v>14949.96484375</v>
      </c>
      <c r="P5" s="30">
        <v>16472.22265625</v>
      </c>
      <c r="Q5" s="30">
        <v>17808.41796875</v>
      </c>
      <c r="R5" s="30">
        <v>19070.5546875</v>
      </c>
      <c r="S5" s="30">
        <v>20624.384765625</v>
      </c>
      <c r="T5" s="30">
        <v>22330.341796875</v>
      </c>
      <c r="U5" s="30">
        <v>25785.25</v>
      </c>
      <c r="V5" s="30">
        <v>30024.82421875</v>
      </c>
      <c r="W5" s="30">
        <v>35653.2890625</v>
      </c>
      <c r="X5" s="30">
        <v>40279.50390625</v>
      </c>
      <c r="Y5" s="30">
        <v>44266.58984375</v>
      </c>
      <c r="Z5" s="30">
        <v>48027.7421875</v>
      </c>
      <c r="AA5" s="30">
        <v>50831.7890625</v>
      </c>
      <c r="AB5" s="30">
        <v>49643.86328125</v>
      </c>
      <c r="AC5" s="30">
        <v>51295.9140625</v>
      </c>
    </row>
    <row r="6" spans="1:29">
      <c r="A6" s="35" t="s">
        <v>24</v>
      </c>
      <c r="B6" s="30" t="s">
        <v>7</v>
      </c>
      <c r="C6" s="34"/>
      <c r="D6" s="30">
        <v>191.83984375</v>
      </c>
      <c r="E6" s="30">
        <v>196.57820129394531</v>
      </c>
      <c r="F6" s="30">
        <v>203.05644226074219</v>
      </c>
      <c r="G6" s="30">
        <v>215.40559387207031</v>
      </c>
      <c r="H6" s="30">
        <v>228.31169128417969</v>
      </c>
      <c r="I6" s="30">
        <v>243.7412109375</v>
      </c>
      <c r="J6" s="30">
        <v>268.94403076171875</v>
      </c>
      <c r="K6" s="30">
        <v>296.44894409179688</v>
      </c>
      <c r="L6" s="30">
        <v>316.59625244140625</v>
      </c>
      <c r="M6" s="30">
        <v>320.02102661132813</v>
      </c>
      <c r="N6" s="30">
        <v>337.06765747070313</v>
      </c>
      <c r="O6" s="30">
        <v>362.8583984375</v>
      </c>
      <c r="P6" s="30">
        <v>402.40997314453125</v>
      </c>
      <c r="Q6" s="30">
        <v>437.0218505859375</v>
      </c>
      <c r="R6" s="30">
        <v>469.12600708007813</v>
      </c>
      <c r="S6" s="30">
        <v>504.65798950195313</v>
      </c>
      <c r="T6" s="30">
        <v>549.89501953125</v>
      </c>
      <c r="U6" s="30">
        <v>645.4996337890625</v>
      </c>
      <c r="V6" s="30">
        <v>749.62664794921875</v>
      </c>
      <c r="W6" s="30">
        <v>874.064208984375</v>
      </c>
      <c r="X6" s="30">
        <v>959.02740478515625</v>
      </c>
      <c r="Y6" s="30">
        <v>1128.3961181640625</v>
      </c>
      <c r="Z6" s="30">
        <v>1253.58984375</v>
      </c>
      <c r="AA6" s="30">
        <v>1257.7060546875</v>
      </c>
      <c r="AB6" s="30">
        <v>1191.63037109375</v>
      </c>
      <c r="AC6" s="30">
        <v>1160.028076171875</v>
      </c>
    </row>
    <row r="7" spans="1:29">
      <c r="A7" s="31" t="s">
        <v>25</v>
      </c>
      <c r="B7" s="30" t="s">
        <v>8</v>
      </c>
      <c r="C7" s="34"/>
      <c r="D7" s="30">
        <v>51.749027252197266</v>
      </c>
      <c r="E7" s="30">
        <v>53.230239868164063</v>
      </c>
      <c r="F7" s="30">
        <v>55.354091644287109</v>
      </c>
      <c r="G7" s="30">
        <v>59.648605346679688</v>
      </c>
      <c r="H7" s="30">
        <v>63.974277496337891</v>
      </c>
      <c r="I7" s="30">
        <v>69.1304931640625</v>
      </c>
      <c r="J7" s="30">
        <v>77.879852294921875</v>
      </c>
      <c r="K7" s="30">
        <v>87.217658996582031</v>
      </c>
      <c r="L7" s="30">
        <v>93.536643981933594</v>
      </c>
      <c r="M7" s="30">
        <v>93.080177307128906</v>
      </c>
      <c r="N7" s="30">
        <v>97.976661682128906</v>
      </c>
      <c r="O7" s="30">
        <v>106.62464141845703</v>
      </c>
      <c r="P7" s="30">
        <v>119.75489044189453</v>
      </c>
      <c r="Q7" s="30">
        <v>130.14645385742188</v>
      </c>
      <c r="R7" s="30">
        <v>139.25863647460938</v>
      </c>
      <c r="S7" s="30">
        <v>148.97122192382813</v>
      </c>
      <c r="T7" s="30">
        <v>168.84822082519531</v>
      </c>
      <c r="U7" s="30">
        <v>195.94816589355469</v>
      </c>
      <c r="V7" s="30">
        <v>225.83485412597656</v>
      </c>
      <c r="W7" s="30">
        <v>264.26223754882813</v>
      </c>
      <c r="X7" s="30">
        <v>297.85552978515625</v>
      </c>
      <c r="Y7" s="30">
        <v>406.4737548828125</v>
      </c>
      <c r="Z7" s="30">
        <v>350.86825561523438</v>
      </c>
      <c r="AA7" s="30">
        <v>348.52188110351563</v>
      </c>
      <c r="AB7" s="30">
        <v>327.36004638671875</v>
      </c>
      <c r="AC7" s="30">
        <v>351.1650390625</v>
      </c>
    </row>
    <row r="8" spans="1:29">
      <c r="A8" s="36" t="s">
        <v>84</v>
      </c>
      <c r="B8" s="30" t="s">
        <v>30</v>
      </c>
      <c r="C8" s="34"/>
      <c r="D8" s="30">
        <v>2220.87060546875</v>
      </c>
      <c r="E8" s="30">
        <v>2254.335205078125</v>
      </c>
      <c r="F8" s="30">
        <v>2313.411865234375</v>
      </c>
      <c r="G8" s="30">
        <v>2452.98583984375</v>
      </c>
      <c r="H8" s="30">
        <v>2598.3876953125</v>
      </c>
      <c r="I8" s="30">
        <v>2776.52490234375</v>
      </c>
      <c r="J8" s="30">
        <v>3084.96240234375</v>
      </c>
      <c r="K8" s="30">
        <v>3418.827392578125</v>
      </c>
      <c r="L8" s="30">
        <v>3647.204833984375</v>
      </c>
      <c r="M8" s="30">
        <v>3644.7978515625</v>
      </c>
      <c r="N8" s="30">
        <v>3830.66748046875</v>
      </c>
      <c r="O8" s="30">
        <v>4138.0439453125</v>
      </c>
      <c r="P8" s="30">
        <v>4622.0986328125</v>
      </c>
      <c r="Q8" s="30">
        <v>5027.9619140625</v>
      </c>
      <c r="R8" s="30">
        <v>5398.4130859375</v>
      </c>
      <c r="S8" s="30">
        <v>5850.13427734375</v>
      </c>
      <c r="T8" s="30">
        <v>6357.2998046875</v>
      </c>
      <c r="U8" s="30">
        <v>7517.880859375</v>
      </c>
      <c r="V8" s="30">
        <v>8808.953125</v>
      </c>
      <c r="W8" s="30">
        <v>10518.6474609375</v>
      </c>
      <c r="X8" s="30">
        <v>11802.05078125</v>
      </c>
      <c r="Y8" s="30">
        <v>13172.259765625</v>
      </c>
      <c r="Z8" s="30">
        <v>14594.296875</v>
      </c>
      <c r="AA8" s="30">
        <v>14752.59375</v>
      </c>
      <c r="AB8" s="30">
        <v>14059.30859375</v>
      </c>
      <c r="AC8" s="30">
        <v>14188.677734375</v>
      </c>
    </row>
    <row r="9" spans="1:29">
      <c r="A9" s="31" t="s">
        <v>81</v>
      </c>
      <c r="B9" s="30" t="s">
        <v>9</v>
      </c>
      <c r="C9" s="34"/>
      <c r="D9" s="30">
        <v>792.6209716796875</v>
      </c>
      <c r="E9" s="30">
        <v>825.2442626953125</v>
      </c>
      <c r="F9" s="30">
        <v>867.1214599609375</v>
      </c>
      <c r="G9" s="30">
        <v>943.95361328125</v>
      </c>
      <c r="H9" s="30">
        <v>1020.8253784179688</v>
      </c>
      <c r="I9" s="30">
        <v>1110.531005859375</v>
      </c>
      <c r="J9" s="30">
        <v>1258.4603271484375</v>
      </c>
      <c r="K9" s="30">
        <v>1415.2984619140625</v>
      </c>
      <c r="L9" s="30">
        <v>1520.2591552734375</v>
      </c>
      <c r="M9" s="30">
        <v>1516.80224609375</v>
      </c>
      <c r="N9" s="30">
        <v>1600.9476318359375</v>
      </c>
      <c r="O9" s="30">
        <v>1740.197021484375</v>
      </c>
      <c r="P9" s="30">
        <v>1959.9290771484375</v>
      </c>
      <c r="Q9" s="30">
        <v>2141.5390625</v>
      </c>
      <c r="R9" s="30">
        <v>2306.346435546875</v>
      </c>
      <c r="S9" s="30">
        <v>2501.671875</v>
      </c>
      <c r="T9" s="30">
        <v>2721.305908203125</v>
      </c>
      <c r="U9" s="30">
        <v>3249.67333984375</v>
      </c>
      <c r="V9" s="30">
        <v>3844.030517578125</v>
      </c>
      <c r="W9" s="30">
        <v>4620.0751953125</v>
      </c>
      <c r="X9" s="30">
        <v>5113.9775390625</v>
      </c>
      <c r="Y9" s="30">
        <v>5721.279296875</v>
      </c>
      <c r="Z9" s="30">
        <v>6408.24169921875</v>
      </c>
      <c r="AA9" s="30">
        <v>6483.4296875</v>
      </c>
      <c r="AB9" s="30">
        <v>6062.7734375</v>
      </c>
      <c r="AC9" s="30">
        <v>5809.64794921875</v>
      </c>
    </row>
    <row r="10" spans="1:29">
      <c r="A10" s="36" t="s">
        <v>85</v>
      </c>
      <c r="B10" s="30" t="s">
        <v>10</v>
      </c>
      <c r="C10" s="34"/>
      <c r="D10" s="30">
        <v>145.37358093261719</v>
      </c>
      <c r="E10" s="30">
        <v>153.08134460449219</v>
      </c>
      <c r="F10" s="30">
        <v>162.36219787597656</v>
      </c>
      <c r="G10" s="30">
        <v>178.06967163085938</v>
      </c>
      <c r="H10" s="30">
        <v>193.708740234375</v>
      </c>
      <c r="I10" s="30">
        <v>211.71343994140625</v>
      </c>
      <c r="J10" s="30">
        <v>240.61683654785156</v>
      </c>
      <c r="K10" s="30">
        <v>271.23965454101563</v>
      </c>
      <c r="L10" s="30">
        <v>292.2366943359375</v>
      </c>
      <c r="M10" s="30">
        <v>292.8316650390625</v>
      </c>
      <c r="N10" s="30">
        <v>309.7467041015625</v>
      </c>
      <c r="O10" s="30">
        <v>336.96420288085938</v>
      </c>
      <c r="P10" s="30">
        <v>379.41082763671875</v>
      </c>
      <c r="Q10" s="30">
        <v>414.37643432617188</v>
      </c>
      <c r="R10" s="30">
        <v>446.30764770507813</v>
      </c>
      <c r="S10" s="30">
        <v>482.24951171875</v>
      </c>
      <c r="T10" s="30">
        <v>528.96539306640625</v>
      </c>
      <c r="U10" s="30">
        <v>629.40875244140625</v>
      </c>
      <c r="V10" s="30">
        <v>737.40447998046875</v>
      </c>
      <c r="W10" s="30">
        <v>880.3577880859375</v>
      </c>
      <c r="X10" s="30">
        <v>969.04107666015625</v>
      </c>
      <c r="Y10" s="30">
        <v>1142.61083984375</v>
      </c>
      <c r="Z10" s="30">
        <v>1230.5238037109375</v>
      </c>
      <c r="AA10" s="30">
        <v>1223.5010986328125</v>
      </c>
      <c r="AB10" s="30">
        <v>1151.0517578125</v>
      </c>
      <c r="AC10" s="30">
        <v>1093.7791748046875</v>
      </c>
    </row>
    <row r="11" spans="1:29">
      <c r="A11" s="36" t="s">
        <v>86</v>
      </c>
      <c r="B11" s="36" t="s">
        <v>11</v>
      </c>
      <c r="C11" s="34"/>
      <c r="D11" s="30">
        <v>881.11181640625</v>
      </c>
      <c r="E11" s="30">
        <v>887.05780029296875</v>
      </c>
      <c r="F11" s="30">
        <v>905.09228515625</v>
      </c>
      <c r="G11" s="30">
        <v>958.49945068359375</v>
      </c>
      <c r="H11" s="30">
        <v>1014.16357421875</v>
      </c>
      <c r="I11" s="30">
        <v>1083.6871337890625</v>
      </c>
      <c r="J11" s="30">
        <v>1209.1962890625</v>
      </c>
      <c r="K11" s="30">
        <v>1344.2315673828125</v>
      </c>
      <c r="L11" s="30">
        <v>1432.3055419921875</v>
      </c>
      <c r="M11" s="30">
        <v>1419.03173828125</v>
      </c>
      <c r="N11" s="30">
        <v>1488.8560791015625</v>
      </c>
      <c r="O11" s="30">
        <v>1613.214111328125</v>
      </c>
      <c r="P11" s="30">
        <v>1810.032470703125</v>
      </c>
      <c r="Q11" s="30">
        <v>1971.12646484375</v>
      </c>
      <c r="R11" s="30">
        <v>2112.023681640625</v>
      </c>
      <c r="S11" s="30">
        <v>2298.806884765625</v>
      </c>
      <c r="T11" s="30">
        <v>2505.166259765625</v>
      </c>
      <c r="U11" s="30">
        <v>2962.78955078125</v>
      </c>
      <c r="V11" s="30">
        <v>3493.715576171875</v>
      </c>
      <c r="W11" s="30">
        <v>4181.93310546875</v>
      </c>
      <c r="X11" s="30">
        <v>4819.4443359375</v>
      </c>
      <c r="Y11" s="30">
        <v>5293.82666015625</v>
      </c>
      <c r="Z11" s="30">
        <v>5657.75830078125</v>
      </c>
      <c r="AA11" s="30">
        <v>5776.21240234375</v>
      </c>
      <c r="AB11" s="30">
        <v>5458.8994140625</v>
      </c>
      <c r="AC11" s="30">
        <v>6009.91357421875</v>
      </c>
    </row>
    <row r="12" spans="1:2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>
      <c r="A14" s="30"/>
      <c r="B14" s="30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D34"/>
  <sheetViews>
    <sheetView zoomScale="85" zoomScaleNormal="85" workbookViewId="0">
      <pane xSplit="2" ySplit="1" topLeftCell="J2" activePane="bottomRight" state="frozen"/>
      <selection activeCell="S6" sqref="S6"/>
      <selection pane="topRight" activeCell="S6" sqref="S6"/>
      <selection pane="bottomLeft" activeCell="S6" sqref="S6"/>
      <selection pane="bottomRight" activeCell="S6" sqref="S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10.23046875" customWidth="1"/>
    <col min="4" max="4" width="10.23046875" style="1" customWidth="1"/>
    <col min="5" max="5" width="10.84375" customWidth="1"/>
    <col min="6" max="6" width="11.15234375" bestFit="1" customWidth="1"/>
    <col min="7" max="30" width="12.69140625" customWidth="1"/>
  </cols>
  <sheetData>
    <row r="1" spans="1:30">
      <c r="A1" s="30" t="s">
        <v>0</v>
      </c>
      <c r="B1" s="30" t="s">
        <v>1</v>
      </c>
      <c r="C1" s="30">
        <v>1990</v>
      </c>
      <c r="D1" s="30"/>
      <c r="E1" s="30">
        <v>1991</v>
      </c>
      <c r="F1" s="30">
        <v>1992</v>
      </c>
      <c r="G1" s="30">
        <v>1993</v>
      </c>
      <c r="H1" s="30">
        <v>1994</v>
      </c>
      <c r="I1" s="30">
        <v>1995</v>
      </c>
      <c r="J1" s="30">
        <v>1996</v>
      </c>
      <c r="K1" s="30">
        <v>1997</v>
      </c>
      <c r="L1" s="30">
        <v>1998</v>
      </c>
      <c r="M1" s="30">
        <v>1999</v>
      </c>
      <c r="N1" s="30">
        <v>2000</v>
      </c>
      <c r="O1" s="30">
        <v>2001</v>
      </c>
      <c r="P1" s="30">
        <v>2002</v>
      </c>
      <c r="Q1" s="30">
        <v>2003</v>
      </c>
      <c r="R1" s="30">
        <v>2004</v>
      </c>
      <c r="S1" s="30">
        <v>2005</v>
      </c>
      <c r="T1" s="30">
        <v>2006</v>
      </c>
      <c r="U1" s="30">
        <v>2007</v>
      </c>
      <c r="V1" s="30">
        <v>2008</v>
      </c>
      <c r="W1" s="30">
        <v>2009</v>
      </c>
      <c r="X1" s="30">
        <v>2010</v>
      </c>
      <c r="Y1" s="30">
        <v>2011</v>
      </c>
      <c r="Z1" s="30">
        <v>2012</v>
      </c>
      <c r="AA1" s="30">
        <v>2013</v>
      </c>
      <c r="AB1" s="30">
        <v>2014</v>
      </c>
      <c r="AC1" s="30">
        <v>2015</v>
      </c>
      <c r="AD1" s="1">
        <v>2016</v>
      </c>
    </row>
    <row r="2" spans="1:30">
      <c r="A2" s="35" t="s">
        <v>87</v>
      </c>
      <c r="B2" s="30" t="s">
        <v>3</v>
      </c>
      <c r="C2" s="34"/>
      <c r="D2" s="34"/>
      <c r="E2" s="30">
        <v>17410422.552001953</v>
      </c>
      <c r="F2" s="30">
        <v>17992822.142333984</v>
      </c>
      <c r="G2" s="30">
        <v>18788235.310546875</v>
      </c>
      <c r="H2" s="30">
        <v>19598868.276855469</v>
      </c>
      <c r="I2" s="30">
        <v>20480980.215332031</v>
      </c>
      <c r="J2" s="30">
        <v>21178460.718261719</v>
      </c>
      <c r="K2" s="30">
        <v>22196273.251953125</v>
      </c>
      <c r="L2" s="30">
        <v>23747249.086914063</v>
      </c>
      <c r="M2" s="30">
        <v>25123528.33203125</v>
      </c>
      <c r="N2" s="30">
        <v>26303440.69921875</v>
      </c>
      <c r="O2" s="30">
        <v>27548747.47265625</v>
      </c>
      <c r="P2" s="30">
        <v>28882144.794921875</v>
      </c>
      <c r="Q2" s="30">
        <v>30311654.361328125</v>
      </c>
      <c r="R2" s="30">
        <v>31752662.03125</v>
      </c>
      <c r="S2" s="30">
        <v>33276602.650390625</v>
      </c>
      <c r="T2" s="30">
        <v>35002731.296875</v>
      </c>
      <c r="U2" s="30">
        <v>37364558.5</v>
      </c>
      <c r="V2" s="30">
        <v>40045871.484375</v>
      </c>
      <c r="W2" s="30">
        <v>42033226.15625</v>
      </c>
      <c r="X2" s="30">
        <v>44126232.97265625</v>
      </c>
      <c r="Y2" s="30">
        <v>46266095.48046875</v>
      </c>
      <c r="Z2" s="30">
        <v>48764753.6796875</v>
      </c>
      <c r="AA2" s="30">
        <v>51162733.1171875</v>
      </c>
      <c r="AB2" s="30">
        <v>53609430.6484375</v>
      </c>
      <c r="AC2" s="30">
        <v>56107151.3359375</v>
      </c>
      <c r="AD2" s="1">
        <f>+Kq_IT!AC2+Kq_CT!AC2+Kq_Soft!AC2+Kq_TraEq!AC2+Kq_OMach!AC2+Kq_OCon!AC2+Kq_RStruc!AC2+Kq_Cult!AC2+Kq_RD!AC2+Kq_OIPP!AC2</f>
        <v>58704453.46875</v>
      </c>
    </row>
    <row r="3" spans="1:30">
      <c r="A3" s="36" t="s">
        <v>82</v>
      </c>
      <c r="B3" s="30" t="s">
        <v>4</v>
      </c>
      <c r="C3" s="34"/>
      <c r="D3" s="34"/>
      <c r="E3" s="30">
        <v>501298.37084935606</v>
      </c>
      <c r="F3" s="30">
        <v>511660.09371164441</v>
      </c>
      <c r="G3" s="30">
        <v>525862.0750503391</v>
      </c>
      <c r="H3" s="30">
        <v>536932.09072457254</v>
      </c>
      <c r="I3" s="30">
        <v>556504.83395248652</v>
      </c>
      <c r="J3" s="30">
        <v>569156.92171935737</v>
      </c>
      <c r="K3" s="30">
        <v>588890.48907445371</v>
      </c>
      <c r="L3" s="30">
        <v>624132.67823949456</v>
      </c>
      <c r="M3" s="30">
        <v>657752.37535464764</v>
      </c>
      <c r="N3" s="30">
        <v>695726.31601139903</v>
      </c>
      <c r="O3" s="30">
        <v>714453.12128642201</v>
      </c>
      <c r="P3" s="30">
        <v>746665.63761392236</v>
      </c>
      <c r="Q3" s="30">
        <v>771659.83391273022</v>
      </c>
      <c r="R3" s="30">
        <v>783188.17823895812</v>
      </c>
      <c r="S3" s="30">
        <v>802059.84859624505</v>
      </c>
      <c r="T3" s="30">
        <v>821320.85778236389</v>
      </c>
      <c r="U3" s="30">
        <v>861512.58291208744</v>
      </c>
      <c r="V3" s="30">
        <v>876376.7423106432</v>
      </c>
      <c r="W3" s="30">
        <v>885580.70958131552</v>
      </c>
      <c r="X3" s="30">
        <v>895394.33611506224</v>
      </c>
      <c r="Y3" s="30">
        <v>899751.57570594549</v>
      </c>
      <c r="Z3" s="30">
        <v>949316.83574223518</v>
      </c>
      <c r="AA3" s="30">
        <v>985095.97418355942</v>
      </c>
      <c r="AB3" s="30">
        <v>1038141.8690069914</v>
      </c>
      <c r="AC3" s="30">
        <v>999254.65195262432</v>
      </c>
      <c r="AD3" s="1">
        <f>+Kq_IT!AC3+Kq_CT!AC3+Kq_Soft!AC3+Kq_TraEq!AC3+Kq_OMach!AC3+Kq_OCon!AC3+Kq_RStruc!AC3+Kq_Cult!AC3+Kq_RD!AC3+Kq_OIPP!AC3</f>
        <v>1012561.0813218355</v>
      </c>
    </row>
    <row r="4" spans="1:30">
      <c r="A4" s="35" t="s">
        <v>83</v>
      </c>
      <c r="B4" s="30" t="s">
        <v>5</v>
      </c>
      <c r="C4" s="34"/>
      <c r="D4" s="34"/>
      <c r="E4" s="30">
        <v>30179.218365564477</v>
      </c>
      <c r="F4" s="30">
        <v>30565.718646337278</v>
      </c>
      <c r="G4" s="30">
        <v>31227.071394896135</v>
      </c>
      <c r="H4" s="30">
        <v>32120.499665372074</v>
      </c>
      <c r="I4" s="30">
        <v>32891.033625843003</v>
      </c>
      <c r="J4" s="30">
        <v>33915.592536111362</v>
      </c>
      <c r="K4" s="30">
        <v>35143.379722999409</v>
      </c>
      <c r="L4" s="30">
        <v>42661.774665266275</v>
      </c>
      <c r="M4" s="30">
        <v>43995.911850808188</v>
      </c>
      <c r="N4" s="30">
        <v>49143.867906049825</v>
      </c>
      <c r="O4" s="30">
        <v>48566.575311737135</v>
      </c>
      <c r="P4" s="30">
        <v>48417.345661486499</v>
      </c>
      <c r="Q4" s="30">
        <v>66700.190915632993</v>
      </c>
      <c r="R4" s="30">
        <v>70282.425378047861</v>
      </c>
      <c r="S4" s="30">
        <v>68723.153905991465</v>
      </c>
      <c r="T4" s="30">
        <v>67673.448914339766</v>
      </c>
      <c r="U4" s="30">
        <v>65461.84874069225</v>
      </c>
      <c r="V4" s="30">
        <v>62669.264283107594</v>
      </c>
      <c r="W4" s="30">
        <v>62587.721206204966</v>
      </c>
      <c r="X4" s="30">
        <v>61157.74889449589</v>
      </c>
      <c r="Y4" s="30">
        <v>63200.967637175694</v>
      </c>
      <c r="Z4" s="30">
        <v>63652.378479789943</v>
      </c>
      <c r="AA4" s="30">
        <v>59675.563067899086</v>
      </c>
      <c r="AB4" s="30">
        <v>58798.87864634674</v>
      </c>
      <c r="AC4" s="30">
        <v>56822.617260658182</v>
      </c>
      <c r="AD4" s="1">
        <f>+Kq_IT!AC4+Kq_CT!AC4+Kq_Soft!AC4+Kq_TraEq!AC4+Kq_OMach!AC4+Kq_OCon!AC4+Kq_RStruc!AC4+Kq_Cult!AC4+Kq_RD!AC4+Kq_OIPP!AC4</f>
        <v>58489.473039507866</v>
      </c>
    </row>
    <row r="5" spans="1:30">
      <c r="A5" s="30" t="s">
        <v>80</v>
      </c>
      <c r="B5" s="30" t="s">
        <v>6</v>
      </c>
      <c r="C5" s="34"/>
      <c r="D5" s="34"/>
      <c r="E5" s="30">
        <v>5063767.5766601563</v>
      </c>
      <c r="F5" s="30">
        <v>5152347.5864944458</v>
      </c>
      <c r="G5" s="30">
        <v>5280714.0361175537</v>
      </c>
      <c r="H5" s="30">
        <v>5437129.0014801025</v>
      </c>
      <c r="I5" s="30">
        <v>5580813.7866973877</v>
      </c>
      <c r="J5" s="30">
        <v>5710004.4377441406</v>
      </c>
      <c r="K5" s="30">
        <v>5931826.5867614746</v>
      </c>
      <c r="L5" s="30">
        <v>6276163.1183776855</v>
      </c>
      <c r="M5" s="30">
        <v>6547744.7852478027</v>
      </c>
      <c r="N5" s="30">
        <v>6789301.5433502197</v>
      </c>
      <c r="O5" s="30">
        <v>7039502.0710754395</v>
      </c>
      <c r="P5" s="30">
        <v>7298361.6051635742</v>
      </c>
      <c r="Q5" s="30">
        <v>7582133.9854125977</v>
      </c>
      <c r="R5" s="30">
        <v>7863923.9324951172</v>
      </c>
      <c r="S5" s="30">
        <v>8247163.8715820313</v>
      </c>
      <c r="T5" s="30">
        <v>8759761.0385742188</v>
      </c>
      <c r="U5" s="30">
        <v>9302875.7023925781</v>
      </c>
      <c r="V5" s="30">
        <v>9928141.9263916016</v>
      </c>
      <c r="W5" s="30">
        <v>10244083.437255859</v>
      </c>
      <c r="X5" s="30">
        <v>10626253.363037109</v>
      </c>
      <c r="Y5" s="30">
        <v>10982807.396728516</v>
      </c>
      <c r="Z5" s="30">
        <v>11262702.386352539</v>
      </c>
      <c r="AA5" s="30">
        <v>11529821.856933594</v>
      </c>
      <c r="AB5" s="30">
        <v>11811026.796386719</v>
      </c>
      <c r="AC5" s="30">
        <v>12310685.963867188</v>
      </c>
      <c r="AD5" s="1">
        <f>+Kq_IT!AC5+Kq_CT!AC5+Kq_Soft!AC5+Kq_TraEq!AC5+Kq_OMach!AC5+Kq_OCon!AC5+Kq_RStruc!AC5+Kq_Cult!AC5+Kq_RD!AC5+Kq_OIPP!AC5</f>
        <v>12607950.0234375</v>
      </c>
    </row>
    <row r="6" spans="1:30">
      <c r="A6" s="35" t="s">
        <v>24</v>
      </c>
      <c r="B6" s="30" t="s">
        <v>7</v>
      </c>
      <c r="C6" s="34"/>
      <c r="D6" s="34"/>
      <c r="E6" s="30">
        <v>2623157.3501586914</v>
      </c>
      <c r="F6" s="30">
        <v>2711500.5045928955</v>
      </c>
      <c r="G6" s="30">
        <v>2820050.7513580322</v>
      </c>
      <c r="H6" s="30">
        <v>2943926.4171142578</v>
      </c>
      <c r="I6" s="30">
        <v>3104555.153427124</v>
      </c>
      <c r="J6" s="30">
        <v>3171301.4764709473</v>
      </c>
      <c r="K6" s="30">
        <v>3249704.0345153809</v>
      </c>
      <c r="L6" s="30">
        <v>3413804.0614929199</v>
      </c>
      <c r="M6" s="30">
        <v>3544358.2944335938</v>
      </c>
      <c r="N6" s="30">
        <v>3649953.8023986816</v>
      </c>
      <c r="O6" s="30">
        <v>3721456.4796447754</v>
      </c>
      <c r="P6" s="30">
        <v>3789800.1314697266</v>
      </c>
      <c r="Q6" s="30">
        <v>3914491.4817504883</v>
      </c>
      <c r="R6" s="30">
        <v>4072924.7156677246</v>
      </c>
      <c r="S6" s="30">
        <v>4183286.2900695801</v>
      </c>
      <c r="T6" s="30">
        <v>4295162.362701416</v>
      </c>
      <c r="U6" s="30">
        <v>4394975.7346191406</v>
      </c>
      <c r="V6" s="30">
        <v>4616086.2135009766</v>
      </c>
      <c r="W6" s="30">
        <v>4842982.778503418</v>
      </c>
      <c r="X6" s="30">
        <v>5187498.7033691406</v>
      </c>
      <c r="Y6" s="30">
        <v>5570094.0498657227</v>
      </c>
      <c r="Z6" s="30">
        <v>6053840.8951416016</v>
      </c>
      <c r="AA6" s="30">
        <v>6402101.564453125</v>
      </c>
      <c r="AB6" s="30">
        <v>6709151.919921875</v>
      </c>
      <c r="AC6" s="30">
        <v>6975727.8129882813</v>
      </c>
      <c r="AD6" s="1">
        <f>+Kq_IT!AC6+Kq_CT!AC6+Kq_Soft!AC6+Kq_TraEq!AC6+Kq_OMach!AC6+Kq_OCon!AC6+Kq_RStruc!AC6+Kq_Cult!AC6+Kq_RD!AC6+Kq_OIPP!AC6</f>
        <v>7231657.6918945313</v>
      </c>
    </row>
    <row r="7" spans="1:30">
      <c r="A7" s="31" t="s">
        <v>25</v>
      </c>
      <c r="B7" s="30" t="s">
        <v>8</v>
      </c>
      <c r="C7" s="34"/>
      <c r="D7" s="34"/>
      <c r="E7" s="30">
        <v>279629.33737564087</v>
      </c>
      <c r="F7" s="30">
        <v>302253.34895133972</v>
      </c>
      <c r="G7" s="30">
        <v>312724.79237556458</v>
      </c>
      <c r="H7" s="30">
        <v>322827.0138168335</v>
      </c>
      <c r="I7" s="30">
        <v>332411.78345489502</v>
      </c>
      <c r="J7" s="30">
        <v>371023.9169960022</v>
      </c>
      <c r="K7" s="30">
        <v>440273.43611526489</v>
      </c>
      <c r="L7" s="30">
        <v>498612.9167098999</v>
      </c>
      <c r="M7" s="30">
        <v>536712.89001083374</v>
      </c>
      <c r="N7" s="30">
        <v>579332.64239120483</v>
      </c>
      <c r="O7" s="30">
        <v>601915.30530548096</v>
      </c>
      <c r="P7" s="30">
        <v>622548.21248626709</v>
      </c>
      <c r="Q7" s="30">
        <v>669075.61246490479</v>
      </c>
      <c r="R7" s="30">
        <v>701233.57855224609</v>
      </c>
      <c r="S7" s="30">
        <v>725274.97329711914</v>
      </c>
      <c r="T7" s="30">
        <v>749652.03625488281</v>
      </c>
      <c r="U7" s="30">
        <v>819917.77543640137</v>
      </c>
      <c r="V7" s="30">
        <v>873501.19346618652</v>
      </c>
      <c r="W7" s="30">
        <v>917265.37739562988</v>
      </c>
      <c r="X7" s="30">
        <v>962532.52774047852</v>
      </c>
      <c r="Y7" s="30">
        <v>1003313.3870239258</v>
      </c>
      <c r="Z7" s="30">
        <v>1119774.1951904297</v>
      </c>
      <c r="AA7" s="30">
        <v>1280241.752532959</v>
      </c>
      <c r="AB7" s="30">
        <v>1358551.5123596191</v>
      </c>
      <c r="AC7" s="30">
        <v>1492709.6388702393</v>
      </c>
      <c r="AD7" s="1">
        <f>+Kq_IT!AC7+Kq_CT!AC7+Kq_Soft!AC7+Kq_TraEq!AC7+Kq_OMach!AC7+Kq_OCon!AC7+Kq_RStruc!AC7+Kq_Cult!AC7+Kq_RD!AC7+Kq_OIPP!AC7</f>
        <v>1656882.3203582764</v>
      </c>
    </row>
    <row r="8" spans="1:30">
      <c r="A8" s="36" t="s">
        <v>84</v>
      </c>
      <c r="B8" s="30" t="s">
        <v>30</v>
      </c>
      <c r="C8" s="34"/>
      <c r="D8" s="34"/>
      <c r="E8" s="30">
        <v>1042132.7801513672</v>
      </c>
      <c r="F8" s="30">
        <v>1069028.2147216797</v>
      </c>
      <c r="G8" s="30">
        <v>1111874.8283691406</v>
      </c>
      <c r="H8" s="30">
        <v>1164739.0278320313</v>
      </c>
      <c r="I8" s="30">
        <v>1203418.4038085938</v>
      </c>
      <c r="J8" s="30">
        <v>1232192.91796875</v>
      </c>
      <c r="K8" s="30">
        <v>1275555.8063964844</v>
      </c>
      <c r="L8" s="30">
        <v>1335371.1354980469</v>
      </c>
      <c r="M8" s="30">
        <v>1399652.1567382813</v>
      </c>
      <c r="N8" s="30">
        <v>1473542.6135253906</v>
      </c>
      <c r="O8" s="30">
        <v>1560601.2055664063</v>
      </c>
      <c r="P8" s="30">
        <v>1626658.3532714844</v>
      </c>
      <c r="Q8" s="30">
        <v>1725707.1760253906</v>
      </c>
      <c r="R8" s="30">
        <v>1845401.1345214844</v>
      </c>
      <c r="S8" s="30">
        <v>1983175.4685058594</v>
      </c>
      <c r="T8" s="30">
        <v>2165625.2546386719</v>
      </c>
      <c r="U8" s="30">
        <v>2464271.0985107422</v>
      </c>
      <c r="V8" s="30">
        <v>2782978.4349365234</v>
      </c>
      <c r="W8" s="30">
        <v>2901474.4443359375</v>
      </c>
      <c r="X8" s="30">
        <v>3019616.3916015625</v>
      </c>
      <c r="Y8" s="30">
        <v>3251480.9307861328</v>
      </c>
      <c r="Z8" s="30">
        <v>3509740.4086914063</v>
      </c>
      <c r="AA8" s="30">
        <v>3744025.2355957031</v>
      </c>
      <c r="AB8" s="30">
        <v>4061471.4135742188</v>
      </c>
      <c r="AC8" s="30">
        <v>4132216.8537597656</v>
      </c>
      <c r="AD8" s="1">
        <f>+Kq_IT!AC8+Kq_CT!AC8+Kq_Soft!AC8+Kq_TraEq!AC8+Kq_OMach!AC8+Kq_OCon!AC8+Kq_RStruc!AC8+Kq_Cult!AC8+Kq_RD!AC8+Kq_OIPP!AC8</f>
        <v>4162802.3399658203</v>
      </c>
    </row>
    <row r="9" spans="1:30">
      <c r="A9" s="31" t="s">
        <v>81</v>
      </c>
      <c r="B9" s="30" t="s">
        <v>9</v>
      </c>
      <c r="C9" s="34"/>
      <c r="D9" s="34"/>
      <c r="E9" s="30">
        <v>1384155.8252563477</v>
      </c>
      <c r="F9" s="30">
        <v>1461040.1635437012</v>
      </c>
      <c r="G9" s="30">
        <v>1574508.9588928223</v>
      </c>
      <c r="H9" s="30">
        <v>1675259.7200622559</v>
      </c>
      <c r="I9" s="30">
        <v>1748447.848815918</v>
      </c>
      <c r="J9" s="30">
        <v>1804674.1138000488</v>
      </c>
      <c r="K9" s="30">
        <v>1927474.6038818359</v>
      </c>
      <c r="L9" s="30">
        <v>2137462.4530029297</v>
      </c>
      <c r="M9" s="30">
        <v>2315831.5596923828</v>
      </c>
      <c r="N9" s="30">
        <v>2435393.7154541016</v>
      </c>
      <c r="O9" s="30">
        <v>2546746.3540039063</v>
      </c>
      <c r="P9" s="30">
        <v>2718045.7185058594</v>
      </c>
      <c r="Q9" s="30">
        <v>2848951.2750244141</v>
      </c>
      <c r="R9" s="30">
        <v>2940686.3619384766</v>
      </c>
      <c r="S9" s="30">
        <v>3066759.4425048828</v>
      </c>
      <c r="T9" s="30">
        <v>3028903.1175537109</v>
      </c>
      <c r="U9" s="30">
        <v>3132100.2110595703</v>
      </c>
      <c r="V9" s="30">
        <v>3289013.306640625</v>
      </c>
      <c r="W9" s="30">
        <v>3390170.6975097656</v>
      </c>
      <c r="X9" s="30">
        <v>3519243.2802734375</v>
      </c>
      <c r="Y9" s="30">
        <v>3684170.7744140625</v>
      </c>
      <c r="Z9" s="30">
        <v>3707990.853515625</v>
      </c>
      <c r="AA9" s="30">
        <v>3603619.1088867188</v>
      </c>
      <c r="AB9" s="30">
        <v>3489701.33984375</v>
      </c>
      <c r="AC9" s="30">
        <v>3743064.15625</v>
      </c>
      <c r="AD9" s="1">
        <f>+Kq_IT!AC9+Kq_CT!AC9+Kq_Soft!AC9+Kq_TraEq!AC9+Kq_OMach!AC9+Kq_OCon!AC9+Kq_RStruc!AC9+Kq_Cult!AC9+Kq_RD!AC9+Kq_OIPP!AC9</f>
        <v>4043776.9956054688</v>
      </c>
    </row>
    <row r="10" spans="1:30">
      <c r="A10" s="36" t="s">
        <v>85</v>
      </c>
      <c r="B10" s="30" t="s">
        <v>10</v>
      </c>
      <c r="C10" s="34"/>
      <c r="D10" s="34"/>
      <c r="E10" s="30">
        <v>2962717.8540496826</v>
      </c>
      <c r="F10" s="30">
        <v>3154024.0462493896</v>
      </c>
      <c r="G10" s="30">
        <v>3387976.4624786377</v>
      </c>
      <c r="H10" s="30">
        <v>3654775.3542175293</v>
      </c>
      <c r="I10" s="30">
        <v>3955939.5524902344</v>
      </c>
      <c r="J10" s="30">
        <v>4221955.8815307617</v>
      </c>
      <c r="K10" s="30">
        <v>4522528.682510376</v>
      </c>
      <c r="L10" s="30">
        <v>4925029.9418029785</v>
      </c>
      <c r="M10" s="30">
        <v>5373372.5521240234</v>
      </c>
      <c r="N10" s="30">
        <v>5725668.2056884766</v>
      </c>
      <c r="O10" s="30">
        <v>6208936.6925048828</v>
      </c>
      <c r="P10" s="30">
        <v>6668154.5140075684</v>
      </c>
      <c r="Q10" s="30">
        <v>7116833.0729370117</v>
      </c>
      <c r="R10" s="30">
        <v>7678100.2406921387</v>
      </c>
      <c r="S10" s="30">
        <v>8231535.5752258301</v>
      </c>
      <c r="T10" s="30">
        <v>8914152.0815429688</v>
      </c>
      <c r="U10" s="30">
        <v>9840511.6118774414</v>
      </c>
      <c r="V10" s="30">
        <v>10756922.676330566</v>
      </c>
      <c r="W10" s="30">
        <v>11470725.636901855</v>
      </c>
      <c r="X10" s="30">
        <v>12239499.379272461</v>
      </c>
      <c r="Y10" s="30">
        <v>12887962.096740723</v>
      </c>
      <c r="Z10" s="30">
        <v>13683267.368652344</v>
      </c>
      <c r="AA10" s="30">
        <v>14628436.250366211</v>
      </c>
      <c r="AB10" s="30">
        <v>15782555.15637207</v>
      </c>
      <c r="AC10" s="30">
        <v>16824894.8359375</v>
      </c>
      <c r="AD10" s="1">
        <f>+Kq_IT!AC10+Kq_CT!AC10+Kq_Soft!AC10+Kq_TraEq!AC10+Kq_OMach!AC10+Kq_OCon!AC10+Kq_RStruc!AC10+Kq_Cult!AC10+Kq_RD!AC10+Kq_OIPP!AC10</f>
        <v>18025690.557495117</v>
      </c>
    </row>
    <row r="11" spans="1:30">
      <c r="A11" s="36" t="s">
        <v>86</v>
      </c>
      <c r="B11" s="36" t="s">
        <v>11</v>
      </c>
      <c r="C11" s="34"/>
      <c r="D11" s="34"/>
      <c r="E11" s="30">
        <v>3523384.1418151855</v>
      </c>
      <c r="F11" s="30">
        <v>3600402.1850585938</v>
      </c>
      <c r="G11" s="30">
        <v>3743296.6583251953</v>
      </c>
      <c r="H11" s="30">
        <v>3831159.6572265625</v>
      </c>
      <c r="I11" s="30">
        <v>3965998.0770263672</v>
      </c>
      <c r="J11" s="30">
        <v>4064235.656829834</v>
      </c>
      <c r="K11" s="30">
        <v>4224876.4247436523</v>
      </c>
      <c r="L11" s="30">
        <v>4494011.2816162109</v>
      </c>
      <c r="M11" s="30">
        <v>4704108.0408325195</v>
      </c>
      <c r="N11" s="30">
        <v>4905377.9086608887</v>
      </c>
      <c r="O11" s="30">
        <v>5106569.2607421875</v>
      </c>
      <c r="P11" s="30">
        <v>5363492.6514282227</v>
      </c>
      <c r="Q11" s="30">
        <v>5616101.3729248047</v>
      </c>
      <c r="R11" s="30">
        <v>5796920.9115600586</v>
      </c>
      <c r="S11" s="30">
        <v>5968624.3795166016</v>
      </c>
      <c r="T11" s="30">
        <v>6200480.2757568359</v>
      </c>
      <c r="U11" s="30">
        <v>6482932.5810546875</v>
      </c>
      <c r="V11" s="30">
        <v>6860180.7770996094</v>
      </c>
      <c r="W11" s="30">
        <v>7318354.8463134766</v>
      </c>
      <c r="X11" s="30">
        <v>7615036.5989990234</v>
      </c>
      <c r="Y11" s="30">
        <v>7923314.6857910156</v>
      </c>
      <c r="Z11" s="30">
        <v>8414467.9879150391</v>
      </c>
      <c r="AA11" s="30">
        <v>8929714.9739379883</v>
      </c>
      <c r="AB11" s="30">
        <v>9300032.2130737305</v>
      </c>
      <c r="AC11" s="30">
        <v>9571775.6079101563</v>
      </c>
      <c r="AD11" s="1">
        <f>+Kq_IT!AC11+Kq_CT!AC11+Kq_Soft!AC11+Kq_TraEq!AC11+Kq_OMach!AC11+Kq_OCon!AC11+Kq_RStruc!AC11+Kq_Cult!AC11+Kq_RD!AC11+Kq_OIPP!AC11</f>
        <v>9904643.4177246094</v>
      </c>
    </row>
    <row r="12" spans="1:3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1"/>
    </row>
    <row r="13" spans="1:30">
      <c r="A13" s="30"/>
      <c r="B13" s="3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2"/>
    </row>
    <row r="14" spans="1:3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3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3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C34"/>
  <sheetViews>
    <sheetView zoomScale="85" zoomScaleNormal="85" workbookViewId="0">
      <pane xSplit="2" ySplit="1" topLeftCell="C2" activePane="bottomRight" state="frozen"/>
      <selection activeCell="AC34" sqref="A1:AC34"/>
      <selection pane="topRight" activeCell="AC34" sqref="A1:AC34"/>
      <selection pane="bottomLeft" activeCell="AC34" sqref="A1:AC34"/>
      <selection pane="bottomRight" activeCell="V65" sqref="V65"/>
    </sheetView>
  </sheetViews>
  <sheetFormatPr baseColWidth="10" defaultColWidth="9.15234375" defaultRowHeight="12.9"/>
  <cols>
    <col min="1" max="1" width="25" customWidth="1"/>
    <col min="2" max="10" width="9.69140625" customWidth="1"/>
  </cols>
  <sheetData>
    <row r="1" spans="1:29">
      <c r="A1" s="30" t="s">
        <v>0</v>
      </c>
      <c r="B1" s="30" t="s">
        <v>1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95</v>
      </c>
      <c r="K1" s="30" t="s">
        <v>113</v>
      </c>
      <c r="L1" s="30" t="s">
        <v>114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>
      <c r="A2" s="30" t="s">
        <v>2</v>
      </c>
      <c r="B2" s="30" t="s">
        <v>3</v>
      </c>
      <c r="C2" s="33">
        <v>0.31499999761581421</v>
      </c>
      <c r="D2" s="33">
        <v>0.11500000208616257</v>
      </c>
      <c r="E2" s="33">
        <v>0.31499999761581421</v>
      </c>
      <c r="F2" s="33">
        <v>0.18899999558925629</v>
      </c>
      <c r="G2" s="33">
        <v>0.13099999725818634</v>
      </c>
      <c r="H2" s="33">
        <v>3.2000001519918442E-2</v>
      </c>
      <c r="I2" s="33">
        <v>1.0999999940395355E-2</v>
      </c>
      <c r="J2" s="33">
        <v>0.20000000298023224</v>
      </c>
      <c r="K2" s="33">
        <v>0.20000000298023224</v>
      </c>
      <c r="L2" s="33">
        <v>0.13099999725818634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>
      <c r="A3" s="30" t="s">
        <v>22</v>
      </c>
      <c r="B3" s="30" t="s">
        <v>4</v>
      </c>
      <c r="C3" s="33">
        <v>0.31499999761581421</v>
      </c>
      <c r="D3" s="33">
        <v>0.11500000208616257</v>
      </c>
      <c r="E3" s="33">
        <v>0.31499999761581421</v>
      </c>
      <c r="F3" s="33">
        <v>0.17000000178813934</v>
      </c>
      <c r="G3" s="33">
        <v>0.1289999932050705</v>
      </c>
      <c r="H3" s="33">
        <v>2.4000000208616257E-2</v>
      </c>
      <c r="I3" s="33">
        <v>1.0999999940395355E-2</v>
      </c>
      <c r="J3" s="33">
        <v>0.17900000512599945</v>
      </c>
      <c r="K3" s="33">
        <v>0.20000000298023224</v>
      </c>
      <c r="L3" s="33">
        <v>0.1289999932050705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>
      <c r="A4" s="30" t="s">
        <v>23</v>
      </c>
      <c r="B4" s="30" t="s">
        <v>5</v>
      </c>
      <c r="C4" s="33">
        <v>0.31499999761581421</v>
      </c>
      <c r="D4" s="33">
        <v>0.11500000208616257</v>
      </c>
      <c r="E4" s="33">
        <v>0.31499999761581421</v>
      </c>
      <c r="F4" s="33">
        <v>0.17399999499320984</v>
      </c>
      <c r="G4" s="33">
        <v>0.1080000028014183</v>
      </c>
      <c r="H4" s="33">
        <v>3.2999999821186066E-2</v>
      </c>
      <c r="I4" s="33">
        <v>1.0999999940395355E-2</v>
      </c>
      <c r="J4" s="33">
        <v>0.2070000022649765</v>
      </c>
      <c r="K4" s="33">
        <v>0.20000000298023224</v>
      </c>
      <c r="L4" s="33">
        <v>0.1080000028014183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>
      <c r="A5" s="30" t="s">
        <v>79</v>
      </c>
      <c r="B5" s="30" t="s">
        <v>6</v>
      </c>
      <c r="C5" s="33">
        <v>0.31499999761581421</v>
      </c>
      <c r="D5" s="33">
        <v>0.11500000208616257</v>
      </c>
      <c r="E5" s="33">
        <v>0.31499999761581421</v>
      </c>
      <c r="F5" s="33">
        <v>0.19099999964237213</v>
      </c>
      <c r="G5" s="33">
        <v>9.3999996781349182E-2</v>
      </c>
      <c r="H5" s="33">
        <v>2.3000000044703484E-2</v>
      </c>
      <c r="I5" s="33">
        <v>1.0999999940395355E-2</v>
      </c>
      <c r="J5" s="33">
        <v>0.2070000022649765</v>
      </c>
      <c r="K5" s="33">
        <v>0.20000000298023224</v>
      </c>
      <c r="L5" s="33">
        <v>9.3999996781349182E-2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>
      <c r="A6" s="30" t="s">
        <v>24</v>
      </c>
      <c r="B6" s="30" t="s">
        <v>7</v>
      </c>
      <c r="C6" s="33">
        <v>0.31499999761581421</v>
      </c>
      <c r="D6" s="33">
        <v>0.11500000208616257</v>
      </c>
      <c r="E6" s="33">
        <v>0.31499999761581421</v>
      </c>
      <c r="F6" s="33">
        <v>0.19099999964237213</v>
      </c>
      <c r="G6" s="33">
        <v>9.3999996781349182E-2</v>
      </c>
      <c r="H6" s="33">
        <v>2.3000000044703484E-2</v>
      </c>
      <c r="I6" s="33">
        <v>1.0999999940395355E-2</v>
      </c>
      <c r="J6" s="33">
        <v>0.2070000022649765</v>
      </c>
      <c r="K6" s="33">
        <v>0.20000000298023224</v>
      </c>
      <c r="L6" s="33">
        <v>9.3999996781349182E-2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>
      <c r="A7" s="30" t="s">
        <v>25</v>
      </c>
      <c r="B7" s="30" t="s">
        <v>8</v>
      </c>
      <c r="C7" s="33">
        <v>0.31499999761581421</v>
      </c>
      <c r="D7" s="33">
        <v>0.11500000208616257</v>
      </c>
      <c r="E7" s="33">
        <v>0.31499999761581421</v>
      </c>
      <c r="F7" s="33">
        <v>0.19499999284744263</v>
      </c>
      <c r="G7" s="33">
        <v>0.13899999856948853</v>
      </c>
      <c r="H7" s="33">
        <v>3.4000001847743988E-2</v>
      </c>
      <c r="I7" s="33">
        <v>1.0999999940395355E-2</v>
      </c>
      <c r="J7" s="33">
        <v>0.19499999284744263</v>
      </c>
      <c r="K7" s="33">
        <v>0.20000000298023224</v>
      </c>
      <c r="L7" s="33">
        <v>0.13899999856948853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>
      <c r="A8" s="30" t="s">
        <v>26</v>
      </c>
      <c r="B8" s="30" t="s">
        <v>30</v>
      </c>
      <c r="C8" s="33">
        <v>0.31499999761581421</v>
      </c>
      <c r="D8" s="33">
        <v>0.11500000208616257</v>
      </c>
      <c r="E8" s="33">
        <v>0.31499999761581421</v>
      </c>
      <c r="F8" s="33">
        <v>0.16500000655651093</v>
      </c>
      <c r="G8" s="33">
        <v>0.12399999797344208</v>
      </c>
      <c r="H8" s="33">
        <v>2.8999999165534973E-2</v>
      </c>
      <c r="I8" s="33">
        <v>1.0999999940395355E-2</v>
      </c>
      <c r="J8" s="33">
        <v>0.18799999356269836</v>
      </c>
      <c r="K8" s="33">
        <v>0.20000000298023224</v>
      </c>
      <c r="L8" s="33">
        <v>0.12399999797344208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>
      <c r="A9" s="30" t="s">
        <v>27</v>
      </c>
      <c r="B9" s="30" t="s">
        <v>9</v>
      </c>
      <c r="C9" s="33">
        <v>0.31499999761581421</v>
      </c>
      <c r="D9" s="33">
        <v>0.11500000208616257</v>
      </c>
      <c r="E9" s="33">
        <v>0.31499999761581421</v>
      </c>
      <c r="F9" s="33">
        <v>0.20299999415874481</v>
      </c>
      <c r="G9" s="33">
        <v>0.14000000059604645</v>
      </c>
      <c r="H9" s="33">
        <v>2.8000000864267349E-2</v>
      </c>
      <c r="I9" s="33">
        <v>1.0999999940395355E-2</v>
      </c>
      <c r="J9" s="33">
        <v>0.18799999356269836</v>
      </c>
      <c r="K9" s="33">
        <v>0.20000000298023224</v>
      </c>
      <c r="L9" s="33">
        <v>0.14000000059604645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>
      <c r="A10" s="30" t="s">
        <v>28</v>
      </c>
      <c r="B10" s="30" t="s">
        <v>10</v>
      </c>
      <c r="C10" s="33">
        <v>0.31499999761581421</v>
      </c>
      <c r="D10" s="33">
        <v>0.11500000208616257</v>
      </c>
      <c r="E10" s="33">
        <v>0.31499999761581421</v>
      </c>
      <c r="F10" s="33">
        <v>0.18199999630451202</v>
      </c>
      <c r="G10" s="33">
        <v>0.13199999928474426</v>
      </c>
      <c r="H10" s="33">
        <v>3.9999999105930328E-2</v>
      </c>
      <c r="I10" s="33">
        <v>1.0999999940395355E-2</v>
      </c>
      <c r="J10" s="33">
        <v>0.18700000643730164</v>
      </c>
      <c r="K10" s="33">
        <v>0.20000000298023224</v>
      </c>
      <c r="L10" s="33">
        <v>0.13199999928474426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>
      <c r="A11" s="30" t="s">
        <v>29</v>
      </c>
      <c r="B11" s="30" t="s">
        <v>11</v>
      </c>
      <c r="C11" s="33">
        <v>0.31499999761581421</v>
      </c>
      <c r="D11" s="33">
        <v>0.11500000208616257</v>
      </c>
      <c r="E11" s="33">
        <v>0.31499999761581421</v>
      </c>
      <c r="F11" s="33">
        <v>0.19499999284744299</v>
      </c>
      <c r="G11" s="33">
        <v>0.14499999582767487</v>
      </c>
      <c r="H11" s="33">
        <v>3.5000000149011612E-2</v>
      </c>
      <c r="I11" s="33">
        <v>1.0999999940395355E-2</v>
      </c>
      <c r="J11" s="33">
        <v>0.20999999344348907</v>
      </c>
      <c r="K11" s="33">
        <v>0.20000000298023224</v>
      </c>
      <c r="L11" s="33">
        <v>0.14499999582767487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>
      <c r="A12" s="30"/>
      <c r="B12" s="30"/>
      <c r="C12" s="33"/>
      <c r="D12" s="33"/>
      <c r="E12" s="33"/>
      <c r="F12" s="33"/>
      <c r="G12" s="33"/>
      <c r="H12" s="33"/>
      <c r="I12" s="33"/>
      <c r="J12" s="3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321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9" width="10.69140625" bestFit="1" customWidth="1"/>
    <col min="20" max="23" width="11.84375" bestFit="1" customWidth="1"/>
    <col min="24" max="29" width="11.8437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56368.272971244056</v>
      </c>
      <c r="E2" s="23">
        <v>86364.842322434473</v>
      </c>
      <c r="F2" s="23">
        <v>100484.39408005931</v>
      </c>
      <c r="G2" s="23">
        <v>114886.19842006793</v>
      </c>
      <c r="H2" s="23">
        <v>132630.04663638771</v>
      </c>
      <c r="I2" s="23">
        <v>146968.9686140948</v>
      </c>
      <c r="J2" s="23">
        <v>193669.96996578539</v>
      </c>
      <c r="K2" s="23">
        <v>264262.05614837579</v>
      </c>
      <c r="L2" s="23">
        <v>276372.45043444075</v>
      </c>
      <c r="M2" s="23">
        <v>277433.59397910541</v>
      </c>
      <c r="N2" s="23">
        <v>273127.47428185865</v>
      </c>
      <c r="O2" s="23">
        <v>325437.37910819019</v>
      </c>
      <c r="P2" s="23">
        <v>418479.66844377527</v>
      </c>
      <c r="Q2" s="23">
        <v>449138.21208912472</v>
      </c>
      <c r="R2" s="23">
        <v>527395.66687818558</v>
      </c>
      <c r="S2" s="23">
        <v>590284.07751370047</v>
      </c>
      <c r="T2" s="23">
        <v>718403.43298535387</v>
      </c>
      <c r="U2" s="23">
        <v>818521.3056543899</v>
      </c>
      <c r="V2" s="23">
        <v>717392.83638568071</v>
      </c>
      <c r="W2" s="23">
        <v>754699.55322186206</v>
      </c>
      <c r="X2" s="23">
        <v>802557.5714711597</v>
      </c>
      <c r="Y2" s="23">
        <v>872117.71839638799</v>
      </c>
      <c r="Z2" s="23">
        <v>1020027.3810739159</v>
      </c>
      <c r="AA2" s="23">
        <v>1224800.2057632962</v>
      </c>
      <c r="AB2" s="23">
        <v>1129935.7488902076</v>
      </c>
      <c r="AC2" s="23">
        <v>1163912.8051079919</v>
      </c>
    </row>
    <row r="3" spans="1:29">
      <c r="A3" s="25" t="s">
        <v>82</v>
      </c>
      <c r="B3" s="23" t="s">
        <v>4</v>
      </c>
      <c r="C3" s="23"/>
      <c r="D3" s="23">
        <v>1440.8360584709574</v>
      </c>
      <c r="E3" s="23">
        <v>2192.3870154600459</v>
      </c>
      <c r="F3" s="23">
        <v>2546.408543823658</v>
      </c>
      <c r="G3" s="23">
        <v>2915.7767690362102</v>
      </c>
      <c r="H3" s="23">
        <v>3333.7820986288029</v>
      </c>
      <c r="I3" s="23">
        <v>3735.5363090686801</v>
      </c>
      <c r="J3" s="23">
        <v>4873.3079374197996</v>
      </c>
      <c r="K3" s="23">
        <v>6677.8929417820418</v>
      </c>
      <c r="L3" s="23">
        <v>6487.8401900513172</v>
      </c>
      <c r="M3" s="23">
        <v>7465.4220141025226</v>
      </c>
      <c r="N3" s="23">
        <v>6832.020052321508</v>
      </c>
      <c r="O3" s="23">
        <v>8334.5160232671587</v>
      </c>
      <c r="P3" s="23">
        <v>10548.874530433437</v>
      </c>
      <c r="Q3" s="23">
        <v>9429.9304686019423</v>
      </c>
      <c r="R3" s="23">
        <v>11524.906460321983</v>
      </c>
      <c r="S3" s="23">
        <v>12972.563712824474</v>
      </c>
      <c r="T3" s="23">
        <v>14444.219402570556</v>
      </c>
      <c r="U3" s="23">
        <v>12934.493618605031</v>
      </c>
      <c r="V3" s="23">
        <v>12694.035600512614</v>
      </c>
      <c r="W3" s="23">
        <v>6648.4229441931175</v>
      </c>
      <c r="X3" s="23">
        <v>7807.7044112524409</v>
      </c>
      <c r="Y3" s="23">
        <v>30727.852650115052</v>
      </c>
      <c r="Z3" s="23">
        <v>13583.556403192462</v>
      </c>
      <c r="AA3" s="23">
        <v>14530.424757289253</v>
      </c>
      <c r="AB3" s="23">
        <v>17843.231177655867</v>
      </c>
      <c r="AC3" s="23">
        <v>52036.005607514046</v>
      </c>
    </row>
    <row r="4" spans="1:29">
      <c r="A4" s="24" t="s">
        <v>83</v>
      </c>
      <c r="B4" s="23" t="s">
        <v>5</v>
      </c>
      <c r="C4" s="23"/>
      <c r="D4" s="23">
        <v>213.99291124884732</v>
      </c>
      <c r="E4" s="23">
        <v>325.61322800342975</v>
      </c>
      <c r="F4" s="23">
        <v>378.19249061550767</v>
      </c>
      <c r="G4" s="23">
        <v>433.05104400286177</v>
      </c>
      <c r="H4" s="23">
        <v>495.13317810212851</v>
      </c>
      <c r="I4" s="23">
        <v>554.8016966633221</v>
      </c>
      <c r="J4" s="23">
        <v>723.78349140378555</v>
      </c>
      <c r="K4" s="23">
        <v>991.8003809097986</v>
      </c>
      <c r="L4" s="23">
        <v>963.5737541575005</v>
      </c>
      <c r="M4" s="23">
        <v>1029.2320864482572</v>
      </c>
      <c r="N4" s="23">
        <v>1052.76529186273</v>
      </c>
      <c r="O4" s="23">
        <v>1279.806747434006</v>
      </c>
      <c r="P4" s="23">
        <v>10503.827679926446</v>
      </c>
      <c r="Q4" s="23">
        <v>3271.2250880463771</v>
      </c>
      <c r="R4" s="23">
        <v>885.12539482071929</v>
      </c>
      <c r="S4" s="23">
        <v>1776.8169503586121</v>
      </c>
      <c r="T4" s="23">
        <v>1755.9400103842545</v>
      </c>
      <c r="U4" s="23">
        <v>1129.8112668200863</v>
      </c>
      <c r="V4" s="23">
        <v>1636.6862570240889</v>
      </c>
      <c r="W4" s="23">
        <v>1395.7627605975301</v>
      </c>
      <c r="X4" s="23">
        <v>1492.429961328362</v>
      </c>
      <c r="Y4" s="23">
        <v>3999.5811539664523</v>
      </c>
      <c r="Z4" s="23">
        <v>666.29180418092494</v>
      </c>
      <c r="AA4" s="23">
        <v>3494.4143449594744</v>
      </c>
      <c r="AB4" s="23">
        <v>2133.5897260330107</v>
      </c>
      <c r="AC4" s="23">
        <v>4518.2669209286914</v>
      </c>
    </row>
    <row r="5" spans="1:29">
      <c r="A5" s="23" t="s">
        <v>80</v>
      </c>
      <c r="B5" s="23" t="s">
        <v>6</v>
      </c>
      <c r="C5" s="23"/>
      <c r="D5" s="23">
        <v>24800.948929211801</v>
      </c>
      <c r="E5" s="23">
        <v>37737.310975680077</v>
      </c>
      <c r="F5" s="23">
        <v>43831.043703402778</v>
      </c>
      <c r="G5" s="23">
        <v>50188.937396937632</v>
      </c>
      <c r="H5" s="23">
        <v>57384.016094763821</v>
      </c>
      <c r="I5" s="23">
        <v>64299.36610744262</v>
      </c>
      <c r="J5" s="23">
        <v>83883.701106517779</v>
      </c>
      <c r="K5" s="23">
        <v>114945.81970667602</v>
      </c>
      <c r="L5" s="23">
        <v>111674.46307882211</v>
      </c>
      <c r="M5" s="23">
        <v>126439.40053579796</v>
      </c>
      <c r="N5" s="23">
        <v>123311.29163879454</v>
      </c>
      <c r="O5" s="23">
        <v>139068.23596908685</v>
      </c>
      <c r="P5" s="23">
        <v>179533.95503184304</v>
      </c>
      <c r="Q5" s="23">
        <v>180497.30178533052</v>
      </c>
      <c r="R5" s="23">
        <v>214385.71991100031</v>
      </c>
      <c r="S5" s="23">
        <v>326080.44232115336</v>
      </c>
      <c r="T5" s="23">
        <v>266875.38666545105</v>
      </c>
      <c r="U5" s="23">
        <v>338064.92203152273</v>
      </c>
      <c r="V5" s="23">
        <v>226899.68272733866</v>
      </c>
      <c r="W5" s="23">
        <v>217214.12416839361</v>
      </c>
      <c r="X5" s="23">
        <v>253821.42878187855</v>
      </c>
      <c r="Y5" s="23">
        <v>271010.66653268394</v>
      </c>
      <c r="Z5" s="23">
        <v>380657.51233750477</v>
      </c>
      <c r="AA5" s="23">
        <v>497332.91797504231</v>
      </c>
      <c r="AB5" s="23">
        <v>540234.6246420379</v>
      </c>
      <c r="AC5" s="23">
        <v>558181.44456422771</v>
      </c>
    </row>
    <row r="6" spans="1:29">
      <c r="A6" s="24" t="s">
        <v>24</v>
      </c>
      <c r="B6" s="23" t="s">
        <v>7</v>
      </c>
      <c r="C6" s="23"/>
      <c r="D6" s="23">
        <v>3507.9969437648115</v>
      </c>
      <c r="E6" s="23">
        <v>5337.7946120707256</v>
      </c>
      <c r="F6" s="23">
        <v>6199.7292036053332</v>
      </c>
      <c r="G6" s="23">
        <v>7099.0283275768224</v>
      </c>
      <c r="H6" s="23">
        <v>8116.7439865285769</v>
      </c>
      <c r="I6" s="23">
        <v>9094.8931202082022</v>
      </c>
      <c r="J6" s="23">
        <v>11865.020485839019</v>
      </c>
      <c r="K6" s="23">
        <v>16258.635319982312</v>
      </c>
      <c r="L6" s="23">
        <v>15795.914756941302</v>
      </c>
      <c r="M6" s="23">
        <v>17929.861685258624</v>
      </c>
      <c r="N6" s="23">
        <v>18713.510063634112</v>
      </c>
      <c r="O6" s="23">
        <v>18146.443604926913</v>
      </c>
      <c r="P6" s="23">
        <v>37835.066369048312</v>
      </c>
      <c r="Q6" s="23">
        <v>67456.018233069146</v>
      </c>
      <c r="R6" s="23">
        <v>64465.724055630832</v>
      </c>
      <c r="S6" s="23">
        <v>47015.588468301903</v>
      </c>
      <c r="T6" s="23">
        <v>64217.659762048206</v>
      </c>
      <c r="U6" s="23">
        <v>121017.21545627162</v>
      </c>
      <c r="V6" s="23">
        <v>76883.718493641631</v>
      </c>
      <c r="W6" s="23">
        <v>143065.95219305783</v>
      </c>
      <c r="X6" s="23">
        <v>237717.4473893737</v>
      </c>
      <c r="Y6" s="23">
        <v>149687.90835140974</v>
      </c>
      <c r="Z6" s="23">
        <v>129242.27301579062</v>
      </c>
      <c r="AA6" s="23">
        <v>243522.89434875394</v>
      </c>
      <c r="AB6" s="23">
        <v>147148.14829506035</v>
      </c>
      <c r="AC6" s="23">
        <v>139350.12459097279</v>
      </c>
    </row>
    <row r="7" spans="1:29">
      <c r="A7" s="26" t="s">
        <v>25</v>
      </c>
      <c r="B7" s="23" t="s">
        <v>8</v>
      </c>
      <c r="C7" s="23"/>
      <c r="D7" s="23">
        <v>3672.0451094043274</v>
      </c>
      <c r="E7" s="23">
        <v>5587.4115383987555</v>
      </c>
      <c r="F7" s="23">
        <v>6489.6536874681051</v>
      </c>
      <c r="G7" s="23">
        <v>7431.0076860628369</v>
      </c>
      <c r="H7" s="23">
        <v>8496.3158571148069</v>
      </c>
      <c r="I7" s="23">
        <v>9520.207211689818</v>
      </c>
      <c r="J7" s="23">
        <v>12419.876968663728</v>
      </c>
      <c r="K7" s="23">
        <v>17018.955053095444</v>
      </c>
      <c r="L7" s="23">
        <v>16534.595799717066</v>
      </c>
      <c r="M7" s="23">
        <v>21938.046040481342</v>
      </c>
      <c r="N7" s="23">
        <v>15252.550917358025</v>
      </c>
      <c r="O7" s="23">
        <v>20591.908481947707</v>
      </c>
      <c r="P7" s="23">
        <v>29253.076279634181</v>
      </c>
      <c r="Q7" s="23">
        <v>32778.980882735617</v>
      </c>
      <c r="R7" s="23">
        <v>38602.397433456426</v>
      </c>
      <c r="S7" s="23">
        <v>40590.493176525626</v>
      </c>
      <c r="T7" s="23">
        <v>56350.160647786361</v>
      </c>
      <c r="U7" s="23">
        <v>52377.452522187748</v>
      </c>
      <c r="V7" s="23">
        <v>52389.263912653456</v>
      </c>
      <c r="W7" s="23">
        <v>55132.311275411215</v>
      </c>
      <c r="X7" s="23">
        <v>47682.062359754163</v>
      </c>
      <c r="Y7" s="23">
        <v>106791.6979763781</v>
      </c>
      <c r="Z7" s="23">
        <v>123911.07464102497</v>
      </c>
      <c r="AA7" s="23">
        <v>75121.124299585834</v>
      </c>
      <c r="AB7" s="23">
        <v>92790.379911875832</v>
      </c>
      <c r="AC7" s="23">
        <v>84607.263580878527</v>
      </c>
    </row>
    <row r="8" spans="1:29">
      <c r="A8" s="25" t="s">
        <v>84</v>
      </c>
      <c r="B8" s="23" t="s">
        <v>30</v>
      </c>
      <c r="C8" s="23"/>
      <c r="D8" s="23">
        <v>2109.4596532871583</v>
      </c>
      <c r="E8" s="23">
        <v>3209.7697210683991</v>
      </c>
      <c r="F8" s="23">
        <v>3728.075829586121</v>
      </c>
      <c r="G8" s="23">
        <v>4268.850308203092</v>
      </c>
      <c r="H8" s="23">
        <v>4880.8320617485442</v>
      </c>
      <c r="I8" s="23">
        <v>5469.0213234474268</v>
      </c>
      <c r="J8" s="23">
        <v>7134.7787359933982</v>
      </c>
      <c r="K8" s="23">
        <v>9776.7859478818355</v>
      </c>
      <c r="L8" s="23">
        <v>9498.5387389678563</v>
      </c>
      <c r="M8" s="23">
        <v>11982.964489467135</v>
      </c>
      <c r="N8" s="23">
        <v>10254.835617901979</v>
      </c>
      <c r="O8" s="23">
        <v>10768.891097268224</v>
      </c>
      <c r="P8" s="23">
        <v>17385.153040669171</v>
      </c>
      <c r="Q8" s="23">
        <v>16026.224167857505</v>
      </c>
      <c r="R8" s="23">
        <v>19385.690891416038</v>
      </c>
      <c r="S8" s="23">
        <v>19993.426609633811</v>
      </c>
      <c r="T8" s="23">
        <v>32748.156972638197</v>
      </c>
      <c r="U8" s="23">
        <v>28007.589351129256</v>
      </c>
      <c r="V8" s="23">
        <v>28335.565917610809</v>
      </c>
      <c r="W8" s="23">
        <v>13799.826630931821</v>
      </c>
      <c r="X8" s="23">
        <v>29509.594480856609</v>
      </c>
      <c r="Y8" s="23">
        <v>41849.24488647822</v>
      </c>
      <c r="Z8" s="23">
        <v>46070.204592009133</v>
      </c>
      <c r="AA8" s="23">
        <v>36711.292065944319</v>
      </c>
      <c r="AB8" s="23">
        <v>18324.081808418399</v>
      </c>
      <c r="AC8" s="23">
        <v>16453.689262321641</v>
      </c>
    </row>
    <row r="9" spans="1:29">
      <c r="A9" s="26" t="s">
        <v>81</v>
      </c>
      <c r="B9" s="23" t="s">
        <v>9</v>
      </c>
      <c r="C9" s="23"/>
      <c r="D9" s="23">
        <v>5269.6410307004089</v>
      </c>
      <c r="E9" s="23">
        <v>7843.6521515108298</v>
      </c>
      <c r="F9" s="23">
        <v>9141.1262144787397</v>
      </c>
      <c r="G9" s="23">
        <v>10428.79091674884</v>
      </c>
      <c r="H9" s="23">
        <v>11924.969741720186</v>
      </c>
      <c r="I9" s="23">
        <v>13406.597988193034</v>
      </c>
      <c r="J9" s="23">
        <v>17394.82967182303</v>
      </c>
      <c r="K9" s="23">
        <v>23836.13179808002</v>
      </c>
      <c r="L9" s="23">
        <v>23157.755777629409</v>
      </c>
      <c r="M9" s="23">
        <v>29018.828403863597</v>
      </c>
      <c r="N9" s="23">
        <v>27961.317317433153</v>
      </c>
      <c r="O9" s="23">
        <v>23034.290909352665</v>
      </c>
      <c r="P9" s="23">
        <v>30041.336234384871</v>
      </c>
      <c r="Q9" s="23">
        <v>39557.290668066977</v>
      </c>
      <c r="R9" s="23">
        <v>61852.097176477509</v>
      </c>
      <c r="S9" s="23">
        <v>39233.373988793057</v>
      </c>
      <c r="T9" s="23">
        <v>84499.31036484518</v>
      </c>
      <c r="U9" s="23">
        <v>76344.658953723731</v>
      </c>
      <c r="V9" s="23">
        <v>65899.841314901612</v>
      </c>
      <c r="W9" s="23">
        <v>62895.940120192106</v>
      </c>
      <c r="X9" s="23">
        <v>56362.047022179438</v>
      </c>
      <c r="Y9" s="23">
        <v>53905.100968975261</v>
      </c>
      <c r="Z9" s="23">
        <v>64897.740285093234</v>
      </c>
      <c r="AA9" s="23">
        <v>99856.209755262229</v>
      </c>
      <c r="AB9" s="23">
        <v>106985.97142786623</v>
      </c>
      <c r="AC9" s="23">
        <v>99404.262665563554</v>
      </c>
    </row>
    <row r="10" spans="1:29">
      <c r="A10" s="25" t="s">
        <v>85</v>
      </c>
      <c r="B10" s="23" t="s">
        <v>10</v>
      </c>
      <c r="C10" s="23"/>
      <c r="D10" s="23">
        <v>6486.2824195663034</v>
      </c>
      <c r="E10" s="23">
        <v>9896.0073720332875</v>
      </c>
      <c r="F10" s="23">
        <v>11697.835339070116</v>
      </c>
      <c r="G10" s="23">
        <v>13255.090995314033</v>
      </c>
      <c r="H10" s="23">
        <v>15470.233311261298</v>
      </c>
      <c r="I10" s="23">
        <v>17034.079983436066</v>
      </c>
      <c r="J10" s="23">
        <v>23399.181020446209</v>
      </c>
      <c r="K10" s="23">
        <v>33320.873844430491</v>
      </c>
      <c r="L10" s="23">
        <v>48538.000621188803</v>
      </c>
      <c r="M10" s="23">
        <v>24209.699653706026</v>
      </c>
      <c r="N10" s="23">
        <v>39620.15507340453</v>
      </c>
      <c r="O10" s="23">
        <v>49872.62370123947</v>
      </c>
      <c r="P10" s="23">
        <v>35450.081005389293</v>
      </c>
      <c r="Q10" s="23">
        <v>47509.273867732387</v>
      </c>
      <c r="R10" s="23">
        <v>62336.098070911328</v>
      </c>
      <c r="S10" s="23">
        <v>35692.312670441548</v>
      </c>
      <c r="T10" s="23">
        <v>115621.84065952117</v>
      </c>
      <c r="U10" s="23">
        <v>98908.153704565921</v>
      </c>
      <c r="V10" s="23">
        <v>99139.960974308153</v>
      </c>
      <c r="W10" s="23">
        <v>169232.25080926064</v>
      </c>
      <c r="X10" s="23">
        <v>77169.710344243329</v>
      </c>
      <c r="Y10" s="23">
        <v>127336.34126381838</v>
      </c>
      <c r="Z10" s="23">
        <v>148438.9469728297</v>
      </c>
      <c r="AA10" s="23">
        <v>183171.02852623683</v>
      </c>
      <c r="AB10" s="23">
        <v>150156.80429178316</v>
      </c>
      <c r="AC10" s="23">
        <v>134409.41693807801</v>
      </c>
    </row>
    <row r="11" spans="1:29">
      <c r="A11" s="25" t="s">
        <v>86</v>
      </c>
      <c r="B11" s="25" t="s">
        <v>11</v>
      </c>
      <c r="C11" s="23"/>
      <c r="D11" s="23">
        <v>8867.0699155894345</v>
      </c>
      <c r="E11" s="23">
        <v>14234.895708208925</v>
      </c>
      <c r="F11" s="23">
        <v>16472.329068008978</v>
      </c>
      <c r="G11" s="23">
        <v>18865.664976185617</v>
      </c>
      <c r="H11" s="23">
        <v>22528.02030651952</v>
      </c>
      <c r="I11" s="23">
        <v>23854.464873945642</v>
      </c>
      <c r="J11" s="23">
        <v>31975.490547678648</v>
      </c>
      <c r="K11" s="23">
        <v>41435.161155537804</v>
      </c>
      <c r="L11" s="23">
        <v>43721.767716965325</v>
      </c>
      <c r="M11" s="23">
        <v>37420.139069979959</v>
      </c>
      <c r="N11" s="23">
        <v>30129.028309148114</v>
      </c>
      <c r="O11" s="23">
        <v>54340.662573667163</v>
      </c>
      <c r="P11" s="23">
        <v>67928.298272446496</v>
      </c>
      <c r="Q11" s="23">
        <v>52611.966927684232</v>
      </c>
      <c r="R11" s="23">
        <v>53957.907484150404</v>
      </c>
      <c r="S11" s="23">
        <v>66929.059615668055</v>
      </c>
      <c r="T11" s="23">
        <v>81890.758500108976</v>
      </c>
      <c r="U11" s="23">
        <v>89737.008749563742</v>
      </c>
      <c r="V11" s="23">
        <v>153514.08118768965</v>
      </c>
      <c r="W11" s="23">
        <v>85314.962319824423</v>
      </c>
      <c r="X11" s="23">
        <v>90995.146720293211</v>
      </c>
      <c r="Y11" s="23">
        <v>86809.324612562603</v>
      </c>
      <c r="Z11" s="23">
        <v>112559.78102228994</v>
      </c>
      <c r="AA11" s="23">
        <v>71059.899690222228</v>
      </c>
      <c r="AB11" s="23">
        <v>54318.917609476848</v>
      </c>
      <c r="AC11" s="23">
        <v>74952.330977507154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56368.272971244056</v>
      </c>
      <c r="E13" s="23">
        <v>86364.842322434473</v>
      </c>
      <c r="F13" s="23">
        <v>100484.39408005931</v>
      </c>
      <c r="G13" s="23">
        <v>114886.19842006793</v>
      </c>
      <c r="H13" s="23">
        <v>132630.04663638771</v>
      </c>
      <c r="I13" s="23">
        <v>146968.96861409483</v>
      </c>
      <c r="J13" s="23">
        <v>193669.96996578536</v>
      </c>
      <c r="K13" s="23">
        <v>264262.05614837579</v>
      </c>
      <c r="L13" s="23">
        <v>276372.45043444075</v>
      </c>
      <c r="M13" s="23">
        <v>277433.59397910547</v>
      </c>
      <c r="N13" s="23">
        <v>273127.47428185865</v>
      </c>
      <c r="O13" s="23">
        <v>325437.37910819013</v>
      </c>
      <c r="P13" s="23">
        <v>418479.66844377527</v>
      </c>
      <c r="Q13" s="23">
        <v>449138.21208912466</v>
      </c>
      <c r="R13" s="23">
        <v>527395.66687818558</v>
      </c>
      <c r="S13" s="23">
        <v>590284.07751370012</v>
      </c>
      <c r="T13" s="23">
        <v>718403.43298535387</v>
      </c>
      <c r="U13" s="23">
        <v>818521.3056543899</v>
      </c>
      <c r="V13" s="23">
        <v>717392.8363856806</v>
      </c>
      <c r="W13" s="23">
        <v>754699.55322186218</v>
      </c>
      <c r="X13" s="23">
        <v>802557.5714711597</v>
      </c>
      <c r="Y13" s="23">
        <v>872117.71839638788</v>
      </c>
      <c r="Z13" s="23">
        <v>1020027.3810739157</v>
      </c>
      <c r="AA13" s="23">
        <v>1224800.2057632962</v>
      </c>
      <c r="AB13" s="23">
        <v>1129935.7488902078</v>
      </c>
      <c r="AC13" s="23">
        <v>1199496.5251979579</v>
      </c>
    </row>
    <row r="14" spans="1:29">
      <c r="A14" s="23" t="s">
        <v>123</v>
      </c>
      <c r="B14" s="23" t="s">
        <v>122</v>
      </c>
      <c r="C14" s="23"/>
      <c r="D14" s="23">
        <v>1440.8360584709574</v>
      </c>
      <c r="E14" s="23">
        <v>2192.3870154600459</v>
      </c>
      <c r="F14" s="23">
        <v>2546.408543823658</v>
      </c>
      <c r="G14" s="23">
        <v>2915.7767690362102</v>
      </c>
      <c r="H14" s="23">
        <v>3333.7820986288029</v>
      </c>
      <c r="I14" s="23">
        <v>3735.5363090686801</v>
      </c>
      <c r="J14" s="23">
        <v>4873.3079374197996</v>
      </c>
      <c r="K14" s="23">
        <v>6677.8929417820418</v>
      </c>
      <c r="L14" s="23">
        <v>6487.8401900513172</v>
      </c>
      <c r="M14" s="23">
        <v>7465.4220141025226</v>
      </c>
      <c r="N14" s="23">
        <v>6832.020052321508</v>
      </c>
      <c r="O14" s="23">
        <v>8334.5160232671587</v>
      </c>
      <c r="P14" s="23">
        <v>10548.874530433437</v>
      </c>
      <c r="Q14" s="23">
        <v>9429.5822105726111</v>
      </c>
      <c r="R14" s="23">
        <v>11521.432389989744</v>
      </c>
      <c r="S14" s="23">
        <v>12969.739427326605</v>
      </c>
      <c r="T14" s="23">
        <v>14446.272841928363</v>
      </c>
      <c r="U14" s="23">
        <v>12936.896584539954</v>
      </c>
      <c r="V14" s="23">
        <v>12694.850379851219</v>
      </c>
      <c r="W14" s="23">
        <v>6643.7226902763277</v>
      </c>
      <c r="X14" s="23">
        <v>7810.9716326218022</v>
      </c>
      <c r="Y14" s="23">
        <v>30727.852650115052</v>
      </c>
      <c r="Z14" s="23">
        <v>13583.556403192462</v>
      </c>
      <c r="AA14" s="23">
        <v>14530.424757289253</v>
      </c>
      <c r="AB14" s="23">
        <v>17843.231177655867</v>
      </c>
      <c r="AC14" s="23">
        <v>52036.005607514046</v>
      </c>
    </row>
    <row r="15" spans="1:29">
      <c r="A15" s="23" t="s">
        <v>125</v>
      </c>
      <c r="B15" s="23" t="s">
        <v>124</v>
      </c>
      <c r="C15" s="23"/>
      <c r="D15" s="23">
        <v>213.99291124884732</v>
      </c>
      <c r="E15" s="23">
        <v>325.61322800342975</v>
      </c>
      <c r="F15" s="23">
        <v>378.19249061550767</v>
      </c>
      <c r="G15" s="23">
        <v>433.05104400286177</v>
      </c>
      <c r="H15" s="23">
        <v>495.13317810212851</v>
      </c>
      <c r="I15" s="23">
        <v>554.8016966633221</v>
      </c>
      <c r="J15" s="23">
        <v>723.78349140378555</v>
      </c>
      <c r="K15" s="23">
        <v>991.8003809097986</v>
      </c>
      <c r="L15" s="23">
        <v>963.5737541575005</v>
      </c>
      <c r="M15" s="23">
        <v>1029.2320864482572</v>
      </c>
      <c r="N15" s="23">
        <v>1052.76529186273</v>
      </c>
      <c r="O15" s="23">
        <v>1279.806747434006</v>
      </c>
      <c r="P15" s="23">
        <v>10503.827679926446</v>
      </c>
      <c r="Q15" s="23">
        <v>3271.1042779930631</v>
      </c>
      <c r="R15" s="23">
        <v>884.85858242748691</v>
      </c>
      <c r="S15" s="23">
        <v>1776.4301156159695</v>
      </c>
      <c r="T15" s="23">
        <v>1756.1896407884171</v>
      </c>
      <c r="U15" s="23">
        <v>1130.0211627825499</v>
      </c>
      <c r="V15" s="23">
        <v>1636.7913093642562</v>
      </c>
      <c r="W15" s="23">
        <v>1394.7759943467252</v>
      </c>
      <c r="X15" s="23">
        <v>1493.0544853632246</v>
      </c>
      <c r="Y15" s="23">
        <v>3999.5811539664523</v>
      </c>
      <c r="Z15" s="23">
        <v>666.29180418092494</v>
      </c>
      <c r="AA15" s="23">
        <v>3494.4143449594744</v>
      </c>
      <c r="AB15" s="23">
        <v>2133.5897260330107</v>
      </c>
      <c r="AC15" s="23">
        <v>4708.18661215677</v>
      </c>
    </row>
    <row r="16" spans="1:29">
      <c r="A16" s="23" t="s">
        <v>127</v>
      </c>
      <c r="B16" s="23" t="s">
        <v>126</v>
      </c>
      <c r="C16" s="23"/>
      <c r="D16" s="23">
        <v>24800.948929211801</v>
      </c>
      <c r="E16" s="23">
        <v>37737.310975680077</v>
      </c>
      <c r="F16" s="23">
        <v>43831.043703402778</v>
      </c>
      <c r="G16" s="23">
        <v>50188.937396937632</v>
      </c>
      <c r="H16" s="23">
        <v>57384.016094763821</v>
      </c>
      <c r="I16" s="23">
        <v>64299.36610744262</v>
      </c>
      <c r="J16" s="23">
        <v>83883.701106517779</v>
      </c>
      <c r="K16" s="23">
        <v>114945.81970667602</v>
      </c>
      <c r="L16" s="23">
        <v>111674.46307882211</v>
      </c>
      <c r="M16" s="23">
        <v>126439.40053579796</v>
      </c>
      <c r="N16" s="23">
        <v>123311.29163879454</v>
      </c>
      <c r="O16" s="23">
        <v>139068.23596908685</v>
      </c>
      <c r="P16" s="23">
        <v>179533.95503184304</v>
      </c>
      <c r="Q16" s="23">
        <v>180488.59239131963</v>
      </c>
      <c r="R16" s="23">
        <v>214319.67470651964</v>
      </c>
      <c r="S16" s="23">
        <v>326007.55612036085</v>
      </c>
      <c r="T16" s="23">
        <v>266912.7019530902</v>
      </c>
      <c r="U16" s="23">
        <v>338124.91300831048</v>
      </c>
      <c r="V16" s="23">
        <v>226887.32111885268</v>
      </c>
      <c r="W16" s="23">
        <v>217055.08253274939</v>
      </c>
      <c r="X16" s="23">
        <v>253913.64887178913</v>
      </c>
      <c r="Y16" s="23">
        <v>271010.66653268394</v>
      </c>
      <c r="Z16" s="23">
        <v>380657.51233750477</v>
      </c>
      <c r="AA16" s="23">
        <v>497332.91797504231</v>
      </c>
      <c r="AB16" s="23">
        <v>540234.6246420379</v>
      </c>
      <c r="AC16" s="23">
        <v>581643.90250575449</v>
      </c>
    </row>
    <row r="17" spans="1:29">
      <c r="A17" s="23" t="s">
        <v>129</v>
      </c>
      <c r="B17" s="23" t="s">
        <v>128</v>
      </c>
      <c r="C17" s="23"/>
      <c r="D17" s="23">
        <v>3067.7204524464742</v>
      </c>
      <c r="E17" s="23">
        <v>4626.4187742992581</v>
      </c>
      <c r="F17" s="23">
        <v>5554.94693951913</v>
      </c>
      <c r="G17" s="23">
        <v>6474.0804570368691</v>
      </c>
      <c r="H17" s="23">
        <v>7488.9997122904915</v>
      </c>
      <c r="I17" s="23">
        <v>8223.874418491132</v>
      </c>
      <c r="J17" s="23">
        <v>10878.956632023013</v>
      </c>
      <c r="K17" s="23">
        <v>14909.980955517778</v>
      </c>
      <c r="L17" s="23">
        <v>14866.981064309724</v>
      </c>
      <c r="M17" s="23">
        <v>15964.098992163239</v>
      </c>
      <c r="N17" s="23">
        <v>16139.745121560232</v>
      </c>
      <c r="O17" s="23">
        <v>15799.23390800048</v>
      </c>
      <c r="P17" s="23">
        <v>32805.607492501782</v>
      </c>
      <c r="Q17" s="23">
        <v>64100.396808699887</v>
      </c>
      <c r="R17" s="23">
        <v>59205.116685328314</v>
      </c>
      <c r="S17" s="23">
        <v>42267.535134562931</v>
      </c>
      <c r="T17" s="23">
        <v>57480.856087942186</v>
      </c>
      <c r="U17" s="23">
        <v>115740.55751244695</v>
      </c>
      <c r="V17" s="23">
        <v>69060.422587819194</v>
      </c>
      <c r="W17" s="23">
        <v>138145.41524248169</v>
      </c>
      <c r="X17" s="23">
        <v>232887.77915119086</v>
      </c>
      <c r="Y17" s="23">
        <v>146680.69475102742</v>
      </c>
      <c r="Z17" s="23">
        <v>108115.90359313984</v>
      </c>
      <c r="AA17" s="23">
        <v>206077.77995470839</v>
      </c>
      <c r="AB17" s="23">
        <v>126454.59146991116</v>
      </c>
      <c r="AC17" s="23">
        <v>138807.4283353386</v>
      </c>
    </row>
    <row r="18" spans="1:29">
      <c r="A18" s="23" t="s">
        <v>131</v>
      </c>
      <c r="B18" s="23" t="s">
        <v>130</v>
      </c>
      <c r="C18" s="23"/>
      <c r="D18" s="23">
        <v>440.27649131833732</v>
      </c>
      <c r="E18" s="23">
        <v>711.37583777146654</v>
      </c>
      <c r="F18" s="23">
        <v>644.78226408620253</v>
      </c>
      <c r="G18" s="23">
        <v>624.94787053995276</v>
      </c>
      <c r="H18" s="23">
        <v>627.74427423808504</v>
      </c>
      <c r="I18" s="23">
        <v>871.01870171707094</v>
      </c>
      <c r="J18" s="23">
        <v>986.06385381600523</v>
      </c>
      <c r="K18" s="23">
        <v>1348.6543644645342</v>
      </c>
      <c r="L18" s="23">
        <v>928.93369263157638</v>
      </c>
      <c r="M18" s="23">
        <v>1965.762693095387</v>
      </c>
      <c r="N18" s="23">
        <v>2573.7649420738812</v>
      </c>
      <c r="O18" s="23">
        <v>2347.209696926433</v>
      </c>
      <c r="P18" s="23">
        <v>5029.4588765465287</v>
      </c>
      <c r="Q18" s="23">
        <v>3354.2286204646989</v>
      </c>
      <c r="R18" s="23">
        <v>5249.2802828259446</v>
      </c>
      <c r="S18" s="23">
        <v>4740.8306777934404</v>
      </c>
      <c r="T18" s="23">
        <v>6744.8343774839122</v>
      </c>
      <c r="U18" s="23">
        <v>5257.6003574053884</v>
      </c>
      <c r="V18" s="23">
        <v>7705.8352480600706</v>
      </c>
      <c r="W18" s="23">
        <v>4654.2743786730125</v>
      </c>
      <c r="X18" s="23">
        <v>4869.5199754624819</v>
      </c>
      <c r="Y18" s="23">
        <v>3007.2136003823143</v>
      </c>
      <c r="Z18" s="23">
        <v>21126.36942265078</v>
      </c>
      <c r="AA18" s="23">
        <v>37445.114394045551</v>
      </c>
      <c r="AB18" s="23">
        <v>20693.55682514919</v>
      </c>
      <c r="AC18" s="23">
        <v>6400.1042171523477</v>
      </c>
    </row>
    <row r="19" spans="1:29">
      <c r="A19" s="23" t="s">
        <v>25</v>
      </c>
      <c r="B19" s="23" t="s">
        <v>8</v>
      </c>
      <c r="C19" s="23"/>
      <c r="D19" s="23">
        <v>3672.0451094043274</v>
      </c>
      <c r="E19" s="23">
        <v>5587.4115383987555</v>
      </c>
      <c r="F19" s="23">
        <v>6489.6536874681051</v>
      </c>
      <c r="G19" s="23">
        <v>7431.0076860628369</v>
      </c>
      <c r="H19" s="23">
        <v>8496.3158571148069</v>
      </c>
      <c r="I19" s="23">
        <v>9520.207211689818</v>
      </c>
      <c r="J19" s="23">
        <v>12419.876968663728</v>
      </c>
      <c r="K19" s="23">
        <v>17018.955053095444</v>
      </c>
      <c r="L19" s="23">
        <v>16534.595799717066</v>
      </c>
      <c r="M19" s="23">
        <v>21938.046040481342</v>
      </c>
      <c r="N19" s="23">
        <v>15252.550917358025</v>
      </c>
      <c r="O19" s="23">
        <v>20591.908481947707</v>
      </c>
      <c r="P19" s="23">
        <v>29253.076279634181</v>
      </c>
      <c r="Q19" s="23">
        <v>32785.120882261523</v>
      </c>
      <c r="R19" s="23">
        <v>38614.061636522652</v>
      </c>
      <c r="S19" s="23">
        <v>40583.289716846972</v>
      </c>
      <c r="T19" s="23">
        <v>56367.722537365349</v>
      </c>
      <c r="U19" s="23">
        <v>52400.943458736561</v>
      </c>
      <c r="V19" s="23">
        <v>52394.874229450958</v>
      </c>
      <c r="W19" s="23">
        <v>55117.187556162986</v>
      </c>
      <c r="X19" s="23">
        <v>47713.18472830431</v>
      </c>
      <c r="Y19" s="23">
        <v>106791.6979763781</v>
      </c>
      <c r="Z19" s="23">
        <v>123911.07464102497</v>
      </c>
      <c r="AA19" s="23">
        <v>75121.124299585834</v>
      </c>
      <c r="AB19" s="23">
        <v>92790.379911875832</v>
      </c>
      <c r="AC19" s="23">
        <v>87978.629967328001</v>
      </c>
    </row>
    <row r="20" spans="1:29">
      <c r="A20" s="23" t="s">
        <v>133</v>
      </c>
      <c r="B20" s="23" t="s">
        <v>132</v>
      </c>
      <c r="C20" s="23"/>
      <c r="D20" s="23">
        <v>1476.5413442703821</v>
      </c>
      <c r="E20" s="23">
        <v>2246.7164476738822</v>
      </c>
      <c r="F20" s="23">
        <v>2609.5109657021103</v>
      </c>
      <c r="G20" s="23">
        <v>2988.0324863009787</v>
      </c>
      <c r="H20" s="23">
        <v>3416.396384913995</v>
      </c>
      <c r="I20" s="23">
        <v>3828.1064462090353</v>
      </c>
      <c r="J20" s="23">
        <v>4994.0731359801648</v>
      </c>
      <c r="K20" s="23">
        <v>6843.3774704502939</v>
      </c>
      <c r="L20" s="23">
        <v>6648.6150310506528</v>
      </c>
      <c r="M20" s="23">
        <v>7988.0651740287049</v>
      </c>
      <c r="N20" s="23">
        <v>7217.3663779846411</v>
      </c>
      <c r="O20" s="23">
        <v>7924.8279629397293</v>
      </c>
      <c r="P20" s="23">
        <v>13200.476325091344</v>
      </c>
      <c r="Q20" s="23">
        <v>12269.536201785075</v>
      </c>
      <c r="R20" s="23">
        <v>14763.897234391248</v>
      </c>
      <c r="S20" s="23">
        <v>15801.426733282689</v>
      </c>
      <c r="T20" s="23">
        <v>24862.33892524405</v>
      </c>
      <c r="U20" s="23">
        <v>21397.620039581398</v>
      </c>
      <c r="V20" s="23">
        <v>22083.850800554992</v>
      </c>
      <c r="W20" s="23">
        <v>11028.307326178858</v>
      </c>
      <c r="X20" s="23">
        <v>21190.769305564005</v>
      </c>
      <c r="Y20" s="23">
        <v>22490.843273579962</v>
      </c>
      <c r="Z20" s="23">
        <v>21338.103039362366</v>
      </c>
      <c r="AA20" s="23">
        <v>23820.264095099054</v>
      </c>
      <c r="AB20" s="23">
        <v>11209.335737876621</v>
      </c>
      <c r="AC20" s="23">
        <v>10184.780530488737</v>
      </c>
    </row>
    <row r="21" spans="1:29">
      <c r="A21" s="23" t="s">
        <v>135</v>
      </c>
      <c r="B21" s="23" t="s">
        <v>134</v>
      </c>
      <c r="C21" s="23"/>
      <c r="D21" s="23">
        <v>2546.53909475196</v>
      </c>
      <c r="E21" s="23">
        <v>3874.833096292969</v>
      </c>
      <c r="F21" s="23">
        <v>4500.5320833925134</v>
      </c>
      <c r="G21" s="23">
        <v>5153.3548804990105</v>
      </c>
      <c r="H21" s="23">
        <v>5892.1390796894784</v>
      </c>
      <c r="I21" s="23">
        <v>6602.200989475431</v>
      </c>
      <c r="J21" s="23">
        <v>8613.1028651339839</v>
      </c>
      <c r="K21" s="23">
        <v>11802.533221484422</v>
      </c>
      <c r="L21" s="23">
        <v>11466.633269854197</v>
      </c>
      <c r="M21" s="23">
        <v>13852.189241083643</v>
      </c>
      <c r="N21" s="23">
        <v>13359.270585531413</v>
      </c>
      <c r="O21" s="23">
        <v>12528.450620615296</v>
      </c>
      <c r="P21" s="23">
        <v>16418.64129565809</v>
      </c>
      <c r="Q21" s="23">
        <v>18291.411432778976</v>
      </c>
      <c r="R21" s="23">
        <v>19953.641465348854</v>
      </c>
      <c r="S21" s="23">
        <v>24335.262624875832</v>
      </c>
      <c r="T21" s="23">
        <v>36456.226938898755</v>
      </c>
      <c r="U21" s="23">
        <v>43833.448013751207</v>
      </c>
      <c r="V21" s="23">
        <v>29251.116919279048</v>
      </c>
      <c r="W21" s="23">
        <v>19359.818216522588</v>
      </c>
      <c r="X21" s="23">
        <v>25708.499384172035</v>
      </c>
      <c r="Y21" s="23">
        <v>15503.958277110774</v>
      </c>
      <c r="Z21" s="23">
        <v>19497.26109356626</v>
      </c>
      <c r="AA21" s="23">
        <v>36535.838963076494</v>
      </c>
      <c r="AB21" s="23">
        <v>52162.390580186453</v>
      </c>
      <c r="AC21" s="23">
        <v>66128.790932719479</v>
      </c>
    </row>
    <row r="22" spans="1:29">
      <c r="A22" s="23" t="s">
        <v>137</v>
      </c>
      <c r="B22" s="23" t="s">
        <v>136</v>
      </c>
      <c r="C22" s="23"/>
      <c r="D22" s="23">
        <v>632.91830901677622</v>
      </c>
      <c r="E22" s="23">
        <v>963.05327339451685</v>
      </c>
      <c r="F22" s="23">
        <v>1118.5648638840107</v>
      </c>
      <c r="G22" s="23">
        <v>1280.8178219021131</v>
      </c>
      <c r="H22" s="23">
        <v>1464.4356768345497</v>
      </c>
      <c r="I22" s="23">
        <v>1640.9148772383912</v>
      </c>
      <c r="J22" s="23">
        <v>2140.7056000132334</v>
      </c>
      <c r="K22" s="23">
        <v>2933.4084774315415</v>
      </c>
      <c r="L22" s="23">
        <v>2849.9237079172035</v>
      </c>
      <c r="M22" s="23">
        <v>3994.8993154384298</v>
      </c>
      <c r="N22" s="23">
        <v>3037.4692399173382</v>
      </c>
      <c r="O22" s="23">
        <v>2844.063134328494</v>
      </c>
      <c r="P22" s="23">
        <v>4184.6767155778271</v>
      </c>
      <c r="Q22" s="23">
        <v>3758.9514793965041</v>
      </c>
      <c r="R22" s="23">
        <v>4711.4567525073853</v>
      </c>
      <c r="S22" s="23">
        <v>4320.4441128187136</v>
      </c>
      <c r="T22" s="23">
        <v>7782.3706815499563</v>
      </c>
      <c r="U22" s="23">
        <v>6640.5871908741574</v>
      </c>
      <c r="V22" s="23">
        <v>6394.2338382068319</v>
      </c>
      <c r="W22" s="23">
        <v>2778.4545254065106</v>
      </c>
      <c r="X22" s="23">
        <v>8355.4213557031471</v>
      </c>
      <c r="Y22" s="23">
        <v>19358.401612898258</v>
      </c>
      <c r="Z22" s="23">
        <v>24732.101552646771</v>
      </c>
      <c r="AA22" s="23">
        <v>12891.027970845265</v>
      </c>
      <c r="AB22" s="23">
        <v>7114.7460705417798</v>
      </c>
      <c r="AC22" s="23">
        <v>6960.5189529529498</v>
      </c>
    </row>
    <row r="23" spans="1:29">
      <c r="A23" s="23" t="s">
        <v>139</v>
      </c>
      <c r="B23" s="23" t="s">
        <v>138</v>
      </c>
      <c r="C23" s="23"/>
      <c r="D23" s="23">
        <v>2723.101935948449</v>
      </c>
      <c r="E23" s="23">
        <v>3968.8190552178608</v>
      </c>
      <c r="F23" s="23">
        <v>4640.5941310862272</v>
      </c>
      <c r="G23" s="23">
        <v>5275.4360362498301</v>
      </c>
      <c r="H23" s="23">
        <v>6032.8306620307085</v>
      </c>
      <c r="I23" s="23">
        <v>6804.3969987176033</v>
      </c>
      <c r="J23" s="23">
        <v>8781.7268066890465</v>
      </c>
      <c r="K23" s="23">
        <v>12033.598576595597</v>
      </c>
      <c r="L23" s="23">
        <v>11691.122507775211</v>
      </c>
      <c r="M23" s="23">
        <v>15166.639162779955</v>
      </c>
      <c r="N23" s="23">
        <v>14602.046731901739</v>
      </c>
      <c r="O23" s="23">
        <v>10505.840288737369</v>
      </c>
      <c r="P23" s="23">
        <v>13622.694938726783</v>
      </c>
      <c r="Q23" s="23">
        <v>21270.484786400546</v>
      </c>
      <c r="R23" s="23">
        <v>41896.859243730272</v>
      </c>
      <c r="S23" s="23">
        <v>14875.094112412646</v>
      </c>
      <c r="T23" s="23">
        <v>48066.724415947523</v>
      </c>
      <c r="U23" s="23">
        <v>32399.64400425255</v>
      </c>
      <c r="V23" s="23">
        <v>36638.45003147512</v>
      </c>
      <c r="W23" s="23">
        <v>44010.75362812548</v>
      </c>
      <c r="X23" s="23">
        <v>30423.120835388348</v>
      </c>
      <c r="Y23" s="23">
        <v>38401.142691864487</v>
      </c>
      <c r="Z23" s="23">
        <v>45400.479191526974</v>
      </c>
      <c r="AA23" s="23">
        <v>63320.370792185735</v>
      </c>
      <c r="AB23" s="23">
        <v>54823.580847679783</v>
      </c>
      <c r="AC23" s="23">
        <v>37453.502477141126</v>
      </c>
    </row>
    <row r="24" spans="1:29">
      <c r="A24" s="23" t="s">
        <v>141</v>
      </c>
      <c r="B24" s="23" t="s">
        <v>140</v>
      </c>
      <c r="C24" s="23"/>
      <c r="D24" s="23">
        <v>2581.0583568429161</v>
      </c>
      <c r="E24" s="23">
        <v>3953.788979287905</v>
      </c>
      <c r="F24" s="23">
        <v>4796.0814161306462</v>
      </c>
      <c r="G24" s="23">
        <v>5352.2060466586609</v>
      </c>
      <c r="H24" s="23">
        <v>6434.3919364571011</v>
      </c>
      <c r="I24" s="23">
        <v>6909.3290129244733</v>
      </c>
      <c r="J24" s="23">
        <v>10190.628034571377</v>
      </c>
      <c r="K24" s="23">
        <v>15221.196194626886</v>
      </c>
      <c r="L24" s="23">
        <v>30953.439576693687</v>
      </c>
      <c r="M24" s="23">
        <v>6726.4535466933448</v>
      </c>
      <c r="N24" s="23">
        <v>18634.799575669906</v>
      </c>
      <c r="O24" s="23">
        <v>27166.361195661637</v>
      </c>
      <c r="P24" s="23">
        <v>3950.2884160650151</v>
      </c>
      <c r="Q24" s="23">
        <v>20241.14356324137</v>
      </c>
      <c r="R24" s="23">
        <v>26457.314423684213</v>
      </c>
      <c r="S24" s="23">
        <v>7490.2161420472039</v>
      </c>
      <c r="T24" s="23">
        <v>42307.779725236906</v>
      </c>
      <c r="U24" s="23">
        <v>47437.646180017131</v>
      </c>
      <c r="V24" s="23">
        <v>29858.611319653159</v>
      </c>
      <c r="W24" s="23">
        <v>138520.82827090044</v>
      </c>
      <c r="X24" s="23">
        <v>31905.007438154058</v>
      </c>
      <c r="Y24" s="23">
        <v>69918.035118387954</v>
      </c>
      <c r="Z24" s="23">
        <v>93627.923124390902</v>
      </c>
      <c r="AA24" s="23">
        <v>105439.10488995779</v>
      </c>
      <c r="AB24" s="23">
        <v>67102.451274051695</v>
      </c>
      <c r="AC24" s="23">
        <v>63802.159917304059</v>
      </c>
    </row>
    <row r="25" spans="1:29">
      <c r="A25" s="23" t="s">
        <v>143</v>
      </c>
      <c r="B25" s="23" t="s">
        <v>142</v>
      </c>
      <c r="C25" s="23"/>
      <c r="D25" s="23">
        <v>598.18153687357574</v>
      </c>
      <c r="E25" s="23">
        <v>910.19753886593662</v>
      </c>
      <c r="F25" s="23">
        <v>1057.1741089467903</v>
      </c>
      <c r="G25" s="23">
        <v>1210.5220567101082</v>
      </c>
      <c r="H25" s="23">
        <v>1384.0623210635652</v>
      </c>
      <c r="I25" s="23">
        <v>1550.8557252357164</v>
      </c>
      <c r="J25" s="23">
        <v>2023.2161837742699</v>
      </c>
      <c r="K25" s="23">
        <v>2772.4127526566226</v>
      </c>
      <c r="L25" s="23">
        <v>2693.5099195071089</v>
      </c>
      <c r="M25" s="23">
        <v>3752.9564062520512</v>
      </c>
      <c r="N25" s="23">
        <v>2905.6540792242076</v>
      </c>
      <c r="O25" s="23">
        <v>2672.0703225536895</v>
      </c>
      <c r="P25" s="23">
        <v>5005.8430619767159</v>
      </c>
      <c r="Q25" s="23">
        <v>3013.0616695007284</v>
      </c>
      <c r="R25" s="23">
        <v>3662.0453763828646</v>
      </c>
      <c r="S25" s="23">
        <v>3645.2202177363174</v>
      </c>
      <c r="T25" s="23">
        <v>11112.217155971211</v>
      </c>
      <c r="U25" s="23">
        <v>6859.5326855721341</v>
      </c>
      <c r="V25" s="23">
        <v>14777.739225110365</v>
      </c>
      <c r="W25" s="23">
        <v>5492.9002914456269</v>
      </c>
      <c r="X25" s="23">
        <v>11779.038607269506</v>
      </c>
      <c r="Y25" s="23">
        <v>21257.615080531556</v>
      </c>
      <c r="Z25" s="23">
        <v>17735.367714749722</v>
      </c>
      <c r="AA25" s="23">
        <v>20224.482429321735</v>
      </c>
      <c r="AB25" s="23">
        <v>17175.728384226233</v>
      </c>
      <c r="AC25" s="23">
        <v>12367.894307368653</v>
      </c>
    </row>
    <row r="26" spans="1:29">
      <c r="A26" s="23" t="s">
        <v>145</v>
      </c>
      <c r="B26" s="23" t="s">
        <v>144</v>
      </c>
      <c r="C26" s="23"/>
      <c r="D26" s="23">
        <v>2527.7383806904231</v>
      </c>
      <c r="E26" s="23">
        <v>3717.6115727443498</v>
      </c>
      <c r="F26" s="23">
        <v>4203.2799926142898</v>
      </c>
      <c r="G26" s="23">
        <v>4833.3772954707511</v>
      </c>
      <c r="H26" s="23">
        <v>5539.1212543904276</v>
      </c>
      <c r="I26" s="23">
        <v>6086.0822575175926</v>
      </c>
      <c r="J26" s="23">
        <v>8017.0387973783536</v>
      </c>
      <c r="K26" s="23">
        <v>11350.601185661022</v>
      </c>
      <c r="L26" s="23">
        <v>10120.854575804788</v>
      </c>
      <c r="M26" s="23">
        <v>9178.9490220001189</v>
      </c>
      <c r="N26" s="23">
        <v>12173.963110519553</v>
      </c>
      <c r="O26" s="23">
        <v>13287.974108171167</v>
      </c>
      <c r="P26" s="23">
        <v>17154.79825221928</v>
      </c>
      <c r="Q26" s="23">
        <v>15157.440259728834</v>
      </c>
      <c r="R26" s="23">
        <v>19977.1981573056</v>
      </c>
      <c r="S26" s="23">
        <v>14765.350660128879</v>
      </c>
      <c r="T26" s="23">
        <v>35681.886574004122</v>
      </c>
      <c r="U26" s="23">
        <v>24680.321033617594</v>
      </c>
      <c r="V26" s="23">
        <v>29726.74000933396</v>
      </c>
      <c r="W26" s="23">
        <v>13344.306755474048</v>
      </c>
      <c r="X26" s="23">
        <v>17218.776065296937</v>
      </c>
      <c r="Y26" s="23">
        <v>18713.34938915366</v>
      </c>
      <c r="Z26" s="23">
        <v>19080.564206859308</v>
      </c>
      <c r="AA26" s="23">
        <v>31020.416003887447</v>
      </c>
      <c r="AB26" s="23">
        <v>37659.080666221344</v>
      </c>
      <c r="AC26" s="23">
        <v>35036.746444358811</v>
      </c>
    </row>
    <row r="27" spans="1:29">
      <c r="A27" s="23" t="s">
        <v>147</v>
      </c>
      <c r="B27" s="23" t="s">
        <v>146</v>
      </c>
      <c r="C27" s="23"/>
      <c r="D27" s="23">
        <v>779.30414515938901</v>
      </c>
      <c r="E27" s="23">
        <v>1314.4092811350961</v>
      </c>
      <c r="F27" s="23">
        <v>1641.2998213783903</v>
      </c>
      <c r="G27" s="23">
        <v>1858.9855964745134</v>
      </c>
      <c r="H27" s="23">
        <v>2112.6577993502042</v>
      </c>
      <c r="I27" s="23">
        <v>2487.8129877582833</v>
      </c>
      <c r="J27" s="23">
        <v>3168.2980047222072</v>
      </c>
      <c r="K27" s="23">
        <v>3976.6637114859559</v>
      </c>
      <c r="L27" s="23">
        <v>4770.1965491832207</v>
      </c>
      <c r="M27" s="23">
        <v>4551.340678760509</v>
      </c>
      <c r="N27" s="23">
        <v>5905.7383079908595</v>
      </c>
      <c r="O27" s="23">
        <v>6746.2180748529772</v>
      </c>
      <c r="P27" s="23">
        <v>9339.1512751282826</v>
      </c>
      <c r="Q27" s="23">
        <v>9096.6213322768781</v>
      </c>
      <c r="R27" s="23">
        <v>12228.724805123362</v>
      </c>
      <c r="S27" s="23">
        <v>9785.3857098051812</v>
      </c>
      <c r="T27" s="23">
        <v>26530.379780566422</v>
      </c>
      <c r="U27" s="23">
        <v>19940.215979177498</v>
      </c>
      <c r="V27" s="23">
        <v>24781.317312753421</v>
      </c>
      <c r="W27" s="23">
        <v>11852.503352292964</v>
      </c>
      <c r="X27" s="23">
        <v>16285.829755489194</v>
      </c>
      <c r="Y27" s="23">
        <v>17447.341675745203</v>
      </c>
      <c r="Z27" s="23">
        <v>17995.091926829748</v>
      </c>
      <c r="AA27" s="23">
        <v>26487.02520306985</v>
      </c>
      <c r="AB27" s="23">
        <v>28219.543967283898</v>
      </c>
      <c r="AC27" s="23">
        <v>26170.503887578492</v>
      </c>
    </row>
    <row r="28" spans="1:29">
      <c r="A28" s="23" t="s">
        <v>149</v>
      </c>
      <c r="B28" s="23" t="s">
        <v>148</v>
      </c>
      <c r="C28" s="23"/>
      <c r="D28" s="23">
        <v>1561.0807990553408</v>
      </c>
      <c r="E28" s="23">
        <v>2061.0883900894241</v>
      </c>
      <c r="F28" s="23">
        <v>2734.696819982616</v>
      </c>
      <c r="G28" s="23">
        <v>2938.5599163632901</v>
      </c>
      <c r="H28" s="23">
        <v>4330.7650876779689</v>
      </c>
      <c r="I28" s="23">
        <v>4359.5930808551748</v>
      </c>
      <c r="J28" s="23">
        <v>5755.8447104313591</v>
      </c>
      <c r="K28" s="23">
        <v>6293.1313294134115</v>
      </c>
      <c r="L28" s="23">
        <v>9388.9102735698034</v>
      </c>
      <c r="M28" s="23">
        <v>5534.0261230048636</v>
      </c>
      <c r="N28" s="23">
        <v>6918.2955021035441</v>
      </c>
      <c r="O28" s="23">
        <v>11110.82891643205</v>
      </c>
      <c r="P28" s="23">
        <v>9663.0524729152439</v>
      </c>
      <c r="Q28" s="23">
        <v>9006.0642027917693</v>
      </c>
      <c r="R28" s="23">
        <v>15313.769076660285</v>
      </c>
      <c r="S28" s="23">
        <v>17196.983349942366</v>
      </c>
      <c r="T28" s="23">
        <v>28772.796145689743</v>
      </c>
      <c r="U28" s="23">
        <v>38388.712541595283</v>
      </c>
      <c r="V28" s="23">
        <v>54043.88566845782</v>
      </c>
      <c r="W28" s="23">
        <v>33717.567108908195</v>
      </c>
      <c r="X28" s="23">
        <v>42050.652286592398</v>
      </c>
      <c r="Y28" s="23">
        <v>12217.448184273791</v>
      </c>
      <c r="Z28" s="23">
        <v>18442.360285519313</v>
      </c>
      <c r="AA28" s="23">
        <v>16896.027872309402</v>
      </c>
      <c r="AB28" s="23">
        <v>10755.923248526833</v>
      </c>
      <c r="AC28" s="23">
        <v>25232.050623424202</v>
      </c>
    </row>
    <row r="29" spans="1:29">
      <c r="A29" s="23" t="s">
        <v>151</v>
      </c>
      <c r="B29" s="23" t="s">
        <v>150</v>
      </c>
      <c r="C29" s="23"/>
      <c r="D29" s="23">
        <v>2720.449595260523</v>
      </c>
      <c r="E29" s="23">
        <v>4133.0884602549004</v>
      </c>
      <c r="F29" s="23">
        <v>4552.2139611856046</v>
      </c>
      <c r="G29" s="23">
        <v>5424.1372522239053</v>
      </c>
      <c r="H29" s="23">
        <v>6180.4290140769917</v>
      </c>
      <c r="I29" s="23">
        <v>6451.4788139249395</v>
      </c>
      <c r="J29" s="23">
        <v>9002.0617410610575</v>
      </c>
      <c r="K29" s="23">
        <v>10853.736953599237</v>
      </c>
      <c r="L29" s="23">
        <v>12593.73845336639</v>
      </c>
      <c r="M29" s="23">
        <v>6713.073449195078</v>
      </c>
      <c r="N29" s="23">
        <v>6587.8382783465231</v>
      </c>
      <c r="O29" s="23">
        <v>21322.648177349896</v>
      </c>
      <c r="P29" s="23">
        <v>8387.7417752730616</v>
      </c>
      <c r="Q29" s="23">
        <v>9321.8940204686314</v>
      </c>
      <c r="R29" s="23">
        <v>6261.835698213883</v>
      </c>
      <c r="S29" s="23">
        <v>9245.6187202018336</v>
      </c>
      <c r="T29" s="23">
        <v>17544.06890901205</v>
      </c>
      <c r="U29" s="23">
        <v>18805.935271101436</v>
      </c>
      <c r="V29" s="23">
        <v>23307.041550238158</v>
      </c>
      <c r="W29" s="23">
        <v>18159.479839275744</v>
      </c>
      <c r="X29" s="23">
        <v>14281.903072680438</v>
      </c>
      <c r="Y29" s="23">
        <v>22452.415073696604</v>
      </c>
      <c r="Z29" s="23">
        <v>12986.978336519373</v>
      </c>
      <c r="AA29" s="23">
        <v>22565.735868512907</v>
      </c>
      <c r="AB29" s="23">
        <v>13996.509982970687</v>
      </c>
      <c r="AC29" s="23">
        <v>16046.485075548637</v>
      </c>
    </row>
    <row r="30" spans="1:29">
      <c r="A30" s="23" t="s">
        <v>153</v>
      </c>
      <c r="B30" s="23" t="s">
        <v>152</v>
      </c>
      <c r="C30" s="23"/>
      <c r="D30" s="23">
        <v>2582.0583131059202</v>
      </c>
      <c r="E30" s="23">
        <v>4992.2067383343147</v>
      </c>
      <c r="F30" s="23">
        <v>5644.6395591885284</v>
      </c>
      <c r="G30" s="23">
        <v>6448.5829040340559</v>
      </c>
      <c r="H30" s="23">
        <v>7381.2052765816698</v>
      </c>
      <c r="I30" s="23">
        <v>7849.1331925321447</v>
      </c>
      <c r="J30" s="23">
        <v>10441.253911476586</v>
      </c>
      <c r="K30" s="23">
        <v>15002.688906440504</v>
      </c>
      <c r="L30" s="23">
        <v>12717.783199643196</v>
      </c>
      <c r="M30" s="23">
        <v>8701.8218669257803</v>
      </c>
      <c r="N30" s="23">
        <v>9304.8718207756065</v>
      </c>
      <c r="O30" s="23">
        <v>14382.83980099274</v>
      </c>
      <c r="P30" s="23">
        <v>27031.577602748406</v>
      </c>
      <c r="Q30" s="23">
        <v>10097.663726244378</v>
      </c>
      <c r="R30" s="23">
        <v>18819.005150017307</v>
      </c>
      <c r="S30" s="23">
        <v>23066.500369533966</v>
      </c>
      <c r="T30" s="23">
        <v>21198.255270623475</v>
      </c>
      <c r="U30" s="23">
        <v>25838.25514411617</v>
      </c>
      <c r="V30" s="23">
        <v>41659.47547805489</v>
      </c>
      <c r="W30" s="23">
        <v>26450.435088491322</v>
      </c>
      <c r="X30" s="23">
        <v>26088.219961577892</v>
      </c>
      <c r="Y30" s="23">
        <v>44083.076741288118</v>
      </c>
      <c r="Z30" s="23">
        <v>62389.698194510158</v>
      </c>
      <c r="AA30" s="23">
        <v>17357.8998427857</v>
      </c>
      <c r="AB30" s="23">
        <v>11988.337123808702</v>
      </c>
      <c r="AC30" s="23">
        <v>12606.016411689667</v>
      </c>
    </row>
    <row r="31" spans="1:29">
      <c r="A31" s="23" t="s">
        <v>155</v>
      </c>
      <c r="B31" s="23" t="s">
        <v>154</v>
      </c>
      <c r="C31" s="23"/>
      <c r="D31" s="23">
        <v>245.34652638486028</v>
      </c>
      <c r="E31" s="23">
        <v>373.32112530916055</v>
      </c>
      <c r="F31" s="23">
        <v>433.60414761334056</v>
      </c>
      <c r="G31" s="23">
        <v>496.50041570716621</v>
      </c>
      <c r="H31" s="23">
        <v>567.67864242002065</v>
      </c>
      <c r="I31" s="23">
        <v>636.08961770926987</v>
      </c>
      <c r="J31" s="23">
        <v>829.83013051364196</v>
      </c>
      <c r="K31" s="23">
        <v>1137.116070356331</v>
      </c>
      <c r="L31" s="23">
        <v>1104.7537608535408</v>
      </c>
      <c r="M31" s="23">
        <v>2709.6780697706199</v>
      </c>
      <c r="N31" s="23">
        <v>542.07130067348874</v>
      </c>
      <c r="O31" s="23">
        <v>582.10510614057409</v>
      </c>
      <c r="P31" s="23">
        <v>1627.2638620509572</v>
      </c>
      <c r="Q31" s="23">
        <v>1216.438240682168</v>
      </c>
      <c r="R31" s="23">
        <v>5729.4551353882443</v>
      </c>
      <c r="S31" s="23">
        <v>1969.1742026280085</v>
      </c>
      <c r="T31" s="23">
        <v>2789.6063831264009</v>
      </c>
      <c r="U31" s="23">
        <v>1079.7651098745325</v>
      </c>
      <c r="V31" s="23">
        <v>3429.2917005413765</v>
      </c>
      <c r="W31" s="23">
        <v>704.92703050862508</v>
      </c>
      <c r="X31" s="23">
        <v>1291.3410111817086</v>
      </c>
      <c r="Y31" s="23">
        <v>4786.5550978162055</v>
      </c>
      <c r="Z31" s="23">
        <v>4402.9352597938632</v>
      </c>
      <c r="AA31" s="23">
        <v>1437.8167268639468</v>
      </c>
      <c r="AB31" s="23">
        <v>3388.8563191611297</v>
      </c>
      <c r="AC31" s="23">
        <v>1821.8514310548908</v>
      </c>
    </row>
    <row r="32" spans="1:29">
      <c r="A32" s="23" t="s">
        <v>157</v>
      </c>
      <c r="B32" s="23" t="s">
        <v>156</v>
      </c>
      <c r="C32" s="23"/>
      <c r="D32" s="23">
        <v>1742.6270164013615</v>
      </c>
      <c r="E32" s="23">
        <v>2651.594413595275</v>
      </c>
      <c r="F32" s="23">
        <v>3079.7676787541345</v>
      </c>
      <c r="G32" s="23">
        <v>3526.5020899811079</v>
      </c>
      <c r="H32" s="23">
        <v>4032.0609119339874</v>
      </c>
      <c r="I32" s="23">
        <v>4517.9647293387907</v>
      </c>
      <c r="J32" s="23">
        <v>5894.0488205182701</v>
      </c>
      <c r="K32" s="23">
        <v>8076.6139801740092</v>
      </c>
      <c r="L32" s="23">
        <v>7846.7536447387292</v>
      </c>
      <c r="M32" s="23">
        <v>13624.056449147387</v>
      </c>
      <c r="N32" s="23">
        <v>6725.8348506017237</v>
      </c>
      <c r="O32" s="23">
        <v>6887.2464225720596</v>
      </c>
      <c r="P32" s="23">
        <v>21133.523665935143</v>
      </c>
      <c r="Q32" s="23">
        <v>22893.059415125081</v>
      </c>
      <c r="R32" s="23">
        <v>7735.0022669570135</v>
      </c>
      <c r="S32" s="23">
        <v>15338.640608219106</v>
      </c>
      <c r="T32" s="23">
        <v>11289.285833228061</v>
      </c>
      <c r="U32" s="23">
        <v>5462.1364120695198</v>
      </c>
      <c r="V32" s="23">
        <v>30864.593289869728</v>
      </c>
      <c r="W32" s="23">
        <v>6183.8406322751434</v>
      </c>
      <c r="X32" s="23">
        <v>7144.0118957264513</v>
      </c>
      <c r="Y32" s="23">
        <v>3206.2628381567247</v>
      </c>
      <c r="Z32" s="23">
        <v>13287.982355019642</v>
      </c>
      <c r="AA32" s="23">
        <v>12605.410161643198</v>
      </c>
      <c r="AB32" s="23">
        <v>13809.735584699909</v>
      </c>
      <c r="AC32" s="23">
        <v>13502.935429327426</v>
      </c>
    </row>
    <row r="33" spans="1:29">
      <c r="A33" s="23" t="s">
        <v>159</v>
      </c>
      <c r="B33" s="23" t="s">
        <v>158</v>
      </c>
      <c r="C33" s="23"/>
      <c r="D33" s="23">
        <v>15.507665381427945</v>
      </c>
      <c r="E33" s="23">
        <v>23.596580625850009</v>
      </c>
      <c r="F33" s="23">
        <v>27.406901284753246</v>
      </c>
      <c r="G33" s="23">
        <v>31.38239787609125</v>
      </c>
      <c r="H33" s="23">
        <v>35.881373828882545</v>
      </c>
      <c r="I33" s="23">
        <v>40.205439585324733</v>
      </c>
      <c r="J33" s="23">
        <v>52.451233677732375</v>
      </c>
      <c r="K33" s="23">
        <v>71.873915554316198</v>
      </c>
      <c r="L33" s="23">
        <v>69.828384793663673</v>
      </c>
      <c r="M33" s="23">
        <v>137.48311193622439</v>
      </c>
      <c r="N33" s="23">
        <v>50.116556647227299</v>
      </c>
      <c r="O33" s="23">
        <v>54.994150179841448</v>
      </c>
      <c r="P33" s="23">
        <v>85.138893523671541</v>
      </c>
      <c r="Q33" s="23">
        <v>75.41656739232026</v>
      </c>
      <c r="R33" s="23">
        <v>91.037808861302167</v>
      </c>
      <c r="S33" s="23">
        <v>103.37875756087634</v>
      </c>
      <c r="T33" s="23">
        <v>300.91880765680594</v>
      </c>
      <c r="U33" s="23">
        <v>166.55396456734704</v>
      </c>
      <c r="V33" s="23">
        <v>196.39436875341306</v>
      </c>
      <c r="W33" s="23">
        <v>84.972761366572513</v>
      </c>
      <c r="X33" s="23">
        <v>146.82165163174429</v>
      </c>
      <c r="Y33" s="23">
        <v>63.566677331154402</v>
      </c>
      <c r="Z33" s="23">
        <v>1049.826590927591</v>
      </c>
      <c r="AA33" s="23">
        <v>197.00921810707277</v>
      </c>
      <c r="AB33" s="23">
        <v>379.55535030958936</v>
      </c>
      <c r="AC33" s="23">
        <v>608.03153175677107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  <row r="70" spans="101:104">
      <c r="CW70" t="e">
        <f>#REF!/#REF!</f>
        <v>#REF!</v>
      </c>
      <c r="CX70" t="e">
        <f>#REF!/#REF!</f>
        <v>#REF!</v>
      </c>
      <c r="CY70" t="e">
        <f>#REF!/#REF!</f>
        <v>#REF!</v>
      </c>
      <c r="CZ70" t="e">
        <f>#REF!/#REF!</f>
        <v>#REF!</v>
      </c>
    </row>
    <row r="71" spans="101:104">
      <c r="CW71" t="e">
        <f>#REF!/#REF!</f>
        <v>#REF!</v>
      </c>
      <c r="CX71" t="e">
        <f>#REF!/#REF!</f>
        <v>#REF!</v>
      </c>
      <c r="CY71" t="e">
        <f>#REF!/#REF!</f>
        <v>#REF!</v>
      </c>
      <c r="CZ71" t="e">
        <f>#REF!/#REF!</f>
        <v>#REF!</v>
      </c>
    </row>
    <row r="72" spans="101:104">
      <c r="CW72" t="e">
        <f>#REF!/#REF!</f>
        <v>#REF!</v>
      </c>
      <c r="CX72" t="e">
        <f>#REF!/#REF!</f>
        <v>#REF!</v>
      </c>
      <c r="CY72" t="e">
        <f>#REF!/#REF!</f>
        <v>#REF!</v>
      </c>
      <c r="CZ72" t="e">
        <f>#REF!/#REF!</f>
        <v>#REF!</v>
      </c>
    </row>
    <row r="73" spans="101:104">
      <c r="CW73" t="e">
        <f>#REF!/#REF!</f>
        <v>#REF!</v>
      </c>
      <c r="CX73" t="e">
        <f>#REF!/#REF!</f>
        <v>#REF!</v>
      </c>
      <c r="CY73" t="e">
        <f>#REF!/#REF!</f>
        <v>#REF!</v>
      </c>
      <c r="CZ73" t="e">
        <f>#REF!/#REF!</f>
        <v>#REF!</v>
      </c>
    </row>
    <row r="74" spans="101:104">
      <c r="CW74" t="e">
        <f>#REF!/#REF!</f>
        <v>#REF!</v>
      </c>
      <c r="CX74" t="e">
        <f>#REF!/#REF!</f>
        <v>#REF!</v>
      </c>
      <c r="CY74" t="e">
        <f>#REF!/#REF!</f>
        <v>#REF!</v>
      </c>
      <c r="CZ74" t="e">
        <f>#REF!/#REF!</f>
        <v>#REF!</v>
      </c>
    </row>
    <row r="75" spans="101:104">
      <c r="CW75" t="e">
        <f>#REF!/#REF!</f>
        <v>#REF!</v>
      </c>
      <c r="CX75" t="e">
        <f>#REF!/#REF!</f>
        <v>#REF!</v>
      </c>
      <c r="CY75" t="e">
        <f>#REF!/#REF!</f>
        <v>#REF!</v>
      </c>
      <c r="CZ75" t="e">
        <f>#REF!/#REF!</f>
        <v>#REF!</v>
      </c>
    </row>
    <row r="76" spans="101:104">
      <c r="CW76" t="e">
        <f>#REF!/#REF!</f>
        <v>#REF!</v>
      </c>
      <c r="CX76" t="e">
        <f>#REF!/#REF!</f>
        <v>#REF!</v>
      </c>
      <c r="CY76" t="e">
        <f>#REF!/#REF!</f>
        <v>#REF!</v>
      </c>
      <c r="CZ76" t="e">
        <f>#REF!/#REF!</f>
        <v>#REF!</v>
      </c>
    </row>
    <row r="77" spans="101:104">
      <c r="CW77" t="e">
        <f>#REF!/#REF!</f>
        <v>#REF!</v>
      </c>
      <c r="CX77" t="e">
        <f>#REF!/#REF!</f>
        <v>#REF!</v>
      </c>
      <c r="CY77" t="e">
        <f>#REF!/#REF!</f>
        <v>#REF!</v>
      </c>
      <c r="CZ77" t="e">
        <f>#REF!/#REF!</f>
        <v>#REF!</v>
      </c>
    </row>
    <row r="78" spans="101:104">
      <c r="CW78" t="e">
        <f>#REF!/#REF!</f>
        <v>#REF!</v>
      </c>
      <c r="CX78" t="e">
        <f>#REF!/#REF!</f>
        <v>#REF!</v>
      </c>
      <c r="CY78" t="e">
        <f>#REF!/#REF!</f>
        <v>#REF!</v>
      </c>
      <c r="CZ78" t="e">
        <f>#REF!/#REF!</f>
        <v>#REF!</v>
      </c>
    </row>
    <row r="79" spans="101:104">
      <c r="CW79" t="e">
        <f>#REF!/#REF!</f>
        <v>#REF!</v>
      </c>
      <c r="CX79" t="e">
        <f>#REF!/#REF!</f>
        <v>#REF!</v>
      </c>
      <c r="CY79" t="e">
        <f>#REF!/#REF!</f>
        <v>#REF!</v>
      </c>
      <c r="CZ79" t="e">
        <f>#REF!/#REF!</f>
        <v>#REF!</v>
      </c>
    </row>
    <row r="80" spans="101:104">
      <c r="CW80" t="e">
        <f>#REF!/#REF!</f>
        <v>#REF!</v>
      </c>
      <c r="CX80" t="e">
        <f>#REF!/#REF!</f>
        <v>#REF!</v>
      </c>
      <c r="CY80" t="e">
        <f>#REF!/#REF!</f>
        <v>#REF!</v>
      </c>
      <c r="CZ80" t="e">
        <f>#REF!/#REF!</f>
        <v>#REF!</v>
      </c>
    </row>
    <row r="81" spans="101:104">
      <c r="CW81" t="e">
        <f>#REF!/#REF!</f>
        <v>#REF!</v>
      </c>
      <c r="CX81" t="e">
        <f>#REF!/#REF!</f>
        <v>#REF!</v>
      </c>
      <c r="CY81" t="e">
        <f>#REF!/#REF!</f>
        <v>#REF!</v>
      </c>
      <c r="CZ81" t="e">
        <f>#REF!/#REF!</f>
        <v>#REF!</v>
      </c>
    </row>
    <row r="82" spans="101:104">
      <c r="CW82" t="e">
        <f>#REF!/#REF!</f>
        <v>#REF!</v>
      </c>
      <c r="CX82" t="e">
        <f>#REF!/#REF!</f>
        <v>#REF!</v>
      </c>
      <c r="CY82" t="e">
        <f>#REF!/#REF!</f>
        <v>#REF!</v>
      </c>
      <c r="CZ82" t="e">
        <f>#REF!/#REF!</f>
        <v>#REF!</v>
      </c>
    </row>
    <row r="83" spans="101:104">
      <c r="CW83" t="e">
        <f>#REF!/#REF!</f>
        <v>#REF!</v>
      </c>
      <c r="CX83" t="e">
        <f>#REF!/#REF!</f>
        <v>#REF!</v>
      </c>
      <c r="CY83" t="e">
        <f>#REF!/#REF!</f>
        <v>#REF!</v>
      </c>
      <c r="CZ83" t="e">
        <f>#REF!/#REF!</f>
        <v>#REF!</v>
      </c>
    </row>
    <row r="84" spans="101:104">
      <c r="CW84" t="e">
        <f>#REF!/#REF!</f>
        <v>#REF!</v>
      </c>
      <c r="CX84" t="e">
        <f>#REF!/#REF!</f>
        <v>#REF!</v>
      </c>
      <c r="CY84" t="e">
        <f>#REF!/#REF!</f>
        <v>#REF!</v>
      </c>
      <c r="CZ84" t="e">
        <f>#REF!/#REF!</f>
        <v>#REF!</v>
      </c>
    </row>
    <row r="85" spans="101:104">
      <c r="CW85" t="e">
        <f>#REF!/#REF!</f>
        <v>#REF!</v>
      </c>
      <c r="CX85" t="e">
        <f>#REF!/#REF!</f>
        <v>#REF!</v>
      </c>
      <c r="CY85" t="e">
        <f>#REF!/#REF!</f>
        <v>#REF!</v>
      </c>
      <c r="CZ85" t="e">
        <f>#REF!/#REF!</f>
        <v>#REF!</v>
      </c>
    </row>
    <row r="86" spans="101:104">
      <c r="CW86" t="e">
        <f>#REF!/#REF!</f>
        <v>#REF!</v>
      </c>
      <c r="CX86" t="e">
        <f>#REF!/#REF!</f>
        <v>#REF!</v>
      </c>
      <c r="CY86" t="e">
        <f>#REF!/#REF!</f>
        <v>#REF!</v>
      </c>
      <c r="CZ86" t="e">
        <f>#REF!/#REF!</f>
        <v>#REF!</v>
      </c>
    </row>
    <row r="87" spans="101:104">
      <c r="CW87" t="e">
        <f>#REF!/#REF!</f>
        <v>#REF!</v>
      </c>
      <c r="CX87" t="e">
        <f>#REF!/#REF!</f>
        <v>#REF!</v>
      </c>
      <c r="CY87" t="e">
        <f>#REF!/#REF!</f>
        <v>#REF!</v>
      </c>
      <c r="CZ87" t="e">
        <f>#REF!/#REF!</f>
        <v>#REF!</v>
      </c>
    </row>
    <row r="88" spans="101:104">
      <c r="CW88" t="e">
        <f>#REF!/#REF!</f>
        <v>#REF!</v>
      </c>
      <c r="CX88" t="e">
        <f>#REF!/#REF!</f>
        <v>#REF!</v>
      </c>
      <c r="CY88" t="e">
        <f>#REF!/#REF!</f>
        <v>#REF!</v>
      </c>
      <c r="CZ88" t="e">
        <f>#REF!/#REF!</f>
        <v>#REF!</v>
      </c>
    </row>
    <row r="89" spans="101:104">
      <c r="CW89" t="e">
        <f>#REF!/#REF!</f>
        <v>#REF!</v>
      </c>
      <c r="CX89" t="e">
        <f>#REF!/#REF!</f>
        <v>#REF!</v>
      </c>
      <c r="CY89" t="e">
        <f>#REF!/#REF!</f>
        <v>#REF!</v>
      </c>
      <c r="CZ89" t="e">
        <f>#REF!/#REF!</f>
        <v>#REF!</v>
      </c>
    </row>
    <row r="90" spans="101:104">
      <c r="CW90" t="e">
        <f>#REF!/#REF!</f>
        <v>#REF!</v>
      </c>
      <c r="CX90" t="e">
        <f>#REF!/#REF!</f>
        <v>#REF!</v>
      </c>
      <c r="CY90" t="e">
        <f>#REF!/#REF!</f>
        <v>#REF!</v>
      </c>
      <c r="CZ90" t="e">
        <f>#REF!/#REF!</f>
        <v>#REF!</v>
      </c>
    </row>
    <row r="91" spans="101:104">
      <c r="CW91" t="e">
        <f>#REF!/#REF!</f>
        <v>#REF!</v>
      </c>
      <c r="CX91" t="e">
        <f>#REF!/#REF!</f>
        <v>#REF!</v>
      </c>
      <c r="CY91" t="e">
        <f>#REF!/#REF!</f>
        <v>#REF!</v>
      </c>
      <c r="CZ91" t="e">
        <f>#REF!/#REF!</f>
        <v>#REF!</v>
      </c>
    </row>
    <row r="92" spans="101:104">
      <c r="CW92" t="e">
        <f>#REF!/#REF!</f>
        <v>#REF!</v>
      </c>
      <c r="CX92" t="e">
        <f>#REF!/#REF!</f>
        <v>#REF!</v>
      </c>
      <c r="CY92" t="e">
        <f>#REF!/#REF!</f>
        <v>#REF!</v>
      </c>
      <c r="CZ92" t="e">
        <f>#REF!/#REF!</f>
        <v>#REF!</v>
      </c>
    </row>
    <row r="93" spans="101:104">
      <c r="CW93" t="e">
        <f>#REF!/#REF!</f>
        <v>#REF!</v>
      </c>
      <c r="CX93" t="e">
        <f>#REF!/#REF!</f>
        <v>#REF!</v>
      </c>
      <c r="CY93" t="e">
        <f>#REF!/#REF!</f>
        <v>#REF!</v>
      </c>
      <c r="CZ93" t="e">
        <f>#REF!/#REF!</f>
        <v>#REF!</v>
      </c>
    </row>
    <row r="94" spans="101:104">
      <c r="CW94" t="e">
        <f>#REF!/#REF!</f>
        <v>#REF!</v>
      </c>
      <c r="CX94" t="e">
        <f>#REF!/#REF!</f>
        <v>#REF!</v>
      </c>
      <c r="CY94" t="e">
        <f>#REF!/#REF!</f>
        <v>#REF!</v>
      </c>
      <c r="CZ94" t="e">
        <f>#REF!/#REF!</f>
        <v>#REF!</v>
      </c>
    </row>
    <row r="95" spans="101:104">
      <c r="CW95" t="e">
        <f>#REF!/#REF!</f>
        <v>#REF!</v>
      </c>
      <c r="CX95" t="e">
        <f>#REF!/#REF!</f>
        <v>#REF!</v>
      </c>
      <c r="CY95" t="e">
        <f>#REF!/#REF!</f>
        <v>#REF!</v>
      </c>
      <c r="CZ95" t="e">
        <f>#REF!/#REF!</f>
        <v>#REF!</v>
      </c>
    </row>
    <row r="96" spans="101:104">
      <c r="CW96" t="e">
        <f>#REF!/#REF!</f>
        <v>#REF!</v>
      </c>
      <c r="CX96" t="e">
        <f>#REF!/#REF!</f>
        <v>#REF!</v>
      </c>
      <c r="CY96" t="e">
        <f>#REF!/#REF!</f>
        <v>#REF!</v>
      </c>
      <c r="CZ96" t="e">
        <f>#REF!/#REF!</f>
        <v>#REF!</v>
      </c>
    </row>
    <row r="97" spans="101:104">
      <c r="CW97" t="e">
        <f>#REF!/#REF!</f>
        <v>#REF!</v>
      </c>
      <c r="CX97" t="e">
        <f>#REF!/#REF!</f>
        <v>#REF!</v>
      </c>
      <c r="CY97" t="e">
        <f>#REF!/#REF!</f>
        <v>#REF!</v>
      </c>
      <c r="CZ97" t="e">
        <f>#REF!/#REF!</f>
        <v>#REF!</v>
      </c>
    </row>
    <row r="98" spans="101:104">
      <c r="CW98" t="e">
        <f>#REF!/#REF!</f>
        <v>#REF!</v>
      </c>
      <c r="CX98" t="e">
        <f>#REF!/#REF!</f>
        <v>#REF!</v>
      </c>
      <c r="CY98" t="e">
        <f>#REF!/#REF!</f>
        <v>#REF!</v>
      </c>
      <c r="CZ98" t="e">
        <f>#REF!/#REF!</f>
        <v>#REF!</v>
      </c>
    </row>
    <row r="99" spans="101:104">
      <c r="CW99">
        <f>S13/S13</f>
        <v>1</v>
      </c>
      <c r="CX99">
        <f>T13/T13</f>
        <v>1</v>
      </c>
      <c r="CY99">
        <f>U13/U13</f>
        <v>1</v>
      </c>
      <c r="CZ99">
        <f>V13/V13</f>
        <v>1</v>
      </c>
    </row>
    <row r="100" spans="101:104">
      <c r="CW100">
        <f t="shared" ref="CW100:CZ106" si="0">S14/S14</f>
        <v>1</v>
      </c>
      <c r="CX100">
        <f t="shared" si="0"/>
        <v>1</v>
      </c>
      <c r="CY100">
        <f t="shared" si="0"/>
        <v>1</v>
      </c>
      <c r="CZ100">
        <f t="shared" si="0"/>
        <v>1</v>
      </c>
    </row>
    <row r="101" spans="101:104">
      <c r="CW101">
        <f t="shared" si="0"/>
        <v>1</v>
      </c>
      <c r="CX101">
        <f t="shared" si="0"/>
        <v>1</v>
      </c>
      <c r="CY101">
        <f t="shared" si="0"/>
        <v>1</v>
      </c>
      <c r="CZ101">
        <f t="shared" si="0"/>
        <v>1</v>
      </c>
    </row>
    <row r="102" spans="101:104">
      <c r="CW102">
        <f t="shared" si="0"/>
        <v>1</v>
      </c>
      <c r="CX102">
        <f t="shared" si="0"/>
        <v>1</v>
      </c>
      <c r="CY102">
        <f t="shared" si="0"/>
        <v>1</v>
      </c>
      <c r="CZ102">
        <f t="shared" si="0"/>
        <v>1</v>
      </c>
    </row>
    <row r="103" spans="101:104">
      <c r="CW103">
        <f t="shared" si="0"/>
        <v>1</v>
      </c>
      <c r="CX103">
        <f t="shared" si="0"/>
        <v>1</v>
      </c>
      <c r="CY103">
        <f t="shared" si="0"/>
        <v>1</v>
      </c>
      <c r="CZ103">
        <f t="shared" si="0"/>
        <v>1</v>
      </c>
    </row>
    <row r="104" spans="101:104">
      <c r="CW104">
        <f t="shared" si="0"/>
        <v>1</v>
      </c>
      <c r="CX104">
        <f t="shared" si="0"/>
        <v>1</v>
      </c>
      <c r="CY104">
        <f t="shared" si="0"/>
        <v>1</v>
      </c>
      <c r="CZ104">
        <f t="shared" si="0"/>
        <v>1</v>
      </c>
    </row>
    <row r="105" spans="101:104">
      <c r="CW105">
        <f t="shared" si="0"/>
        <v>1</v>
      </c>
      <c r="CX105">
        <f t="shared" si="0"/>
        <v>1</v>
      </c>
      <c r="CY105">
        <f t="shared" si="0"/>
        <v>1</v>
      </c>
      <c r="CZ105">
        <f t="shared" si="0"/>
        <v>1</v>
      </c>
    </row>
    <row r="106" spans="101:104">
      <c r="CW106">
        <f t="shared" si="0"/>
        <v>1</v>
      </c>
      <c r="CX106">
        <f t="shared" si="0"/>
        <v>1</v>
      </c>
      <c r="CY106">
        <f t="shared" si="0"/>
        <v>1</v>
      </c>
      <c r="CZ106">
        <f t="shared" si="0"/>
        <v>1</v>
      </c>
    </row>
    <row r="116" spans="101:104">
      <c r="CW116" t="e">
        <f t="shared" ref="CW116:CW129" si="1">S30*AVERAGE(CV73:CW73)</f>
        <v>#REF!</v>
      </c>
      <c r="CX116" t="e">
        <f t="shared" ref="CX116:CX129" si="2">T30*AVERAGE(CW73:CX73)</f>
        <v>#REF!</v>
      </c>
      <c r="CY116" t="e">
        <f t="shared" ref="CY116:CY129" si="3">U30*AVERAGE(CX73:CY73)</f>
        <v>#REF!</v>
      </c>
      <c r="CZ116" t="e">
        <f t="shared" ref="CZ116:CZ129" si="4">V30*AVERAGE(CY73:CZ73)</f>
        <v>#REF!</v>
      </c>
    </row>
    <row r="117" spans="101:104">
      <c r="CW117" t="e">
        <f t="shared" si="1"/>
        <v>#REF!</v>
      </c>
      <c r="CX117" t="e">
        <f t="shared" si="2"/>
        <v>#REF!</v>
      </c>
      <c r="CY117" t="e">
        <f t="shared" si="3"/>
        <v>#REF!</v>
      </c>
      <c r="CZ117" t="e">
        <f t="shared" si="4"/>
        <v>#REF!</v>
      </c>
    </row>
    <row r="118" spans="101:104">
      <c r="CW118" t="e">
        <f t="shared" si="1"/>
        <v>#REF!</v>
      </c>
      <c r="CX118" t="e">
        <f t="shared" si="2"/>
        <v>#REF!</v>
      </c>
      <c r="CY118" t="e">
        <f t="shared" si="3"/>
        <v>#REF!</v>
      </c>
      <c r="CZ118" t="e">
        <f t="shared" si="4"/>
        <v>#REF!</v>
      </c>
    </row>
    <row r="119" spans="101:104">
      <c r="CW119" t="e">
        <f t="shared" si="1"/>
        <v>#REF!</v>
      </c>
      <c r="CX119" t="e">
        <f t="shared" si="2"/>
        <v>#REF!</v>
      </c>
      <c r="CY119" t="e">
        <f t="shared" si="3"/>
        <v>#REF!</v>
      </c>
      <c r="CZ119" t="e">
        <f t="shared" si="4"/>
        <v>#REF!</v>
      </c>
    </row>
    <row r="120" spans="101:104">
      <c r="CW120" t="e">
        <f t="shared" si="1"/>
        <v>#REF!</v>
      </c>
      <c r="CX120" t="e">
        <f t="shared" si="2"/>
        <v>#REF!</v>
      </c>
      <c r="CY120" t="e">
        <f t="shared" si="3"/>
        <v>#REF!</v>
      </c>
      <c r="CZ120" t="e">
        <f t="shared" si="4"/>
        <v>#REF!</v>
      </c>
    </row>
    <row r="121" spans="101:104">
      <c r="CW121" t="e">
        <f t="shared" si="1"/>
        <v>#REF!</v>
      </c>
      <c r="CX121" t="e">
        <f t="shared" si="2"/>
        <v>#REF!</v>
      </c>
      <c r="CY121" t="e">
        <f t="shared" si="3"/>
        <v>#REF!</v>
      </c>
      <c r="CZ121" t="e">
        <f t="shared" si="4"/>
        <v>#REF!</v>
      </c>
    </row>
    <row r="122" spans="101:104">
      <c r="CW122" t="e">
        <f t="shared" si="1"/>
        <v>#REF!</v>
      </c>
      <c r="CX122" t="e">
        <f t="shared" si="2"/>
        <v>#REF!</v>
      </c>
      <c r="CY122" t="e">
        <f t="shared" si="3"/>
        <v>#REF!</v>
      </c>
      <c r="CZ122" t="e">
        <f t="shared" si="4"/>
        <v>#REF!</v>
      </c>
    </row>
    <row r="123" spans="101:104">
      <c r="CW123" t="e">
        <f t="shared" si="1"/>
        <v>#REF!</v>
      </c>
      <c r="CX123" t="e">
        <f t="shared" si="2"/>
        <v>#REF!</v>
      </c>
      <c r="CY123" t="e">
        <f t="shared" si="3"/>
        <v>#REF!</v>
      </c>
      <c r="CZ123" t="e">
        <f t="shared" si="4"/>
        <v>#REF!</v>
      </c>
    </row>
    <row r="124" spans="101:104">
      <c r="CW124" t="e">
        <f t="shared" si="1"/>
        <v>#REF!</v>
      </c>
      <c r="CX124" t="e">
        <f t="shared" si="2"/>
        <v>#REF!</v>
      </c>
      <c r="CY124" t="e">
        <f t="shared" si="3"/>
        <v>#REF!</v>
      </c>
      <c r="CZ124" t="e">
        <f t="shared" si="4"/>
        <v>#REF!</v>
      </c>
    </row>
    <row r="125" spans="101:104">
      <c r="CW125" t="e">
        <f t="shared" si="1"/>
        <v>#REF!</v>
      </c>
      <c r="CX125" t="e">
        <f t="shared" si="2"/>
        <v>#REF!</v>
      </c>
      <c r="CY125" t="e">
        <f t="shared" si="3"/>
        <v>#REF!</v>
      </c>
      <c r="CZ125" t="e">
        <f t="shared" si="4"/>
        <v>#REF!</v>
      </c>
    </row>
    <row r="126" spans="101:104">
      <c r="CW126" t="e">
        <f t="shared" si="1"/>
        <v>#REF!</v>
      </c>
      <c r="CX126" t="e">
        <f t="shared" si="2"/>
        <v>#REF!</v>
      </c>
      <c r="CY126" t="e">
        <f t="shared" si="3"/>
        <v>#REF!</v>
      </c>
      <c r="CZ126" t="e">
        <f t="shared" si="4"/>
        <v>#REF!</v>
      </c>
    </row>
    <row r="127" spans="101:104">
      <c r="CW127" t="e">
        <f t="shared" si="1"/>
        <v>#REF!</v>
      </c>
      <c r="CX127" t="e">
        <f t="shared" si="2"/>
        <v>#REF!</v>
      </c>
      <c r="CY127" t="e">
        <f t="shared" si="3"/>
        <v>#REF!</v>
      </c>
      <c r="CZ127" t="e">
        <f t="shared" si="4"/>
        <v>#REF!</v>
      </c>
    </row>
    <row r="128" spans="101:104">
      <c r="CW128" t="e">
        <f t="shared" si="1"/>
        <v>#REF!</v>
      </c>
      <c r="CX128" t="e">
        <f t="shared" si="2"/>
        <v>#REF!</v>
      </c>
      <c r="CY128" t="e">
        <f t="shared" si="3"/>
        <v>#REF!</v>
      </c>
      <c r="CZ128" t="e">
        <f t="shared" si="4"/>
        <v>#REF!</v>
      </c>
    </row>
    <row r="129" spans="101:104">
      <c r="CW129" t="e">
        <f t="shared" si="1"/>
        <v>#REF!</v>
      </c>
      <c r="CX129" t="e">
        <f t="shared" si="2"/>
        <v>#REF!</v>
      </c>
      <c r="CY129" t="e">
        <f t="shared" si="3"/>
        <v>#REF!</v>
      </c>
      <c r="CZ129" t="e">
        <f t="shared" si="4"/>
        <v>#REF!</v>
      </c>
    </row>
    <row r="133" spans="101:104">
      <c r="CW133" t="e">
        <f>S47*AVERAGE(CV90:CW90)</f>
        <v>#REF!</v>
      </c>
      <c r="CX133" t="e">
        <f>T47*AVERAGE(CW90:CX90)</f>
        <v>#REF!</v>
      </c>
      <c r="CY133" t="e">
        <f>U47*AVERAGE(CX90:CY90)</f>
        <v>#REF!</v>
      </c>
      <c r="CZ133" t="e">
        <f>V47*AVERAGE(CY90:CZ90)</f>
        <v>#REF!</v>
      </c>
    </row>
    <row r="135" spans="101:104">
      <c r="CW135" t="e">
        <f>S49*AVERAGE(CV92:CW92)</f>
        <v>#REF!</v>
      </c>
      <c r="CX135" t="e">
        <f>T49*AVERAGE(CW92:CX92)</f>
        <v>#REF!</v>
      </c>
      <c r="CY135" t="e">
        <f>U49*AVERAGE(CX92:CY92)</f>
        <v>#REF!</v>
      </c>
      <c r="CZ135" t="e">
        <f>V49*AVERAGE(CY92:CZ92)</f>
        <v>#REF!</v>
      </c>
    </row>
    <row r="138" spans="101:104">
      <c r="CW138" t="e">
        <f t="shared" ref="CW138:CZ139" si="5">S52*AVERAGE(CV95:CW95)</f>
        <v>#REF!</v>
      </c>
      <c r="CX138" t="e">
        <f t="shared" si="5"/>
        <v>#REF!</v>
      </c>
      <c r="CY138" t="e">
        <f t="shared" si="5"/>
        <v>#REF!</v>
      </c>
      <c r="CZ138" t="e">
        <f t="shared" si="5"/>
        <v>#REF!</v>
      </c>
    </row>
    <row r="139" spans="101:104">
      <c r="CW139" t="e">
        <f t="shared" si="5"/>
        <v>#REF!</v>
      </c>
      <c r="CX139" t="e">
        <f t="shared" si="5"/>
        <v>#REF!</v>
      </c>
      <c r="CY139" t="e">
        <f t="shared" si="5"/>
        <v>#REF!</v>
      </c>
      <c r="CZ139" t="e">
        <f t="shared" si="5"/>
        <v>#REF!</v>
      </c>
    </row>
    <row r="143" spans="101:104">
      <c r="CW143">
        <f t="shared" ref="CW143:CZ144" si="6">S57*AVERAGE(CV100:CW100)</f>
        <v>0</v>
      </c>
      <c r="CX143">
        <f t="shared" si="6"/>
        <v>0</v>
      </c>
      <c r="CY143">
        <f t="shared" si="6"/>
        <v>0</v>
      </c>
      <c r="CZ143">
        <f t="shared" si="6"/>
        <v>0</v>
      </c>
    </row>
    <row r="144" spans="101:104">
      <c r="CW144">
        <f t="shared" si="6"/>
        <v>0</v>
      </c>
      <c r="CX144">
        <f t="shared" si="6"/>
        <v>0</v>
      </c>
      <c r="CY144">
        <f t="shared" si="6"/>
        <v>0</v>
      </c>
      <c r="CZ144">
        <f t="shared" si="6"/>
        <v>0</v>
      </c>
    </row>
    <row r="146" spans="101:104">
      <c r="CW146">
        <f t="shared" ref="CW146:CZ149" si="7">S60*AVERAGE(CV103:CW103)</f>
        <v>0</v>
      </c>
      <c r="CX146">
        <f t="shared" si="7"/>
        <v>0</v>
      </c>
      <c r="CY146">
        <f t="shared" si="7"/>
        <v>0</v>
      </c>
      <c r="CZ146">
        <f t="shared" si="7"/>
        <v>0</v>
      </c>
    </row>
    <row r="147" spans="101:104">
      <c r="CW147">
        <f t="shared" si="7"/>
        <v>0</v>
      </c>
      <c r="CX147">
        <f t="shared" si="7"/>
        <v>0</v>
      </c>
      <c r="CY147">
        <f t="shared" si="7"/>
        <v>0</v>
      </c>
      <c r="CZ147">
        <f t="shared" si="7"/>
        <v>0</v>
      </c>
    </row>
    <row r="148" spans="101:104">
      <c r="CW148">
        <f t="shared" si="7"/>
        <v>0</v>
      </c>
      <c r="CX148">
        <f t="shared" si="7"/>
        <v>0</v>
      </c>
      <c r="CY148">
        <f t="shared" si="7"/>
        <v>0</v>
      </c>
      <c r="CZ148">
        <f t="shared" si="7"/>
        <v>0</v>
      </c>
    </row>
    <row r="149" spans="101:104">
      <c r="CW149">
        <f t="shared" si="7"/>
        <v>0</v>
      </c>
      <c r="CX149">
        <f t="shared" si="7"/>
        <v>0</v>
      </c>
      <c r="CY149">
        <f t="shared" si="7"/>
        <v>0</v>
      </c>
      <c r="CZ149">
        <f t="shared" si="7"/>
        <v>0</v>
      </c>
    </row>
    <row r="156" spans="101:104">
      <c r="CW156" t="e">
        <f>#REF!/I_GFCF!#REF!</f>
        <v>#REF!</v>
      </c>
      <c r="CX156" t="e">
        <f>#REF!/I_GFCF!#REF!</f>
        <v>#REF!</v>
      </c>
      <c r="CY156" t="e">
        <f>#REF!/I_GFCF!#REF!</f>
        <v>#REF!</v>
      </c>
      <c r="CZ156" t="e">
        <f>#REF!/I_GFCF!#REF!</f>
        <v>#REF!</v>
      </c>
    </row>
    <row r="157" spans="101:104">
      <c r="CW157" t="e">
        <f>#REF!/I_GFCF!#REF!</f>
        <v>#REF!</v>
      </c>
      <c r="CX157" t="e">
        <f>#REF!/I_GFCF!#REF!</f>
        <v>#REF!</v>
      </c>
      <c r="CY157" t="e">
        <f>#REF!/I_GFCF!#REF!</f>
        <v>#REF!</v>
      </c>
      <c r="CZ157" t="e">
        <f>#REF!/I_GFCF!#REF!</f>
        <v>#REF!</v>
      </c>
    </row>
    <row r="158" spans="101:104">
      <c r="CW158" t="e">
        <f>#REF!/I_GFCF!#REF!</f>
        <v>#REF!</v>
      </c>
      <c r="CX158" t="e">
        <f>#REF!/I_GFCF!#REF!</f>
        <v>#REF!</v>
      </c>
      <c r="CY158" t="e">
        <f>#REF!/I_GFCF!#REF!</f>
        <v>#REF!</v>
      </c>
      <c r="CZ158" t="e">
        <f>#REF!/I_GFCF!#REF!</f>
        <v>#REF!</v>
      </c>
    </row>
    <row r="159" spans="101:104">
      <c r="CW159" t="e">
        <f>#REF!/I_GFCF!#REF!</f>
        <v>#REF!</v>
      </c>
      <c r="CX159" t="e">
        <f>#REF!/I_GFCF!#REF!</f>
        <v>#REF!</v>
      </c>
      <c r="CY159" t="e">
        <f>#REF!/I_GFCF!#REF!</f>
        <v>#REF!</v>
      </c>
      <c r="CZ159" t="e">
        <f>#REF!/I_GFCF!#REF!</f>
        <v>#REF!</v>
      </c>
    </row>
    <row r="160" spans="101:104">
      <c r="CW160" t="e">
        <f>#REF!/I_GFCF!#REF!</f>
        <v>#REF!</v>
      </c>
      <c r="CX160" t="e">
        <f>#REF!/I_GFCF!#REF!</f>
        <v>#REF!</v>
      </c>
      <c r="CY160" t="e">
        <f>#REF!/I_GFCF!#REF!</f>
        <v>#REF!</v>
      </c>
      <c r="CZ160" t="e">
        <f>#REF!/I_GFCF!#REF!</f>
        <v>#REF!</v>
      </c>
    </row>
    <row r="161" spans="101:104">
      <c r="CW161" t="e">
        <f>#REF!/I_GFCF!#REF!</f>
        <v>#REF!</v>
      </c>
      <c r="CX161" t="e">
        <f>#REF!/I_GFCF!#REF!</f>
        <v>#REF!</v>
      </c>
      <c r="CY161" t="e">
        <f>#REF!/I_GFCF!#REF!</f>
        <v>#REF!</v>
      </c>
      <c r="CZ161" t="e">
        <f>#REF!/I_GFCF!#REF!</f>
        <v>#REF!</v>
      </c>
    </row>
    <row r="162" spans="101:104">
      <c r="CW162" t="e">
        <f>#REF!/I_GFCF!#REF!</f>
        <v>#REF!</v>
      </c>
      <c r="CX162" t="e">
        <f>#REF!/I_GFCF!#REF!</f>
        <v>#REF!</v>
      </c>
      <c r="CY162" t="e">
        <f>#REF!/I_GFCF!#REF!</f>
        <v>#REF!</v>
      </c>
      <c r="CZ162" t="e">
        <f>#REF!/I_GFCF!#REF!</f>
        <v>#REF!</v>
      </c>
    </row>
    <row r="163" spans="101:104">
      <c r="CW163" t="e">
        <f>#REF!/I_GFCF!#REF!</f>
        <v>#REF!</v>
      </c>
      <c r="CX163" t="e">
        <f>#REF!/I_GFCF!#REF!</f>
        <v>#REF!</v>
      </c>
      <c r="CY163" t="e">
        <f>#REF!/I_GFCF!#REF!</f>
        <v>#REF!</v>
      </c>
      <c r="CZ163" t="e">
        <f>#REF!/I_GFCF!#REF!</f>
        <v>#REF!</v>
      </c>
    </row>
    <row r="164" spans="101:104">
      <c r="CW164" t="e">
        <f>#REF!/I_GFCF!#REF!</f>
        <v>#REF!</v>
      </c>
      <c r="CX164" t="e">
        <f>#REF!/I_GFCF!#REF!</f>
        <v>#REF!</v>
      </c>
      <c r="CY164" t="e">
        <f>#REF!/I_GFCF!#REF!</f>
        <v>#REF!</v>
      </c>
      <c r="CZ164" t="e">
        <f>#REF!/I_GFCF!#REF!</f>
        <v>#REF!</v>
      </c>
    </row>
    <row r="165" spans="101:104">
      <c r="CW165" t="e">
        <f>#REF!/I_GFCF!#REF!</f>
        <v>#REF!</v>
      </c>
      <c r="CX165" t="e">
        <f>#REF!/I_GFCF!#REF!</f>
        <v>#REF!</v>
      </c>
      <c r="CY165" t="e">
        <f>#REF!/I_GFCF!#REF!</f>
        <v>#REF!</v>
      </c>
      <c r="CZ165" t="e">
        <f>#REF!/I_GFCF!#REF!</f>
        <v>#REF!</v>
      </c>
    </row>
    <row r="166" spans="101:104">
      <c r="CW166" t="e">
        <f>#REF!/I_GFCF!#REF!</f>
        <v>#REF!</v>
      </c>
      <c r="CX166" t="e">
        <f>#REF!/I_GFCF!#REF!</f>
        <v>#REF!</v>
      </c>
      <c r="CY166" t="e">
        <f>#REF!/I_GFCF!#REF!</f>
        <v>#REF!</v>
      </c>
      <c r="CZ166" t="e">
        <f>#REF!/I_GFCF!#REF!</f>
        <v>#REF!</v>
      </c>
    </row>
    <row r="167" spans="101:104">
      <c r="CW167" t="e">
        <f>#REF!/I_GFCF!#REF!</f>
        <v>#REF!</v>
      </c>
      <c r="CX167" t="e">
        <f>#REF!/I_GFCF!#REF!</f>
        <v>#REF!</v>
      </c>
      <c r="CY167" t="e">
        <f>#REF!/I_GFCF!#REF!</f>
        <v>#REF!</v>
      </c>
      <c r="CZ167" t="e">
        <f>#REF!/I_GFCF!#REF!</f>
        <v>#REF!</v>
      </c>
    </row>
    <row r="168" spans="101:104">
      <c r="CW168" t="e">
        <f>#REF!/I_GFCF!#REF!</f>
        <v>#REF!</v>
      </c>
      <c r="CX168" t="e">
        <f>#REF!/I_GFCF!#REF!</f>
        <v>#REF!</v>
      </c>
      <c r="CY168" t="e">
        <f>#REF!/I_GFCF!#REF!</f>
        <v>#REF!</v>
      </c>
      <c r="CZ168" t="e">
        <f>#REF!/I_GFCF!#REF!</f>
        <v>#REF!</v>
      </c>
    </row>
    <row r="169" spans="101:104">
      <c r="CW169" t="e">
        <f>#REF!/I_GFCF!#REF!</f>
        <v>#REF!</v>
      </c>
      <c r="CX169" t="e">
        <f>#REF!/I_GFCF!#REF!</f>
        <v>#REF!</v>
      </c>
      <c r="CY169" t="e">
        <f>#REF!/I_GFCF!#REF!</f>
        <v>#REF!</v>
      </c>
      <c r="CZ169" t="e">
        <f>#REF!/I_GFCF!#REF!</f>
        <v>#REF!</v>
      </c>
    </row>
    <row r="170" spans="101:104">
      <c r="CW170" t="e">
        <f>#REF!/I_GFCF!#REF!</f>
        <v>#REF!</v>
      </c>
      <c r="CX170" t="e">
        <f>#REF!/I_GFCF!#REF!</f>
        <v>#REF!</v>
      </c>
      <c r="CY170" t="e">
        <f>#REF!/I_GFCF!#REF!</f>
        <v>#REF!</v>
      </c>
      <c r="CZ170" t="e">
        <f>#REF!/I_GFCF!#REF!</f>
        <v>#REF!</v>
      </c>
    </row>
    <row r="171" spans="101:104">
      <c r="CW171" t="e">
        <f>#REF!/I_GFCF!#REF!</f>
        <v>#REF!</v>
      </c>
      <c r="CX171" t="e">
        <f>#REF!/I_GFCF!#REF!</f>
        <v>#REF!</v>
      </c>
      <c r="CY171" t="e">
        <f>#REF!/I_GFCF!#REF!</f>
        <v>#REF!</v>
      </c>
      <c r="CZ171" t="e">
        <f>#REF!/I_GFCF!#REF!</f>
        <v>#REF!</v>
      </c>
    </row>
    <row r="172" spans="101:104">
      <c r="CW172" t="e">
        <f>#REF!/I_GFCF!#REF!</f>
        <v>#REF!</v>
      </c>
      <c r="CX172" t="e">
        <f>#REF!/I_GFCF!#REF!</f>
        <v>#REF!</v>
      </c>
      <c r="CY172" t="e">
        <f>#REF!/I_GFCF!#REF!</f>
        <v>#REF!</v>
      </c>
      <c r="CZ172" t="e">
        <f>#REF!/I_GFCF!#REF!</f>
        <v>#REF!</v>
      </c>
    </row>
    <row r="173" spans="101:104">
      <c r="CW173" t="e">
        <f>#REF!/I_GFCF!#REF!</f>
        <v>#REF!</v>
      </c>
      <c r="CX173" t="e">
        <f>#REF!/I_GFCF!#REF!</f>
        <v>#REF!</v>
      </c>
      <c r="CY173" t="e">
        <f>#REF!/I_GFCF!#REF!</f>
        <v>#REF!</v>
      </c>
      <c r="CZ173" t="e">
        <f>#REF!/I_GFCF!#REF!</f>
        <v>#REF!</v>
      </c>
    </row>
    <row r="174" spans="101:104">
      <c r="CW174" t="e">
        <f>#REF!/I_GFCF!#REF!</f>
        <v>#REF!</v>
      </c>
      <c r="CX174" t="e">
        <f>#REF!/I_GFCF!#REF!</f>
        <v>#REF!</v>
      </c>
      <c r="CY174" t="e">
        <f>#REF!/I_GFCF!#REF!</f>
        <v>#REF!</v>
      </c>
      <c r="CZ174" t="e">
        <f>#REF!/I_GFCF!#REF!</f>
        <v>#REF!</v>
      </c>
    </row>
    <row r="175" spans="101:104">
      <c r="CW175" t="e">
        <f>#REF!/I_GFCF!#REF!</f>
        <v>#REF!</v>
      </c>
      <c r="CX175" t="e">
        <f>#REF!/I_GFCF!#REF!</f>
        <v>#REF!</v>
      </c>
      <c r="CY175" t="e">
        <f>#REF!/I_GFCF!#REF!</f>
        <v>#REF!</v>
      </c>
      <c r="CZ175" t="e">
        <f>#REF!/I_GFCF!#REF!</f>
        <v>#REF!</v>
      </c>
    </row>
    <row r="176" spans="101:104">
      <c r="CW176" t="e">
        <f>#REF!/I_GFCF!#REF!</f>
        <v>#REF!</v>
      </c>
      <c r="CX176" t="e">
        <f>#REF!/I_GFCF!#REF!</f>
        <v>#REF!</v>
      </c>
      <c r="CY176" t="e">
        <f>#REF!/I_GFCF!#REF!</f>
        <v>#REF!</v>
      </c>
      <c r="CZ176" t="e">
        <f>#REF!/I_GFCF!#REF!</f>
        <v>#REF!</v>
      </c>
    </row>
    <row r="177" spans="101:104">
      <c r="CW177" t="e">
        <f>#REF!/I_GFCF!#REF!</f>
        <v>#REF!</v>
      </c>
      <c r="CX177" t="e">
        <f>#REF!/I_GFCF!#REF!</f>
        <v>#REF!</v>
      </c>
      <c r="CY177" t="e">
        <f>#REF!/I_GFCF!#REF!</f>
        <v>#REF!</v>
      </c>
      <c r="CZ177" t="e">
        <f>#REF!/I_GFCF!#REF!</f>
        <v>#REF!</v>
      </c>
    </row>
    <row r="178" spans="101:104">
      <c r="CW178" t="e">
        <f>#REF!/I_GFCF!#REF!</f>
        <v>#REF!</v>
      </c>
      <c r="CX178" t="e">
        <f>#REF!/I_GFCF!#REF!</f>
        <v>#REF!</v>
      </c>
      <c r="CY178" t="e">
        <f>#REF!/I_GFCF!#REF!</f>
        <v>#REF!</v>
      </c>
      <c r="CZ178" t="e">
        <f>#REF!/I_GFCF!#REF!</f>
        <v>#REF!</v>
      </c>
    </row>
    <row r="179" spans="101:104">
      <c r="CW179" t="e">
        <f>#REF!/I_GFCF!#REF!</f>
        <v>#REF!</v>
      </c>
      <c r="CX179" t="e">
        <f>#REF!/I_GFCF!#REF!</f>
        <v>#REF!</v>
      </c>
      <c r="CY179" t="e">
        <f>#REF!/I_GFCF!#REF!</f>
        <v>#REF!</v>
      </c>
      <c r="CZ179" t="e">
        <f>#REF!/I_GFCF!#REF!</f>
        <v>#REF!</v>
      </c>
    </row>
    <row r="180" spans="101:104">
      <c r="CW180" t="e">
        <f>#REF!/I_GFCF!#REF!</f>
        <v>#REF!</v>
      </c>
      <c r="CX180" t="e">
        <f>#REF!/I_GFCF!#REF!</f>
        <v>#REF!</v>
      </c>
      <c r="CY180" t="e">
        <f>#REF!/I_GFCF!#REF!</f>
        <v>#REF!</v>
      </c>
      <c r="CZ180" t="e">
        <f>#REF!/I_GFCF!#REF!</f>
        <v>#REF!</v>
      </c>
    </row>
    <row r="181" spans="101:104">
      <c r="CW181" t="e">
        <f>#REF!/I_GFCF!#REF!</f>
        <v>#REF!</v>
      </c>
      <c r="CX181" t="e">
        <f>#REF!/I_GFCF!#REF!</f>
        <v>#REF!</v>
      </c>
      <c r="CY181" t="e">
        <f>#REF!/I_GFCF!#REF!</f>
        <v>#REF!</v>
      </c>
      <c r="CZ181" t="e">
        <f>#REF!/I_GFCF!#REF!</f>
        <v>#REF!</v>
      </c>
    </row>
    <row r="182" spans="101:104">
      <c r="CW182" t="e">
        <f>#REF!/I_GFCF!#REF!</f>
        <v>#REF!</v>
      </c>
      <c r="CX182" t="e">
        <f>#REF!/I_GFCF!#REF!</f>
        <v>#REF!</v>
      </c>
      <c r="CY182" t="e">
        <f>#REF!/I_GFCF!#REF!</f>
        <v>#REF!</v>
      </c>
      <c r="CZ182" t="e">
        <f>#REF!/I_GFCF!#REF!</f>
        <v>#REF!</v>
      </c>
    </row>
    <row r="183" spans="101:104">
      <c r="CW183" t="e">
        <f>#REF!/I_GFCF!#REF!</f>
        <v>#REF!</v>
      </c>
      <c r="CX183" t="e">
        <f>#REF!/I_GFCF!#REF!</f>
        <v>#REF!</v>
      </c>
      <c r="CY183" t="e">
        <f>#REF!/I_GFCF!#REF!</f>
        <v>#REF!</v>
      </c>
      <c r="CZ183" t="e">
        <f>#REF!/I_GFCF!#REF!</f>
        <v>#REF!</v>
      </c>
    </row>
    <row r="184" spans="101:104">
      <c r="CW184" t="e">
        <f>#REF!/I_GFCF!#REF!</f>
        <v>#REF!</v>
      </c>
      <c r="CX184" t="e">
        <f>#REF!/I_GFCF!#REF!</f>
        <v>#REF!</v>
      </c>
      <c r="CY184" t="e">
        <f>#REF!/I_GFCF!#REF!</f>
        <v>#REF!</v>
      </c>
      <c r="CZ184" t="e">
        <f>#REF!/I_GFCF!#REF!</f>
        <v>#REF!</v>
      </c>
    </row>
    <row r="185" spans="101:104">
      <c r="CW185" t="e">
        <f>S13/I_GFCF!#REF!</f>
        <v>#REF!</v>
      </c>
      <c r="CX185" t="e">
        <f>T13/I_GFCF!#REF!</f>
        <v>#REF!</v>
      </c>
      <c r="CY185" t="e">
        <f>U13/I_GFCF!#REF!</f>
        <v>#REF!</v>
      </c>
      <c r="CZ185" t="e">
        <f>V13/I_GFCF!#REF!</f>
        <v>#REF!</v>
      </c>
    </row>
    <row r="186" spans="101:104">
      <c r="CW186" t="e">
        <f>S14/I_GFCF!#REF!</f>
        <v>#REF!</v>
      </c>
      <c r="CX186" t="e">
        <f>T14/I_GFCF!#REF!</f>
        <v>#REF!</v>
      </c>
      <c r="CY186" t="e">
        <f>U14/I_GFCF!#REF!</f>
        <v>#REF!</v>
      </c>
      <c r="CZ186" t="e">
        <f>V14/I_GFCF!#REF!</f>
        <v>#REF!</v>
      </c>
    </row>
    <row r="187" spans="101:104">
      <c r="CW187" t="e">
        <f>S15/I_GFCF!#REF!</f>
        <v>#REF!</v>
      </c>
      <c r="CX187" t="e">
        <f>T15/I_GFCF!#REF!</f>
        <v>#REF!</v>
      </c>
      <c r="CY187" t="e">
        <f>U15/I_GFCF!#REF!</f>
        <v>#REF!</v>
      </c>
      <c r="CZ187" t="e">
        <f>V15/I_GFCF!#REF!</f>
        <v>#REF!</v>
      </c>
    </row>
    <row r="188" spans="101:104">
      <c r="CW188" t="e">
        <f>S16/I_GFCF!#REF!</f>
        <v>#REF!</v>
      </c>
      <c r="CX188" t="e">
        <f>T16/I_GFCF!#REF!</f>
        <v>#REF!</v>
      </c>
      <c r="CY188" t="e">
        <f>U16/I_GFCF!#REF!</f>
        <v>#REF!</v>
      </c>
      <c r="CZ188" t="e">
        <f>V16/I_GFCF!#REF!</f>
        <v>#REF!</v>
      </c>
    </row>
    <row r="189" spans="101:104">
      <c r="CW189" t="e">
        <f>S17/I_GFCF!#REF!</f>
        <v>#REF!</v>
      </c>
      <c r="CX189" t="e">
        <f>T17/I_GFCF!#REF!</f>
        <v>#REF!</v>
      </c>
      <c r="CY189" t="e">
        <f>U17/I_GFCF!#REF!</f>
        <v>#REF!</v>
      </c>
      <c r="CZ189" t="e">
        <f>V17/I_GFCF!#REF!</f>
        <v>#REF!</v>
      </c>
    </row>
    <row r="190" spans="101:104">
      <c r="CW190" t="e">
        <f>S18/I_GFCF!#REF!</f>
        <v>#REF!</v>
      </c>
      <c r="CX190" t="e">
        <f>T18/I_GFCF!#REF!</f>
        <v>#REF!</v>
      </c>
      <c r="CY190" t="e">
        <f>U18/I_GFCF!#REF!</f>
        <v>#REF!</v>
      </c>
      <c r="CZ190" t="e">
        <f>V18/I_GFCF!#REF!</f>
        <v>#REF!</v>
      </c>
    </row>
    <row r="191" spans="101:104">
      <c r="CW191" t="e">
        <f>S19/I_GFCF!#REF!</f>
        <v>#REF!</v>
      </c>
      <c r="CX191" t="e">
        <f>T19/I_GFCF!#REF!</f>
        <v>#REF!</v>
      </c>
      <c r="CY191" t="e">
        <f>U19/I_GFCF!#REF!</f>
        <v>#REF!</v>
      </c>
      <c r="CZ191" t="e">
        <f>V19/I_GFCF!#REF!</f>
        <v>#REF!</v>
      </c>
    </row>
    <row r="192" spans="101:104">
      <c r="CW192" t="e">
        <f>S20/I_GFCF!#REF!</f>
        <v>#REF!</v>
      </c>
      <c r="CX192" t="e">
        <f>T20/I_GFCF!#REF!</f>
        <v>#REF!</v>
      </c>
      <c r="CY192" t="e">
        <f>U20/I_GFCF!#REF!</f>
        <v>#REF!</v>
      </c>
      <c r="CZ192" t="e">
        <f>V20/I_GFCF!#REF!</f>
        <v>#REF!</v>
      </c>
    </row>
    <row r="202" spans="101:104">
      <c r="CW202" t="e">
        <f t="shared" ref="CW202:CZ205" si="8">S30*AVERAGE(CV159:CW159)</f>
        <v>#REF!</v>
      </c>
      <c r="CX202" t="e">
        <f t="shared" si="8"/>
        <v>#REF!</v>
      </c>
      <c r="CY202" t="e">
        <f t="shared" si="8"/>
        <v>#REF!</v>
      </c>
      <c r="CZ202" t="e">
        <f t="shared" si="8"/>
        <v>#REF!</v>
      </c>
    </row>
    <row r="203" spans="101:104">
      <c r="CW203" t="e">
        <f t="shared" si="8"/>
        <v>#REF!</v>
      </c>
      <c r="CX203" t="e">
        <f t="shared" si="8"/>
        <v>#REF!</v>
      </c>
      <c r="CY203" t="e">
        <f t="shared" si="8"/>
        <v>#REF!</v>
      </c>
      <c r="CZ203" t="e">
        <f t="shared" si="8"/>
        <v>#REF!</v>
      </c>
    </row>
    <row r="204" spans="101:104">
      <c r="CW204" t="e">
        <f t="shared" si="8"/>
        <v>#REF!</v>
      </c>
      <c r="CX204" t="e">
        <f t="shared" si="8"/>
        <v>#REF!</v>
      </c>
      <c r="CY204" t="e">
        <f t="shared" si="8"/>
        <v>#REF!</v>
      </c>
      <c r="CZ204" t="e">
        <f t="shared" si="8"/>
        <v>#REF!</v>
      </c>
    </row>
    <row r="205" spans="101:104">
      <c r="CW205" t="e">
        <f t="shared" si="8"/>
        <v>#REF!</v>
      </c>
      <c r="CX205" t="e">
        <f t="shared" si="8"/>
        <v>#REF!</v>
      </c>
      <c r="CY205" t="e">
        <f t="shared" si="8"/>
        <v>#REF!</v>
      </c>
      <c r="CZ205" t="e">
        <f t="shared" si="8"/>
        <v>#REF!</v>
      </c>
    </row>
    <row r="207" spans="101:104">
      <c r="CW207" t="e">
        <f t="shared" ref="CW207:CW215" si="9">S35*AVERAGE(CV164:CW164)</f>
        <v>#REF!</v>
      </c>
      <c r="CX207" t="e">
        <f t="shared" ref="CX207:CX215" si="10">T35*AVERAGE(CW164:CX164)</f>
        <v>#REF!</v>
      </c>
      <c r="CY207" t="e">
        <f t="shared" ref="CY207:CY215" si="11">U35*AVERAGE(CX164:CY164)</f>
        <v>#REF!</v>
      </c>
      <c r="CZ207" t="e">
        <f t="shared" ref="CZ207:CZ215" si="12">V35*AVERAGE(CY164:CZ164)</f>
        <v>#REF!</v>
      </c>
    </row>
    <row r="208" spans="101:104">
      <c r="CW208" t="e">
        <f t="shared" si="9"/>
        <v>#REF!</v>
      </c>
      <c r="CX208" t="e">
        <f t="shared" si="10"/>
        <v>#REF!</v>
      </c>
      <c r="CY208" t="e">
        <f t="shared" si="11"/>
        <v>#REF!</v>
      </c>
      <c r="CZ208" t="e">
        <f t="shared" si="12"/>
        <v>#REF!</v>
      </c>
    </row>
    <row r="209" spans="101:104">
      <c r="CW209" t="e">
        <f t="shared" si="9"/>
        <v>#REF!</v>
      </c>
      <c r="CX209" t="e">
        <f t="shared" si="10"/>
        <v>#REF!</v>
      </c>
      <c r="CY209" t="e">
        <f t="shared" si="11"/>
        <v>#REF!</v>
      </c>
      <c r="CZ209" t="e">
        <f t="shared" si="12"/>
        <v>#REF!</v>
      </c>
    </row>
    <row r="210" spans="101:104">
      <c r="CW210" t="e">
        <f t="shared" si="9"/>
        <v>#REF!</v>
      </c>
      <c r="CX210" t="e">
        <f t="shared" si="10"/>
        <v>#REF!</v>
      </c>
      <c r="CY210" t="e">
        <f t="shared" si="11"/>
        <v>#REF!</v>
      </c>
      <c r="CZ210" t="e">
        <f t="shared" si="12"/>
        <v>#REF!</v>
      </c>
    </row>
    <row r="211" spans="101:104">
      <c r="CW211" t="e">
        <f t="shared" si="9"/>
        <v>#REF!</v>
      </c>
      <c r="CX211" t="e">
        <f t="shared" si="10"/>
        <v>#REF!</v>
      </c>
      <c r="CY211" t="e">
        <f t="shared" si="11"/>
        <v>#REF!</v>
      </c>
      <c r="CZ211" t="e">
        <f t="shared" si="12"/>
        <v>#REF!</v>
      </c>
    </row>
    <row r="212" spans="101:104">
      <c r="CW212" t="e">
        <f t="shared" si="9"/>
        <v>#REF!</v>
      </c>
      <c r="CX212" t="e">
        <f t="shared" si="10"/>
        <v>#REF!</v>
      </c>
      <c r="CY212" t="e">
        <f t="shared" si="11"/>
        <v>#REF!</v>
      </c>
      <c r="CZ212" t="e">
        <f t="shared" si="12"/>
        <v>#REF!</v>
      </c>
    </row>
    <row r="213" spans="101:104">
      <c r="CW213" t="e">
        <f t="shared" si="9"/>
        <v>#REF!</v>
      </c>
      <c r="CX213" t="e">
        <f t="shared" si="10"/>
        <v>#REF!</v>
      </c>
      <c r="CY213" t="e">
        <f t="shared" si="11"/>
        <v>#REF!</v>
      </c>
      <c r="CZ213" t="e">
        <f t="shared" si="12"/>
        <v>#REF!</v>
      </c>
    </row>
    <row r="214" spans="101:104">
      <c r="CW214" t="e">
        <f t="shared" si="9"/>
        <v>#REF!</v>
      </c>
      <c r="CX214" t="e">
        <f t="shared" si="10"/>
        <v>#REF!</v>
      </c>
      <c r="CY214" t="e">
        <f t="shared" si="11"/>
        <v>#REF!</v>
      </c>
      <c r="CZ214" t="e">
        <f t="shared" si="12"/>
        <v>#REF!</v>
      </c>
    </row>
    <row r="215" spans="101:104">
      <c r="CW215" t="e">
        <f t="shared" si="9"/>
        <v>#REF!</v>
      </c>
      <c r="CX215" t="e">
        <f t="shared" si="10"/>
        <v>#REF!</v>
      </c>
      <c r="CY215" t="e">
        <f t="shared" si="11"/>
        <v>#REF!</v>
      </c>
      <c r="CZ215" t="e">
        <f t="shared" si="12"/>
        <v>#REF!</v>
      </c>
    </row>
    <row r="219" spans="101:104">
      <c r="CW219" t="e">
        <f>S47*AVERAGE(CV176:CW176)</f>
        <v>#REF!</v>
      </c>
      <c r="CX219" t="e">
        <f>T47*AVERAGE(CW176:CX176)</f>
        <v>#REF!</v>
      </c>
      <c r="CY219" t="e">
        <f>U47*AVERAGE(CX176:CY176)</f>
        <v>#REF!</v>
      </c>
      <c r="CZ219" t="e">
        <f>V47*AVERAGE(CY176:CZ176)</f>
        <v>#REF!</v>
      </c>
    </row>
    <row r="221" spans="101:104">
      <c r="CW221" t="e">
        <f>S49*AVERAGE(CV178:CW178)</f>
        <v>#REF!</v>
      </c>
      <c r="CX221" t="e">
        <f>T49*AVERAGE(CW178:CX178)</f>
        <v>#REF!</v>
      </c>
      <c r="CY221" t="e">
        <f>U49*AVERAGE(CX178:CY178)</f>
        <v>#REF!</v>
      </c>
      <c r="CZ221" t="e">
        <f>V49*AVERAGE(CY178:CZ178)</f>
        <v>#REF!</v>
      </c>
    </row>
    <row r="224" spans="101:104">
      <c r="CW224" t="e">
        <f t="shared" ref="CW224:CZ225" si="13">S52*AVERAGE(CV181:CW181)</f>
        <v>#REF!</v>
      </c>
      <c r="CX224" t="e">
        <f t="shared" si="13"/>
        <v>#REF!</v>
      </c>
      <c r="CY224" t="e">
        <f t="shared" si="13"/>
        <v>#REF!</v>
      </c>
      <c r="CZ224" t="e">
        <f t="shared" si="13"/>
        <v>#REF!</v>
      </c>
    </row>
    <row r="225" spans="101:104">
      <c r="CW225" t="e">
        <f t="shared" si="13"/>
        <v>#REF!</v>
      </c>
      <c r="CX225" t="e">
        <f t="shared" si="13"/>
        <v>#REF!</v>
      </c>
      <c r="CY225" t="e">
        <f t="shared" si="13"/>
        <v>#REF!</v>
      </c>
      <c r="CZ225" t="e">
        <f t="shared" si="13"/>
        <v>#REF!</v>
      </c>
    </row>
    <row r="229" spans="101:104">
      <c r="CW229" t="e">
        <f t="shared" ref="CW229:CZ230" si="14">S57*AVERAGE(CV186:CW186)</f>
        <v>#REF!</v>
      </c>
      <c r="CX229" t="e">
        <f t="shared" si="14"/>
        <v>#REF!</v>
      </c>
      <c r="CY229" t="e">
        <f t="shared" si="14"/>
        <v>#REF!</v>
      </c>
      <c r="CZ229" t="e">
        <f t="shared" si="14"/>
        <v>#REF!</v>
      </c>
    </row>
    <row r="230" spans="101:104">
      <c r="CW230" t="e">
        <f t="shared" si="14"/>
        <v>#REF!</v>
      </c>
      <c r="CX230" t="e">
        <f t="shared" si="14"/>
        <v>#REF!</v>
      </c>
      <c r="CY230" t="e">
        <f t="shared" si="14"/>
        <v>#REF!</v>
      </c>
      <c r="CZ230" t="e">
        <f t="shared" si="14"/>
        <v>#REF!</v>
      </c>
    </row>
    <row r="232" spans="101:104">
      <c r="CW232" t="e">
        <f t="shared" ref="CW232:CZ235" si="15">S60*AVERAGE(CV189:CW189)</f>
        <v>#REF!</v>
      </c>
      <c r="CX232" t="e">
        <f t="shared" si="15"/>
        <v>#REF!</v>
      </c>
      <c r="CY232" t="e">
        <f t="shared" si="15"/>
        <v>#REF!</v>
      </c>
      <c r="CZ232" t="e">
        <f t="shared" si="15"/>
        <v>#REF!</v>
      </c>
    </row>
    <row r="233" spans="101:104">
      <c r="CW233" t="e">
        <f t="shared" si="15"/>
        <v>#REF!</v>
      </c>
      <c r="CX233" t="e">
        <f t="shared" si="15"/>
        <v>#REF!</v>
      </c>
      <c r="CY233" t="e">
        <f t="shared" si="15"/>
        <v>#REF!</v>
      </c>
      <c r="CZ233" t="e">
        <f t="shared" si="15"/>
        <v>#REF!</v>
      </c>
    </row>
    <row r="234" spans="101:104">
      <c r="CW234" t="e">
        <f t="shared" si="15"/>
        <v>#REF!</v>
      </c>
      <c r="CX234" t="e">
        <f t="shared" si="15"/>
        <v>#REF!</v>
      </c>
      <c r="CY234" t="e">
        <f t="shared" si="15"/>
        <v>#REF!</v>
      </c>
      <c r="CZ234" t="e">
        <f t="shared" si="15"/>
        <v>#REF!</v>
      </c>
    </row>
    <row r="235" spans="101:104">
      <c r="CW235" t="e">
        <f t="shared" si="15"/>
        <v>#REF!</v>
      </c>
      <c r="CX235" t="e">
        <f t="shared" si="15"/>
        <v>#REF!</v>
      </c>
      <c r="CY235" t="e">
        <f t="shared" si="15"/>
        <v>#REF!</v>
      </c>
      <c r="CZ235" t="e">
        <f t="shared" si="15"/>
        <v>#REF!</v>
      </c>
    </row>
    <row r="242" spans="101:104">
      <c r="CW242" t="e">
        <f>#REF!/#REF!</f>
        <v>#REF!</v>
      </c>
      <c r="CX242" t="e">
        <f>#REF!/#REF!</f>
        <v>#REF!</v>
      </c>
      <c r="CY242" t="e">
        <f>#REF!/#REF!</f>
        <v>#REF!</v>
      </c>
      <c r="CZ242" t="e">
        <f>#REF!/#REF!</f>
        <v>#REF!</v>
      </c>
    </row>
    <row r="243" spans="101:104">
      <c r="CW243" t="e">
        <f>#REF!/#REF!</f>
        <v>#REF!</v>
      </c>
      <c r="CX243" t="e">
        <f>#REF!/#REF!</f>
        <v>#REF!</v>
      </c>
      <c r="CY243" t="e">
        <f>#REF!/#REF!</f>
        <v>#REF!</v>
      </c>
      <c r="CZ243" t="e">
        <f>#REF!/#REF!</f>
        <v>#REF!</v>
      </c>
    </row>
    <row r="244" spans="101:104">
      <c r="CW244" t="e">
        <f>#REF!/#REF!</f>
        <v>#REF!</v>
      </c>
      <c r="CX244" t="e">
        <f>#REF!/#REF!</f>
        <v>#REF!</v>
      </c>
      <c r="CY244" t="e">
        <f>#REF!/#REF!</f>
        <v>#REF!</v>
      </c>
      <c r="CZ244" t="e">
        <f>#REF!/#REF!</f>
        <v>#REF!</v>
      </c>
    </row>
    <row r="245" spans="101:104">
      <c r="CW245" t="e">
        <f>#REF!/#REF!</f>
        <v>#REF!</v>
      </c>
      <c r="CX245" t="e">
        <f>#REF!/#REF!</f>
        <v>#REF!</v>
      </c>
      <c r="CY245" t="e">
        <f>#REF!/#REF!</f>
        <v>#REF!</v>
      </c>
      <c r="CZ245" t="e">
        <f>#REF!/#REF!</f>
        <v>#REF!</v>
      </c>
    </row>
    <row r="246" spans="101:104">
      <c r="CW246" t="e">
        <f>#REF!/#REF!</f>
        <v>#REF!</v>
      </c>
      <c r="CX246" t="e">
        <f>#REF!/#REF!</f>
        <v>#REF!</v>
      </c>
      <c r="CY246" t="e">
        <f>#REF!/#REF!</f>
        <v>#REF!</v>
      </c>
      <c r="CZ246" t="e">
        <f>#REF!/#REF!</f>
        <v>#REF!</v>
      </c>
    </row>
    <row r="247" spans="101:104">
      <c r="CW247" t="e">
        <f>#REF!/#REF!</f>
        <v>#REF!</v>
      </c>
      <c r="CX247" t="e">
        <f>#REF!/#REF!</f>
        <v>#REF!</v>
      </c>
      <c r="CY247" t="e">
        <f>#REF!/#REF!</f>
        <v>#REF!</v>
      </c>
      <c r="CZ247" t="e">
        <f>#REF!/#REF!</f>
        <v>#REF!</v>
      </c>
    </row>
    <row r="248" spans="101:104">
      <c r="CW248" t="e">
        <f>#REF!/#REF!</f>
        <v>#REF!</v>
      </c>
      <c r="CX248" t="e">
        <f>#REF!/#REF!</f>
        <v>#REF!</v>
      </c>
      <c r="CY248" t="e">
        <f>#REF!/#REF!</f>
        <v>#REF!</v>
      </c>
      <c r="CZ248" t="e">
        <f>#REF!/#REF!</f>
        <v>#REF!</v>
      </c>
    </row>
    <row r="249" spans="101:104">
      <c r="CW249" t="e">
        <f>#REF!/#REF!</f>
        <v>#REF!</v>
      </c>
      <c r="CX249" t="e">
        <f>#REF!/#REF!</f>
        <v>#REF!</v>
      </c>
      <c r="CY249" t="e">
        <f>#REF!/#REF!</f>
        <v>#REF!</v>
      </c>
      <c r="CZ249" t="e">
        <f>#REF!/#REF!</f>
        <v>#REF!</v>
      </c>
    </row>
    <row r="250" spans="101:104">
      <c r="CW250" t="e">
        <f>#REF!/#REF!</f>
        <v>#REF!</v>
      </c>
      <c r="CX250" t="e">
        <f>#REF!/#REF!</f>
        <v>#REF!</v>
      </c>
      <c r="CY250" t="e">
        <f>#REF!/#REF!</f>
        <v>#REF!</v>
      </c>
      <c r="CZ250" t="e">
        <f>#REF!/#REF!</f>
        <v>#REF!</v>
      </c>
    </row>
    <row r="251" spans="101:104">
      <c r="CW251" t="e">
        <f>#REF!/#REF!</f>
        <v>#REF!</v>
      </c>
      <c r="CX251" t="e">
        <f>#REF!/#REF!</f>
        <v>#REF!</v>
      </c>
      <c r="CY251" t="e">
        <f>#REF!/#REF!</f>
        <v>#REF!</v>
      </c>
      <c r="CZ251" t="e">
        <f>#REF!/#REF!</f>
        <v>#REF!</v>
      </c>
    </row>
    <row r="252" spans="101:104">
      <c r="CW252" t="e">
        <f>#REF!/#REF!</f>
        <v>#REF!</v>
      </c>
      <c r="CX252" t="e">
        <f>#REF!/#REF!</f>
        <v>#REF!</v>
      </c>
      <c r="CY252" t="e">
        <f>#REF!/#REF!</f>
        <v>#REF!</v>
      </c>
      <c r="CZ252" t="e">
        <f>#REF!/#REF!</f>
        <v>#REF!</v>
      </c>
    </row>
    <row r="253" spans="101:104">
      <c r="CW253" t="e">
        <f>#REF!/#REF!</f>
        <v>#REF!</v>
      </c>
      <c r="CX253" t="e">
        <f>#REF!/#REF!</f>
        <v>#REF!</v>
      </c>
      <c r="CY253" t="e">
        <f>#REF!/#REF!</f>
        <v>#REF!</v>
      </c>
      <c r="CZ253" t="e">
        <f>#REF!/#REF!</f>
        <v>#REF!</v>
      </c>
    </row>
    <row r="254" spans="101:104">
      <c r="CW254" t="e">
        <f>#REF!/#REF!</f>
        <v>#REF!</v>
      </c>
      <c r="CX254" t="e">
        <f>#REF!/#REF!</f>
        <v>#REF!</v>
      </c>
      <c r="CY254" t="e">
        <f>#REF!/#REF!</f>
        <v>#REF!</v>
      </c>
      <c r="CZ254" t="e">
        <f>#REF!/#REF!</f>
        <v>#REF!</v>
      </c>
    </row>
    <row r="255" spans="101:104">
      <c r="CW255" t="e">
        <f>#REF!/#REF!</f>
        <v>#REF!</v>
      </c>
      <c r="CX255" t="e">
        <f>#REF!/#REF!</f>
        <v>#REF!</v>
      </c>
      <c r="CY255" t="e">
        <f>#REF!/#REF!</f>
        <v>#REF!</v>
      </c>
      <c r="CZ255" t="e">
        <f>#REF!/#REF!</f>
        <v>#REF!</v>
      </c>
    </row>
    <row r="256" spans="101:104">
      <c r="CW256" t="e">
        <f>#REF!/#REF!</f>
        <v>#REF!</v>
      </c>
      <c r="CX256" t="e">
        <f>#REF!/#REF!</f>
        <v>#REF!</v>
      </c>
      <c r="CY256" t="e">
        <f>#REF!/#REF!</f>
        <v>#REF!</v>
      </c>
      <c r="CZ256" t="e">
        <f>#REF!/#REF!</f>
        <v>#REF!</v>
      </c>
    </row>
    <row r="257" spans="101:104">
      <c r="CW257" t="e">
        <f>#REF!/#REF!</f>
        <v>#REF!</v>
      </c>
      <c r="CX257" t="e">
        <f>#REF!/#REF!</f>
        <v>#REF!</v>
      </c>
      <c r="CY257" t="e">
        <f>#REF!/#REF!</f>
        <v>#REF!</v>
      </c>
      <c r="CZ257" t="e">
        <f>#REF!/#REF!</f>
        <v>#REF!</v>
      </c>
    </row>
    <row r="258" spans="101:104">
      <c r="CW258" t="e">
        <f>#REF!/#REF!</f>
        <v>#REF!</v>
      </c>
      <c r="CX258" t="e">
        <f>#REF!/#REF!</f>
        <v>#REF!</v>
      </c>
      <c r="CY258" t="e">
        <f>#REF!/#REF!</f>
        <v>#REF!</v>
      </c>
      <c r="CZ258" t="e">
        <f>#REF!/#REF!</f>
        <v>#REF!</v>
      </c>
    </row>
    <row r="259" spans="101:104">
      <c r="CW259" t="e">
        <f>#REF!/#REF!</f>
        <v>#REF!</v>
      </c>
      <c r="CX259" t="e">
        <f>#REF!/#REF!</f>
        <v>#REF!</v>
      </c>
      <c r="CY259" t="e">
        <f>#REF!/#REF!</f>
        <v>#REF!</v>
      </c>
      <c r="CZ259" t="e">
        <f>#REF!/#REF!</f>
        <v>#REF!</v>
      </c>
    </row>
    <row r="260" spans="101:104">
      <c r="CW260" t="e">
        <f>#REF!/#REF!</f>
        <v>#REF!</v>
      </c>
      <c r="CX260" t="e">
        <f>#REF!/#REF!</f>
        <v>#REF!</v>
      </c>
      <c r="CY260" t="e">
        <f>#REF!/#REF!</f>
        <v>#REF!</v>
      </c>
      <c r="CZ260" t="e">
        <f>#REF!/#REF!</f>
        <v>#REF!</v>
      </c>
    </row>
    <row r="261" spans="101:104">
      <c r="CW261" t="e">
        <f>#REF!/#REF!</f>
        <v>#REF!</v>
      </c>
      <c r="CX261" t="e">
        <f>#REF!/#REF!</f>
        <v>#REF!</v>
      </c>
      <c r="CY261" t="e">
        <f>#REF!/#REF!</f>
        <v>#REF!</v>
      </c>
      <c r="CZ261" t="e">
        <f>#REF!/#REF!</f>
        <v>#REF!</v>
      </c>
    </row>
    <row r="262" spans="101:104">
      <c r="CW262" t="e">
        <f>#REF!/#REF!</f>
        <v>#REF!</v>
      </c>
      <c r="CX262" t="e">
        <f>#REF!/#REF!</f>
        <v>#REF!</v>
      </c>
      <c r="CY262" t="e">
        <f>#REF!/#REF!</f>
        <v>#REF!</v>
      </c>
      <c r="CZ262" t="e">
        <f>#REF!/#REF!</f>
        <v>#REF!</v>
      </c>
    </row>
    <row r="263" spans="101:104">
      <c r="CW263" t="e">
        <f>#REF!/#REF!</f>
        <v>#REF!</v>
      </c>
      <c r="CX263" t="e">
        <f>#REF!/#REF!</f>
        <v>#REF!</v>
      </c>
      <c r="CY263" t="e">
        <f>#REF!/#REF!</f>
        <v>#REF!</v>
      </c>
      <c r="CZ263" t="e">
        <f>#REF!/#REF!</f>
        <v>#REF!</v>
      </c>
    </row>
    <row r="264" spans="101:104">
      <c r="CW264" t="e">
        <f>#REF!/#REF!</f>
        <v>#REF!</v>
      </c>
      <c r="CX264" t="e">
        <f>#REF!/#REF!</f>
        <v>#REF!</v>
      </c>
      <c r="CY264" t="e">
        <f>#REF!/#REF!</f>
        <v>#REF!</v>
      </c>
      <c r="CZ264" t="e">
        <f>#REF!/#REF!</f>
        <v>#REF!</v>
      </c>
    </row>
    <row r="265" spans="101:104">
      <c r="CW265" t="e">
        <f>#REF!/#REF!</f>
        <v>#REF!</v>
      </c>
      <c r="CX265" t="e">
        <f>#REF!/#REF!</f>
        <v>#REF!</v>
      </c>
      <c r="CY265" t="e">
        <f>#REF!/#REF!</f>
        <v>#REF!</v>
      </c>
      <c r="CZ265" t="e">
        <f>#REF!/#REF!</f>
        <v>#REF!</v>
      </c>
    </row>
    <row r="266" spans="101:104">
      <c r="CW266" t="e">
        <f>#REF!/#REF!</f>
        <v>#REF!</v>
      </c>
      <c r="CX266" t="e">
        <f>#REF!/#REF!</f>
        <v>#REF!</v>
      </c>
      <c r="CY266" t="e">
        <f>#REF!/#REF!</f>
        <v>#REF!</v>
      </c>
      <c r="CZ266" t="e">
        <f>#REF!/#REF!</f>
        <v>#REF!</v>
      </c>
    </row>
    <row r="267" spans="101:104">
      <c r="CW267" t="e">
        <f>#REF!/#REF!</f>
        <v>#REF!</v>
      </c>
      <c r="CX267" t="e">
        <f>#REF!/#REF!</f>
        <v>#REF!</v>
      </c>
      <c r="CY267" t="e">
        <f>#REF!/#REF!</f>
        <v>#REF!</v>
      </c>
      <c r="CZ267" t="e">
        <f>#REF!/#REF!</f>
        <v>#REF!</v>
      </c>
    </row>
    <row r="268" spans="101:104">
      <c r="CW268" t="e">
        <f>#REF!/#REF!</f>
        <v>#REF!</v>
      </c>
      <c r="CX268" t="e">
        <f>#REF!/#REF!</f>
        <v>#REF!</v>
      </c>
      <c r="CY268" t="e">
        <f>#REF!/#REF!</f>
        <v>#REF!</v>
      </c>
      <c r="CZ268" t="e">
        <f>#REF!/#REF!</f>
        <v>#REF!</v>
      </c>
    </row>
    <row r="269" spans="101:104">
      <c r="CW269" t="e">
        <f>#REF!/#REF!</f>
        <v>#REF!</v>
      </c>
      <c r="CX269" t="e">
        <f>#REF!/#REF!</f>
        <v>#REF!</v>
      </c>
      <c r="CY269" t="e">
        <f>#REF!/#REF!</f>
        <v>#REF!</v>
      </c>
      <c r="CZ269" t="e">
        <f>#REF!/#REF!</f>
        <v>#REF!</v>
      </c>
    </row>
    <row r="270" spans="101:104">
      <c r="CW270" t="e">
        <f>#REF!/#REF!</f>
        <v>#REF!</v>
      </c>
      <c r="CX270" t="e">
        <f>#REF!/#REF!</f>
        <v>#REF!</v>
      </c>
      <c r="CY270" t="e">
        <f>#REF!/#REF!</f>
        <v>#REF!</v>
      </c>
      <c r="CZ270" t="e">
        <f>#REF!/#REF!</f>
        <v>#REF!</v>
      </c>
    </row>
    <row r="271" spans="101:104">
      <c r="CW271" t="e">
        <f>S13/#REF!</f>
        <v>#REF!</v>
      </c>
      <c r="CX271" t="e">
        <f>T13/#REF!</f>
        <v>#REF!</v>
      </c>
      <c r="CY271" t="e">
        <f>U13/#REF!</f>
        <v>#REF!</v>
      </c>
      <c r="CZ271" t="e">
        <f>V13/#REF!</f>
        <v>#REF!</v>
      </c>
    </row>
    <row r="272" spans="101:104">
      <c r="CW272" t="e">
        <f>S14/#REF!</f>
        <v>#REF!</v>
      </c>
      <c r="CX272" t="e">
        <f>T14/#REF!</f>
        <v>#REF!</v>
      </c>
      <c r="CY272" t="e">
        <f>U14/#REF!</f>
        <v>#REF!</v>
      </c>
      <c r="CZ272" t="e">
        <f>V14/#REF!</f>
        <v>#REF!</v>
      </c>
    </row>
    <row r="273" spans="101:104">
      <c r="CW273" t="e">
        <f>S15/#REF!</f>
        <v>#REF!</v>
      </c>
      <c r="CX273" t="e">
        <f>T15/#REF!</f>
        <v>#REF!</v>
      </c>
      <c r="CY273" t="e">
        <f>U15/#REF!</f>
        <v>#REF!</v>
      </c>
      <c r="CZ273" t="e">
        <f>V15/#REF!</f>
        <v>#REF!</v>
      </c>
    </row>
    <row r="274" spans="101:104">
      <c r="CW274" t="e">
        <f>S16/#REF!</f>
        <v>#REF!</v>
      </c>
      <c r="CX274" t="e">
        <f>T16/#REF!</f>
        <v>#REF!</v>
      </c>
      <c r="CY274" t="e">
        <f>U16/#REF!</f>
        <v>#REF!</v>
      </c>
      <c r="CZ274" t="e">
        <f>V16/#REF!</f>
        <v>#REF!</v>
      </c>
    </row>
    <row r="275" spans="101:104">
      <c r="CW275" t="e">
        <f>S17/#REF!</f>
        <v>#REF!</v>
      </c>
      <c r="CX275" t="e">
        <f>T17/#REF!</f>
        <v>#REF!</v>
      </c>
      <c r="CY275" t="e">
        <f>U17/#REF!</f>
        <v>#REF!</v>
      </c>
      <c r="CZ275" t="e">
        <f>V17/#REF!</f>
        <v>#REF!</v>
      </c>
    </row>
    <row r="276" spans="101:104">
      <c r="CW276" t="e">
        <f>S18/#REF!</f>
        <v>#REF!</v>
      </c>
      <c r="CX276" t="e">
        <f>T18/#REF!</f>
        <v>#REF!</v>
      </c>
      <c r="CY276" t="e">
        <f>U18/#REF!</f>
        <v>#REF!</v>
      </c>
      <c r="CZ276" t="e">
        <f>V18/#REF!</f>
        <v>#REF!</v>
      </c>
    </row>
    <row r="277" spans="101:104">
      <c r="CW277" t="e">
        <f>S19/#REF!</f>
        <v>#REF!</v>
      </c>
      <c r="CX277" t="e">
        <f>T19/#REF!</f>
        <v>#REF!</v>
      </c>
      <c r="CY277" t="e">
        <f>U19/#REF!</f>
        <v>#REF!</v>
      </c>
      <c r="CZ277" t="e">
        <f>V19/#REF!</f>
        <v>#REF!</v>
      </c>
    </row>
    <row r="278" spans="101:104">
      <c r="CW278" t="e">
        <f>S20/#REF!</f>
        <v>#REF!</v>
      </c>
      <c r="CX278" t="e">
        <f>T20/#REF!</f>
        <v>#REF!</v>
      </c>
      <c r="CY278" t="e">
        <f>U20/#REF!</f>
        <v>#REF!</v>
      </c>
      <c r="CZ278" t="e">
        <f>V20/#REF!</f>
        <v>#REF!</v>
      </c>
    </row>
    <row r="288" spans="101:104">
      <c r="CW288" t="e">
        <f t="shared" ref="CW288:CZ291" si="16">S30*AVERAGE(CV245:CW245)</f>
        <v>#REF!</v>
      </c>
      <c r="CX288" t="e">
        <f t="shared" si="16"/>
        <v>#REF!</v>
      </c>
      <c r="CY288" t="e">
        <f t="shared" si="16"/>
        <v>#REF!</v>
      </c>
      <c r="CZ288" t="e">
        <f t="shared" si="16"/>
        <v>#REF!</v>
      </c>
    </row>
    <row r="289" spans="101:104">
      <c r="CW289" t="e">
        <f t="shared" si="16"/>
        <v>#REF!</v>
      </c>
      <c r="CX289" t="e">
        <f t="shared" si="16"/>
        <v>#REF!</v>
      </c>
      <c r="CY289" t="e">
        <f t="shared" si="16"/>
        <v>#REF!</v>
      </c>
      <c r="CZ289" t="e">
        <f t="shared" si="16"/>
        <v>#REF!</v>
      </c>
    </row>
    <row r="290" spans="101:104">
      <c r="CW290" t="e">
        <f t="shared" si="16"/>
        <v>#REF!</v>
      </c>
      <c r="CX290" t="e">
        <f t="shared" si="16"/>
        <v>#REF!</v>
      </c>
      <c r="CY290" t="e">
        <f t="shared" si="16"/>
        <v>#REF!</v>
      </c>
      <c r="CZ290" t="e">
        <f t="shared" si="16"/>
        <v>#REF!</v>
      </c>
    </row>
    <row r="291" spans="101:104">
      <c r="CW291" t="e">
        <f t="shared" si="16"/>
        <v>#REF!</v>
      </c>
      <c r="CX291" t="e">
        <f t="shared" si="16"/>
        <v>#REF!</v>
      </c>
      <c r="CY291" t="e">
        <f t="shared" si="16"/>
        <v>#REF!</v>
      </c>
      <c r="CZ291" t="e">
        <f t="shared" si="16"/>
        <v>#REF!</v>
      </c>
    </row>
    <row r="293" spans="101:104">
      <c r="CW293" t="e">
        <f t="shared" ref="CW293:CW301" si="17">S35*AVERAGE(CV250:CW250)</f>
        <v>#REF!</v>
      </c>
      <c r="CX293" t="e">
        <f t="shared" ref="CX293:CX301" si="18">T35*AVERAGE(CW250:CX250)</f>
        <v>#REF!</v>
      </c>
      <c r="CY293" t="e">
        <f t="shared" ref="CY293:CY301" si="19">U35*AVERAGE(CX250:CY250)</f>
        <v>#REF!</v>
      </c>
      <c r="CZ293" t="e">
        <f t="shared" ref="CZ293:CZ301" si="20">V35*AVERAGE(CY250:CZ250)</f>
        <v>#REF!</v>
      </c>
    </row>
    <row r="294" spans="101:104">
      <c r="CW294" t="e">
        <f t="shared" si="17"/>
        <v>#REF!</v>
      </c>
      <c r="CX294" t="e">
        <f t="shared" si="18"/>
        <v>#REF!</v>
      </c>
      <c r="CY294" t="e">
        <f t="shared" si="19"/>
        <v>#REF!</v>
      </c>
      <c r="CZ294" t="e">
        <f t="shared" si="20"/>
        <v>#REF!</v>
      </c>
    </row>
    <row r="295" spans="101:104">
      <c r="CW295" t="e">
        <f t="shared" si="17"/>
        <v>#REF!</v>
      </c>
      <c r="CX295" t="e">
        <f t="shared" si="18"/>
        <v>#REF!</v>
      </c>
      <c r="CY295" t="e">
        <f t="shared" si="19"/>
        <v>#REF!</v>
      </c>
      <c r="CZ295" t="e">
        <f t="shared" si="20"/>
        <v>#REF!</v>
      </c>
    </row>
    <row r="296" spans="101:104">
      <c r="CW296" t="e">
        <f t="shared" si="17"/>
        <v>#REF!</v>
      </c>
      <c r="CX296" t="e">
        <f t="shared" si="18"/>
        <v>#REF!</v>
      </c>
      <c r="CY296" t="e">
        <f t="shared" si="19"/>
        <v>#REF!</v>
      </c>
      <c r="CZ296" t="e">
        <f t="shared" si="20"/>
        <v>#REF!</v>
      </c>
    </row>
    <row r="297" spans="101:104">
      <c r="CW297" t="e">
        <f t="shared" si="17"/>
        <v>#REF!</v>
      </c>
      <c r="CX297" t="e">
        <f t="shared" si="18"/>
        <v>#REF!</v>
      </c>
      <c r="CY297" t="e">
        <f t="shared" si="19"/>
        <v>#REF!</v>
      </c>
      <c r="CZ297" t="e">
        <f t="shared" si="20"/>
        <v>#REF!</v>
      </c>
    </row>
    <row r="298" spans="101:104">
      <c r="CW298" t="e">
        <f t="shared" si="17"/>
        <v>#REF!</v>
      </c>
      <c r="CX298" t="e">
        <f t="shared" si="18"/>
        <v>#REF!</v>
      </c>
      <c r="CY298" t="e">
        <f t="shared" si="19"/>
        <v>#REF!</v>
      </c>
      <c r="CZ298" t="e">
        <f t="shared" si="20"/>
        <v>#REF!</v>
      </c>
    </row>
    <row r="299" spans="101:104">
      <c r="CW299" t="e">
        <f t="shared" si="17"/>
        <v>#REF!</v>
      </c>
      <c r="CX299" t="e">
        <f t="shared" si="18"/>
        <v>#REF!</v>
      </c>
      <c r="CY299" t="e">
        <f t="shared" si="19"/>
        <v>#REF!</v>
      </c>
      <c r="CZ299" t="e">
        <f t="shared" si="20"/>
        <v>#REF!</v>
      </c>
    </row>
    <row r="300" spans="101:104">
      <c r="CW300" t="e">
        <f t="shared" si="17"/>
        <v>#REF!</v>
      </c>
      <c r="CX300" t="e">
        <f t="shared" si="18"/>
        <v>#REF!</v>
      </c>
      <c r="CY300" t="e">
        <f t="shared" si="19"/>
        <v>#REF!</v>
      </c>
      <c r="CZ300" t="e">
        <f t="shared" si="20"/>
        <v>#REF!</v>
      </c>
    </row>
    <row r="301" spans="101:104">
      <c r="CW301" t="e">
        <f t="shared" si="17"/>
        <v>#REF!</v>
      </c>
      <c r="CX301" t="e">
        <f t="shared" si="18"/>
        <v>#REF!</v>
      </c>
      <c r="CY301" t="e">
        <f t="shared" si="19"/>
        <v>#REF!</v>
      </c>
      <c r="CZ301" t="e">
        <f t="shared" si="20"/>
        <v>#REF!</v>
      </c>
    </row>
    <row r="305" spans="101:104">
      <c r="CW305" t="e">
        <f>S47*AVERAGE(CV262:CW262)</f>
        <v>#REF!</v>
      </c>
      <c r="CX305" t="e">
        <f>T47*AVERAGE(CW262:CX262)</f>
        <v>#REF!</v>
      </c>
      <c r="CY305" t="e">
        <f>U47*AVERAGE(CX262:CY262)</f>
        <v>#REF!</v>
      </c>
      <c r="CZ305" t="e">
        <f>V47*AVERAGE(CY262:CZ262)</f>
        <v>#REF!</v>
      </c>
    </row>
    <row r="307" spans="101:104">
      <c r="CW307" t="e">
        <f>S49*AVERAGE(CV264:CW264)</f>
        <v>#REF!</v>
      </c>
      <c r="CX307" t="e">
        <f>T49*AVERAGE(CW264:CX264)</f>
        <v>#REF!</v>
      </c>
      <c r="CY307" t="e">
        <f>U49*AVERAGE(CX264:CY264)</f>
        <v>#REF!</v>
      </c>
      <c r="CZ307" t="e">
        <f>V49*AVERAGE(CY264:CZ264)</f>
        <v>#REF!</v>
      </c>
    </row>
    <row r="310" spans="101:104">
      <c r="CW310" t="e">
        <f t="shared" ref="CW310:CZ311" si="21">S52*AVERAGE(CV267:CW267)</f>
        <v>#REF!</v>
      </c>
      <c r="CX310" t="e">
        <f t="shared" si="21"/>
        <v>#REF!</v>
      </c>
      <c r="CY310" t="e">
        <f t="shared" si="21"/>
        <v>#REF!</v>
      </c>
      <c r="CZ310" t="e">
        <f t="shared" si="21"/>
        <v>#REF!</v>
      </c>
    </row>
    <row r="311" spans="101:104">
      <c r="CW311" t="e">
        <f t="shared" si="21"/>
        <v>#REF!</v>
      </c>
      <c r="CX311" t="e">
        <f t="shared" si="21"/>
        <v>#REF!</v>
      </c>
      <c r="CY311" t="e">
        <f t="shared" si="21"/>
        <v>#REF!</v>
      </c>
      <c r="CZ311" t="e">
        <f t="shared" si="21"/>
        <v>#REF!</v>
      </c>
    </row>
    <row r="315" spans="101:104">
      <c r="CW315" t="e">
        <f t="shared" ref="CW315:CZ316" si="22">S57*AVERAGE(CV272:CW272)</f>
        <v>#REF!</v>
      </c>
      <c r="CX315" t="e">
        <f t="shared" si="22"/>
        <v>#REF!</v>
      </c>
      <c r="CY315" t="e">
        <f t="shared" si="22"/>
        <v>#REF!</v>
      </c>
      <c r="CZ315" t="e">
        <f t="shared" si="22"/>
        <v>#REF!</v>
      </c>
    </row>
    <row r="316" spans="101:104">
      <c r="CW316" t="e">
        <f t="shared" si="22"/>
        <v>#REF!</v>
      </c>
      <c r="CX316" t="e">
        <f t="shared" si="22"/>
        <v>#REF!</v>
      </c>
      <c r="CY316" t="e">
        <f t="shared" si="22"/>
        <v>#REF!</v>
      </c>
      <c r="CZ316" t="e">
        <f t="shared" si="22"/>
        <v>#REF!</v>
      </c>
    </row>
    <row r="318" spans="101:104">
      <c r="CW318" t="e">
        <f t="shared" ref="CW318:CZ321" si="23">S60*AVERAGE(CV275:CW275)</f>
        <v>#REF!</v>
      </c>
      <c r="CX318" t="e">
        <f t="shared" si="23"/>
        <v>#REF!</v>
      </c>
      <c r="CY318" t="e">
        <f t="shared" si="23"/>
        <v>#REF!</v>
      </c>
      <c r="CZ318" t="e">
        <f t="shared" si="23"/>
        <v>#REF!</v>
      </c>
    </row>
    <row r="319" spans="101:104">
      <c r="CW319" t="e">
        <f t="shared" si="23"/>
        <v>#REF!</v>
      </c>
      <c r="CX319" t="e">
        <f t="shared" si="23"/>
        <v>#REF!</v>
      </c>
      <c r="CY319" t="e">
        <f t="shared" si="23"/>
        <v>#REF!</v>
      </c>
      <c r="CZ319" t="e">
        <f t="shared" si="23"/>
        <v>#REF!</v>
      </c>
    </row>
    <row r="320" spans="101:104">
      <c r="CW320" t="e">
        <f t="shared" si="23"/>
        <v>#REF!</v>
      </c>
      <c r="CX320" t="e">
        <f t="shared" si="23"/>
        <v>#REF!</v>
      </c>
      <c r="CY320" t="e">
        <f t="shared" si="23"/>
        <v>#REF!</v>
      </c>
      <c r="CZ320" t="e">
        <f t="shared" si="23"/>
        <v>#REF!</v>
      </c>
    </row>
    <row r="321" spans="101:104">
      <c r="CW321" t="e">
        <f t="shared" si="23"/>
        <v>#REF!</v>
      </c>
      <c r="CX321" t="e">
        <f t="shared" si="23"/>
        <v>#REF!</v>
      </c>
      <c r="CY321" t="e">
        <f t="shared" si="23"/>
        <v>#REF!</v>
      </c>
      <c r="CZ321" t="e">
        <f t="shared" si="23"/>
        <v>#REF!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21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9" width="10.69140625" bestFit="1" customWidth="1"/>
    <col min="20" max="23" width="11.84375" bestFit="1" customWidth="1"/>
    <col min="24" max="29" width="11.8437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104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104">
      <c r="A2" s="24" t="s">
        <v>87</v>
      </c>
      <c r="B2" s="23" t="s">
        <v>3</v>
      </c>
      <c r="C2" s="23"/>
      <c r="D2" s="23">
        <v>42272.020366727076</v>
      </c>
      <c r="E2" s="23">
        <v>60103.158751013965</v>
      </c>
      <c r="F2" s="23">
        <v>81211.765594410739</v>
      </c>
      <c r="G2" s="23">
        <v>100402.22055174119</v>
      </c>
      <c r="H2" s="23">
        <v>136625.94781571248</v>
      </c>
      <c r="I2" s="23">
        <v>132998.41882684545</v>
      </c>
      <c r="J2" s="23">
        <v>167033.9599088986</v>
      </c>
      <c r="K2" s="23">
        <v>226895.12193947117</v>
      </c>
      <c r="L2" s="23">
        <v>272004.15207119338</v>
      </c>
      <c r="M2" s="23">
        <v>311192.59297170897</v>
      </c>
      <c r="N2" s="23">
        <v>381150.71483794192</v>
      </c>
      <c r="O2" s="23">
        <v>409308.35307872284</v>
      </c>
      <c r="P2" s="23">
        <v>474872.81739903567</v>
      </c>
      <c r="Q2" s="23">
        <v>579312.29032305977</v>
      </c>
      <c r="R2" s="23">
        <v>635968.70358709013</v>
      </c>
      <c r="S2" s="23">
        <v>804956.65334427939</v>
      </c>
      <c r="T2" s="23">
        <v>1154264.6329949275</v>
      </c>
      <c r="U2" s="23">
        <v>1592916.2967138502</v>
      </c>
      <c r="V2" s="23">
        <v>1682490.7663746695</v>
      </c>
      <c r="W2" s="23">
        <v>1704201.9369517693</v>
      </c>
      <c r="X2" s="23">
        <v>1823506.2833912876</v>
      </c>
      <c r="Y2" s="23">
        <v>2204444.6426178846</v>
      </c>
      <c r="Z2" s="23">
        <v>2004972.2502453253</v>
      </c>
      <c r="AA2" s="23">
        <v>1952193.2127809671</v>
      </c>
      <c r="AB2" s="23">
        <v>2106598.6646697884</v>
      </c>
      <c r="AC2" s="23">
        <v>2007469.7611937996</v>
      </c>
    </row>
    <row r="3" spans="1:104">
      <c r="A3" s="25" t="s">
        <v>82</v>
      </c>
      <c r="B3" s="23" t="s">
        <v>4</v>
      </c>
      <c r="C3" s="23"/>
      <c r="D3" s="23">
        <v>636.08377361017438</v>
      </c>
      <c r="E3" s="23">
        <v>820.98930828098321</v>
      </c>
      <c r="F3" s="23">
        <v>687.04503355844508</v>
      </c>
      <c r="G3" s="23">
        <v>1032.741323865989</v>
      </c>
      <c r="H3" s="23">
        <v>1904.413409811689</v>
      </c>
      <c r="I3" s="23">
        <v>2109.1687689866471</v>
      </c>
      <c r="J3" s="23">
        <v>2364.7118134041511</v>
      </c>
      <c r="K3" s="23">
        <v>3625.4227233295114</v>
      </c>
      <c r="L3" s="23">
        <v>5026.7686900637991</v>
      </c>
      <c r="M3" s="23">
        <v>6230.8125938054936</v>
      </c>
      <c r="N3" s="23">
        <v>6141.5979908005638</v>
      </c>
      <c r="O3" s="23">
        <v>13849.647301432155</v>
      </c>
      <c r="P3" s="23">
        <v>8809.0326282731876</v>
      </c>
      <c r="Q3" s="23">
        <v>10268.758458604732</v>
      </c>
      <c r="R3" s="23">
        <v>12057.710544712807</v>
      </c>
      <c r="S3" s="23">
        <v>13914.063886952505</v>
      </c>
      <c r="T3" s="23">
        <v>17611.685193746922</v>
      </c>
      <c r="U3" s="23">
        <v>12383.322897699085</v>
      </c>
      <c r="V3" s="23">
        <v>20697.02082039724</v>
      </c>
      <c r="W3" s="23">
        <v>22744.584715794925</v>
      </c>
      <c r="X3" s="23">
        <v>22914.551144547142</v>
      </c>
      <c r="Y3" s="23">
        <v>6138.1321856689356</v>
      </c>
      <c r="Z3" s="23">
        <v>17025.030632979237</v>
      </c>
      <c r="AA3" s="23">
        <v>16673.924582323456</v>
      </c>
      <c r="AB3" s="23">
        <v>9222.037134866694</v>
      </c>
      <c r="AC3" s="23">
        <v>13805.909480437205</v>
      </c>
    </row>
    <row r="4" spans="1:104">
      <c r="A4" s="24" t="s">
        <v>83</v>
      </c>
      <c r="B4" s="23" t="s">
        <v>5</v>
      </c>
      <c r="C4" s="23"/>
      <c r="D4" s="23">
        <v>52.292141734627315</v>
      </c>
      <c r="E4" s="23">
        <v>78.113071693459361</v>
      </c>
      <c r="F4" s="23">
        <v>101.8593627995326</v>
      </c>
      <c r="G4" s="23">
        <v>157.45391554357954</v>
      </c>
      <c r="H4" s="23">
        <v>177.38646523360191</v>
      </c>
      <c r="I4" s="23">
        <v>247.50808264444026</v>
      </c>
      <c r="J4" s="23">
        <v>217.67983693256528</v>
      </c>
      <c r="K4" s="23">
        <v>1672.1807008759597</v>
      </c>
      <c r="L4" s="23">
        <v>334.17681631050669</v>
      </c>
      <c r="M4" s="23">
        <v>1663.6443272961071</v>
      </c>
      <c r="N4" s="23">
        <v>40.787917046009021</v>
      </c>
      <c r="O4" s="23">
        <v>23.146868217115564</v>
      </c>
      <c r="P4" s="23">
        <v>187.87369419062927</v>
      </c>
      <c r="Q4" s="23">
        <v>1439.8737586469927</v>
      </c>
      <c r="R4" s="23">
        <v>1372.0615339317344</v>
      </c>
      <c r="S4" s="23">
        <v>339.86415407305662</v>
      </c>
      <c r="T4" s="23">
        <v>473.57384839998002</v>
      </c>
      <c r="U4" s="23">
        <v>622.10030435250019</v>
      </c>
      <c r="V4" s="23">
        <v>490.1245059962904</v>
      </c>
      <c r="W4" s="23">
        <v>653.84100943082842</v>
      </c>
      <c r="X4" s="23">
        <v>442.52479810037386</v>
      </c>
      <c r="Y4" s="23">
        <v>342.64026995337184</v>
      </c>
      <c r="Z4" s="23">
        <v>426.78660858533618</v>
      </c>
      <c r="AA4" s="23">
        <v>713.42900292718491</v>
      </c>
      <c r="AB4" s="23">
        <v>413.43920035901266</v>
      </c>
      <c r="AC4" s="23">
        <v>248.0035950637436</v>
      </c>
    </row>
    <row r="5" spans="1:104">
      <c r="A5" s="23" t="s">
        <v>80</v>
      </c>
      <c r="B5" s="23" t="s">
        <v>6</v>
      </c>
      <c r="C5" s="23"/>
      <c r="D5" s="23">
        <v>9690.4286798032917</v>
      </c>
      <c r="E5" s="23">
        <v>14108.517431136373</v>
      </c>
      <c r="F5" s="23">
        <v>17954.284106313429</v>
      </c>
      <c r="G5" s="23">
        <v>26193.557735299823</v>
      </c>
      <c r="H5" s="23">
        <v>30935.017698084997</v>
      </c>
      <c r="I5" s="23">
        <v>31826.354969712724</v>
      </c>
      <c r="J5" s="23">
        <v>42575.323792118448</v>
      </c>
      <c r="K5" s="23">
        <v>53782.465491922812</v>
      </c>
      <c r="L5" s="23">
        <v>65931.797726576406</v>
      </c>
      <c r="M5" s="23">
        <v>72054.490775410974</v>
      </c>
      <c r="N5" s="23">
        <v>98015.905916698845</v>
      </c>
      <c r="O5" s="23">
        <v>106534.08306906986</v>
      </c>
      <c r="P5" s="23">
        <v>116922.57043860688</v>
      </c>
      <c r="Q5" s="23">
        <v>160851.65378900105</v>
      </c>
      <c r="R5" s="23">
        <v>222193.69046226735</v>
      </c>
      <c r="S5" s="23">
        <v>273939.88795800146</v>
      </c>
      <c r="T5" s="23">
        <v>414868.73277056875</v>
      </c>
      <c r="U5" s="23">
        <v>496806.06643185386</v>
      </c>
      <c r="V5" s="23">
        <v>470615.80206626712</v>
      </c>
      <c r="W5" s="23">
        <v>472847.08734979533</v>
      </c>
      <c r="X5" s="23">
        <v>529841.87164283474</v>
      </c>
      <c r="Y5" s="23">
        <v>435484.94147449842</v>
      </c>
      <c r="Z5" s="23">
        <v>331219.95823844365</v>
      </c>
      <c r="AA5" s="23">
        <v>305184.17839377542</v>
      </c>
      <c r="AB5" s="23">
        <v>450256.73108635197</v>
      </c>
      <c r="AC5" s="23">
        <v>248037.18087327012</v>
      </c>
    </row>
    <row r="6" spans="1:104">
      <c r="A6" s="24" t="s">
        <v>24</v>
      </c>
      <c r="B6" s="23" t="s">
        <v>7</v>
      </c>
      <c r="C6" s="23"/>
      <c r="D6" s="23">
        <v>9881.7515731835501</v>
      </c>
      <c r="E6" s="23">
        <v>16148.370299579692</v>
      </c>
      <c r="F6" s="23">
        <v>20236.314985398687</v>
      </c>
      <c r="G6" s="23">
        <v>25709.172808628889</v>
      </c>
      <c r="H6" s="23">
        <v>38746.363770283773</v>
      </c>
      <c r="I6" s="23">
        <v>25530.185657844857</v>
      </c>
      <c r="J6" s="23">
        <v>28575.276056149407</v>
      </c>
      <c r="K6" s="23">
        <v>51479.545561712257</v>
      </c>
      <c r="L6" s="23">
        <v>51929.222779656171</v>
      </c>
      <c r="M6" s="23">
        <v>50387.809516032437</v>
      </c>
      <c r="N6" s="23">
        <v>46154.123479264585</v>
      </c>
      <c r="O6" s="23">
        <v>50966.602743050527</v>
      </c>
      <c r="P6" s="23">
        <v>64385.138198698027</v>
      </c>
      <c r="Q6" s="23">
        <v>78166.414002496356</v>
      </c>
      <c r="R6" s="23">
        <v>66805.509256968624</v>
      </c>
      <c r="S6" s="23">
        <v>74766.217647579149</v>
      </c>
      <c r="T6" s="23">
        <v>114356.12297621281</v>
      </c>
      <c r="U6" s="23">
        <v>171757.50882515693</v>
      </c>
      <c r="V6" s="23">
        <v>259917.01312586965</v>
      </c>
      <c r="W6" s="23">
        <v>316905.60291954916</v>
      </c>
      <c r="X6" s="23">
        <v>272503.78166270326</v>
      </c>
      <c r="Y6" s="23">
        <v>502820.82114477706</v>
      </c>
      <c r="Z6" s="23">
        <v>428975.38725174346</v>
      </c>
      <c r="AA6" s="23">
        <v>329340.66666627594</v>
      </c>
      <c r="AB6" s="23">
        <v>388470.01106617571</v>
      </c>
      <c r="AC6" s="23">
        <v>333536.50753905275</v>
      </c>
    </row>
    <row r="7" spans="1:104">
      <c r="A7" s="26" t="s">
        <v>25</v>
      </c>
      <c r="B7" s="23" t="s">
        <v>8</v>
      </c>
      <c r="C7" s="23"/>
      <c r="D7" s="23">
        <v>1170.8758290442108</v>
      </c>
      <c r="E7" s="23">
        <v>1748.2211165810784</v>
      </c>
      <c r="F7" s="23">
        <v>4.1082533743052991</v>
      </c>
      <c r="G7" s="23">
        <v>333.4847569278773</v>
      </c>
      <c r="H7" s="23">
        <v>641.70571889496227</v>
      </c>
      <c r="I7" s="23">
        <v>6858.2542008385008</v>
      </c>
      <c r="J7" s="23">
        <v>12330.697665978816</v>
      </c>
      <c r="K7" s="23">
        <v>7706.5211000542822</v>
      </c>
      <c r="L7" s="23">
        <v>7326.6904783903447</v>
      </c>
      <c r="M7" s="23">
        <v>7852.4453767796858</v>
      </c>
      <c r="N7" s="23">
        <v>10272.701676516366</v>
      </c>
      <c r="O7" s="23">
        <v>10829.684694342495</v>
      </c>
      <c r="P7" s="23">
        <v>14361.423577073139</v>
      </c>
      <c r="Q7" s="23">
        <v>17002.837745556732</v>
      </c>
      <c r="R7" s="23">
        <v>12195.270752190272</v>
      </c>
      <c r="S7" s="23">
        <v>22477.661146450973</v>
      </c>
      <c r="T7" s="23">
        <v>33903.548253564921</v>
      </c>
      <c r="U7" s="23">
        <v>46531.530722904397</v>
      </c>
      <c r="V7" s="23">
        <v>41715.809197923933</v>
      </c>
      <c r="W7" s="23">
        <v>43591.07880747028</v>
      </c>
      <c r="X7" s="23">
        <v>51412.02037398133</v>
      </c>
      <c r="Y7" s="23">
        <v>78543.83721206717</v>
      </c>
      <c r="Z7" s="23">
        <v>118755.65790216147</v>
      </c>
      <c r="AA7" s="23">
        <v>119825.18009987746</v>
      </c>
      <c r="AB7" s="23">
        <v>146809.21809224322</v>
      </c>
      <c r="AC7" s="23">
        <v>180327.35023315431</v>
      </c>
    </row>
    <row r="8" spans="1:104">
      <c r="A8" s="25" t="s">
        <v>84</v>
      </c>
      <c r="B8" s="23" t="s">
        <v>30</v>
      </c>
      <c r="C8" s="23"/>
      <c r="D8" s="23">
        <v>3202.1641012077162</v>
      </c>
      <c r="E8" s="23">
        <v>4846.0110472536435</v>
      </c>
      <c r="F8" s="23">
        <v>6865.8286503981299</v>
      </c>
      <c r="G8" s="23">
        <v>9910.6521639494458</v>
      </c>
      <c r="H8" s="23">
        <v>10294.760829333602</v>
      </c>
      <c r="I8" s="23">
        <v>10368.649093550397</v>
      </c>
      <c r="J8" s="23">
        <v>12315.52595795267</v>
      </c>
      <c r="K8" s="23">
        <v>13278.785511844031</v>
      </c>
      <c r="L8" s="23">
        <v>20708.196178339364</v>
      </c>
      <c r="M8" s="23">
        <v>27461.028788333548</v>
      </c>
      <c r="N8" s="23">
        <v>37318.809797583053</v>
      </c>
      <c r="O8" s="23">
        <v>33237.194593601285</v>
      </c>
      <c r="P8" s="23">
        <v>46385.762128959177</v>
      </c>
      <c r="Q8" s="23">
        <v>66493.258265207682</v>
      </c>
      <c r="R8" s="23">
        <v>77013.710156654182</v>
      </c>
      <c r="S8" s="23">
        <v>105876.98448314867</v>
      </c>
      <c r="T8" s="23">
        <v>151813.44002392943</v>
      </c>
      <c r="U8" s="23">
        <v>216261.63832092879</v>
      </c>
      <c r="V8" s="23">
        <v>174919.19191613345</v>
      </c>
      <c r="W8" s="23">
        <v>181167.11889746293</v>
      </c>
      <c r="X8" s="23">
        <v>243495.30088856225</v>
      </c>
      <c r="Y8" s="23">
        <v>275515.42867208854</v>
      </c>
      <c r="Z8" s="23">
        <v>281519.55310609262</v>
      </c>
      <c r="AA8" s="23">
        <v>228253.42670658586</v>
      </c>
      <c r="AB8" s="23">
        <v>293968.31812001124</v>
      </c>
      <c r="AC8" s="23">
        <v>235681.92536119811</v>
      </c>
    </row>
    <row r="9" spans="1:104">
      <c r="A9" s="26" t="s">
        <v>81</v>
      </c>
      <c r="B9" s="23" t="s">
        <v>9</v>
      </c>
      <c r="C9" s="23"/>
      <c r="D9" s="23">
        <v>3145.826085840622</v>
      </c>
      <c r="E9" s="23">
        <v>3568.7401912735545</v>
      </c>
      <c r="F9" s="23">
        <v>6651.1566642335783</v>
      </c>
      <c r="G9" s="23">
        <v>10064.72410512749</v>
      </c>
      <c r="H9" s="23">
        <v>11084.118409831555</v>
      </c>
      <c r="I9" s="23">
        <v>12144.071906878322</v>
      </c>
      <c r="J9" s="23">
        <v>15668.731128347481</v>
      </c>
      <c r="K9" s="23">
        <v>19519.29784242015</v>
      </c>
      <c r="L9" s="23">
        <v>35481.932896025057</v>
      </c>
      <c r="M9" s="23">
        <v>33118.574735126815</v>
      </c>
      <c r="N9" s="23">
        <v>42423.346218777966</v>
      </c>
      <c r="O9" s="23">
        <v>55664.057277083368</v>
      </c>
      <c r="P9" s="23">
        <v>60436.778606912529</v>
      </c>
      <c r="Q9" s="23">
        <v>53378.707506811028</v>
      </c>
      <c r="R9" s="23">
        <v>59155.171892860111</v>
      </c>
      <c r="S9" s="23">
        <v>62318.797259674895</v>
      </c>
      <c r="T9" s="23">
        <v>70554.005216697304</v>
      </c>
      <c r="U9" s="23">
        <v>175201.1078099031</v>
      </c>
      <c r="V9" s="23">
        <v>154560.91993895551</v>
      </c>
      <c r="W9" s="23">
        <v>145140.50625171632</v>
      </c>
      <c r="X9" s="23">
        <v>161617.68427180438</v>
      </c>
      <c r="Y9" s="23">
        <v>189217.26344211592</v>
      </c>
      <c r="Z9" s="23">
        <v>34382.621928013396</v>
      </c>
      <c r="AA9" s="23">
        <v>30273.40865058561</v>
      </c>
      <c r="AB9" s="23">
        <v>119816.0876626002</v>
      </c>
      <c r="AC9" s="23">
        <v>55926.155266727503</v>
      </c>
    </row>
    <row r="10" spans="1:104">
      <c r="A10" s="25" t="s">
        <v>85</v>
      </c>
      <c r="B10" s="23" t="s">
        <v>10</v>
      </c>
      <c r="C10" s="23"/>
      <c r="D10" s="23">
        <v>2682.7855889294683</v>
      </c>
      <c r="E10" s="23">
        <v>3564.332949645569</v>
      </c>
      <c r="F10" s="23">
        <v>5312.3404617240267</v>
      </c>
      <c r="G10" s="23">
        <v>6678.5478423963878</v>
      </c>
      <c r="H10" s="23">
        <v>8275.3418748264576</v>
      </c>
      <c r="I10" s="23">
        <v>10044.767881700629</v>
      </c>
      <c r="J10" s="23">
        <v>8481.2131280138547</v>
      </c>
      <c r="K10" s="23">
        <v>13960.808212911708</v>
      </c>
      <c r="L10" s="23">
        <v>17004.341407093481</v>
      </c>
      <c r="M10" s="23">
        <v>18952.140286703681</v>
      </c>
      <c r="N10" s="23">
        <v>36401.003858131182</v>
      </c>
      <c r="O10" s="23">
        <v>28908.094272195423</v>
      </c>
      <c r="P10" s="23">
        <v>34223.796526707971</v>
      </c>
      <c r="Q10" s="23">
        <v>64265.115354885384</v>
      </c>
      <c r="R10" s="23">
        <v>64589.425599515263</v>
      </c>
      <c r="S10" s="23">
        <v>112450.49252281073</v>
      </c>
      <c r="T10" s="23">
        <v>148420.82139695258</v>
      </c>
      <c r="U10" s="23">
        <v>161037.58246472402</v>
      </c>
      <c r="V10" s="23">
        <v>155739.7434191861</v>
      </c>
      <c r="W10" s="23">
        <v>144155.05068797653</v>
      </c>
      <c r="X10" s="23">
        <v>189560.15972519212</v>
      </c>
      <c r="Y10" s="23">
        <v>291954.82460754842</v>
      </c>
      <c r="Z10" s="23">
        <v>430512.78238601482</v>
      </c>
      <c r="AA10" s="23">
        <v>522004.92519202613</v>
      </c>
      <c r="AB10" s="23">
        <v>317355.34311991371</v>
      </c>
      <c r="AC10" s="23">
        <v>462666.36133393034</v>
      </c>
    </row>
    <row r="11" spans="1:104">
      <c r="A11" s="25" t="s">
        <v>86</v>
      </c>
      <c r="B11" s="25" t="s">
        <v>11</v>
      </c>
      <c r="C11" s="23"/>
      <c r="D11" s="23">
        <v>11809.812593373417</v>
      </c>
      <c r="E11" s="23">
        <v>15219.863335569615</v>
      </c>
      <c r="F11" s="23">
        <v>23398.828076610593</v>
      </c>
      <c r="G11" s="23">
        <v>20321.885900001711</v>
      </c>
      <c r="H11" s="23">
        <v>34566.839639411846</v>
      </c>
      <c r="I11" s="23">
        <v>33869.45826468891</v>
      </c>
      <c r="J11" s="23">
        <v>44504.800530001216</v>
      </c>
      <c r="K11" s="23">
        <v>61870.094794400444</v>
      </c>
      <c r="L11" s="23">
        <v>68261.025098738275</v>
      </c>
      <c r="M11" s="23">
        <v>93471.646572220197</v>
      </c>
      <c r="N11" s="23">
        <v>104382.43798312332</v>
      </c>
      <c r="O11" s="23">
        <v>109295.84225973065</v>
      </c>
      <c r="P11" s="23">
        <v>129160.44159961415</v>
      </c>
      <c r="Q11" s="23">
        <v>127445.67144184973</v>
      </c>
      <c r="R11" s="23">
        <v>120586.15338798986</v>
      </c>
      <c r="S11" s="23">
        <v>138872.68428558781</v>
      </c>
      <c r="T11" s="23">
        <v>202262.70331485479</v>
      </c>
      <c r="U11" s="23">
        <v>312315.43893632758</v>
      </c>
      <c r="V11" s="23">
        <v>403835.14138394024</v>
      </c>
      <c r="W11" s="23">
        <v>376997.06631257269</v>
      </c>
      <c r="X11" s="23">
        <v>351718.38888356183</v>
      </c>
      <c r="Y11" s="23">
        <v>424426.75360916677</v>
      </c>
      <c r="Z11" s="23">
        <v>362154.47219129134</v>
      </c>
      <c r="AA11" s="23">
        <v>399924.07348659012</v>
      </c>
      <c r="AB11" s="23">
        <v>380287.47918726667</v>
      </c>
      <c r="AC11" s="23">
        <v>477240.36751096527</v>
      </c>
    </row>
    <row r="12" spans="1:104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104">
      <c r="A13" s="23" t="s">
        <v>121</v>
      </c>
      <c r="B13" s="23" t="s">
        <v>3</v>
      </c>
      <c r="C13" s="23"/>
      <c r="D13" s="23">
        <v>42272.020366727083</v>
      </c>
      <c r="E13" s="23">
        <v>60103.158751013958</v>
      </c>
      <c r="F13" s="23">
        <v>81211.765594410739</v>
      </c>
      <c r="G13" s="23">
        <v>100402.22055174119</v>
      </c>
      <c r="H13" s="23">
        <v>136625.94781571248</v>
      </c>
      <c r="I13" s="23">
        <v>132998.41882684545</v>
      </c>
      <c r="J13" s="23">
        <v>167033.9599088986</v>
      </c>
      <c r="K13" s="23">
        <v>226895.12193947117</v>
      </c>
      <c r="L13" s="23">
        <v>272004.15207119338</v>
      </c>
      <c r="M13" s="23">
        <v>311192.59297170897</v>
      </c>
      <c r="N13" s="23">
        <v>381150.71483794181</v>
      </c>
      <c r="O13" s="23">
        <v>409308.35307872284</v>
      </c>
      <c r="P13" s="23">
        <v>474872.81739903573</v>
      </c>
      <c r="Q13" s="23">
        <v>579312.29032305977</v>
      </c>
      <c r="R13" s="23">
        <v>635968.70358709025</v>
      </c>
      <c r="S13" s="23">
        <v>804956.65334427916</v>
      </c>
      <c r="T13" s="23">
        <v>1154264.6329949275</v>
      </c>
      <c r="U13" s="23">
        <v>1592916.2967138502</v>
      </c>
      <c r="V13" s="23">
        <v>1682490.7663746695</v>
      </c>
      <c r="W13" s="23">
        <v>1704201.9369517691</v>
      </c>
      <c r="X13" s="23">
        <v>1823506.2833912876</v>
      </c>
      <c r="Y13" s="23">
        <v>2204444.642617885</v>
      </c>
      <c r="Z13" s="23">
        <v>2004972.2502453253</v>
      </c>
      <c r="AA13" s="23">
        <v>1968214.2903511298</v>
      </c>
      <c r="AB13" s="23">
        <v>2123498.3802648322</v>
      </c>
      <c r="AC13" s="23">
        <v>2025202.0789862024</v>
      </c>
      <c r="CW13" t="e">
        <f>#REF!*AVERAGE(#REF!)</f>
        <v>#REF!</v>
      </c>
      <c r="CX13" t="e">
        <f>#REF!*AVERAGE(#REF!)</f>
        <v>#REF!</v>
      </c>
      <c r="CY13" t="e">
        <f>#REF!*AVERAGE(#REF!)</f>
        <v>#REF!</v>
      </c>
      <c r="CZ13" t="e">
        <f>#REF!*AVERAGE(#REF!)</f>
        <v>#REF!</v>
      </c>
    </row>
    <row r="14" spans="1:104">
      <c r="A14" s="23" t="s">
        <v>123</v>
      </c>
      <c r="B14" s="23" t="s">
        <v>122</v>
      </c>
      <c r="C14" s="23"/>
      <c r="D14" s="23">
        <v>636.08377361017438</v>
      </c>
      <c r="E14" s="23">
        <v>820.98930828098321</v>
      </c>
      <c r="F14" s="23">
        <v>687.04503355844508</v>
      </c>
      <c r="G14" s="23">
        <v>1032.741323865989</v>
      </c>
      <c r="H14" s="23">
        <v>1904.413409811689</v>
      </c>
      <c r="I14" s="23">
        <v>2109.1687689866471</v>
      </c>
      <c r="J14" s="23">
        <v>2364.7118134041511</v>
      </c>
      <c r="K14" s="23">
        <v>3625.4227233295114</v>
      </c>
      <c r="L14" s="23">
        <v>5026.7686900637991</v>
      </c>
      <c r="M14" s="23">
        <v>6230.8125938054936</v>
      </c>
      <c r="N14" s="23">
        <v>6141.5979908005638</v>
      </c>
      <c r="O14" s="23">
        <v>13849.647301432155</v>
      </c>
      <c r="P14" s="23">
        <v>8809.0326282731876</v>
      </c>
      <c r="Q14" s="23">
        <v>10268.758458604732</v>
      </c>
      <c r="R14" s="23">
        <v>12057.710544712807</v>
      </c>
      <c r="S14" s="23">
        <v>13914.063886952505</v>
      </c>
      <c r="T14" s="23">
        <v>17611.685193746922</v>
      </c>
      <c r="U14" s="23">
        <v>12383.322897699085</v>
      </c>
      <c r="V14" s="23">
        <v>20697.02082039724</v>
      </c>
      <c r="W14" s="23">
        <v>22744.584715794925</v>
      </c>
      <c r="X14" s="23">
        <v>22914.551144547142</v>
      </c>
      <c r="Y14" s="23">
        <v>6138.1321856689356</v>
      </c>
      <c r="Z14" s="23">
        <v>17025.030632979237</v>
      </c>
      <c r="AA14" s="23">
        <v>16810.719304105569</v>
      </c>
      <c r="AB14" s="23">
        <v>9295.8460474636795</v>
      </c>
      <c r="AC14" s="23">
        <v>13927.859399211913</v>
      </c>
      <c r="CW14" t="e">
        <f>#REF!*AVERAGE(#REF!)</f>
        <v>#REF!</v>
      </c>
      <c r="CX14" t="e">
        <f>#REF!*AVERAGE(#REF!)</f>
        <v>#REF!</v>
      </c>
      <c r="CY14" t="e">
        <f>#REF!*AVERAGE(#REF!)</f>
        <v>#REF!</v>
      </c>
      <c r="CZ14" t="e">
        <f>#REF!*AVERAGE(#REF!)</f>
        <v>#REF!</v>
      </c>
    </row>
    <row r="15" spans="1:104">
      <c r="A15" s="23" t="s">
        <v>125</v>
      </c>
      <c r="B15" s="23" t="s">
        <v>124</v>
      </c>
      <c r="C15" s="23"/>
      <c r="D15" s="23">
        <v>52.292141734627315</v>
      </c>
      <c r="E15" s="23">
        <v>78.113071693459361</v>
      </c>
      <c r="F15" s="23">
        <v>101.8593627995326</v>
      </c>
      <c r="G15" s="23">
        <v>157.45391554357954</v>
      </c>
      <c r="H15" s="23">
        <v>177.38646523360191</v>
      </c>
      <c r="I15" s="23">
        <v>247.50808264444026</v>
      </c>
      <c r="J15" s="23">
        <v>217.67983693256528</v>
      </c>
      <c r="K15" s="23">
        <v>1672.1807008759597</v>
      </c>
      <c r="L15" s="23">
        <v>334.17681631050669</v>
      </c>
      <c r="M15" s="23">
        <v>1663.6443272961071</v>
      </c>
      <c r="N15" s="23">
        <v>40.787917046009021</v>
      </c>
      <c r="O15" s="23">
        <v>23.146868217115564</v>
      </c>
      <c r="P15" s="23">
        <v>187.87369419062927</v>
      </c>
      <c r="Q15" s="23">
        <v>1439.8737586469927</v>
      </c>
      <c r="R15" s="23">
        <v>1372.0615339317344</v>
      </c>
      <c r="S15" s="23">
        <v>339.86415407305662</v>
      </c>
      <c r="T15" s="23">
        <v>473.57384839998002</v>
      </c>
      <c r="U15" s="23">
        <v>622.10030435250019</v>
      </c>
      <c r="V15" s="23">
        <v>490.1245059962904</v>
      </c>
      <c r="W15" s="23">
        <v>653.84100943082842</v>
      </c>
      <c r="X15" s="23">
        <v>442.52479810037386</v>
      </c>
      <c r="Y15" s="23">
        <v>342.64026995337184</v>
      </c>
      <c r="Z15" s="23">
        <v>426.78660858533618</v>
      </c>
      <c r="AA15" s="23">
        <v>719.38330983843139</v>
      </c>
      <c r="AB15" s="23">
        <v>416.74817616958416</v>
      </c>
      <c r="AC15" s="23">
        <v>250.19425250045316</v>
      </c>
      <c r="CW15" t="e">
        <f>#REF!*AVERAGE(#REF!)</f>
        <v>#REF!</v>
      </c>
      <c r="CX15" t="e">
        <f>#REF!*AVERAGE(#REF!)</f>
        <v>#REF!</v>
      </c>
      <c r="CY15" t="e">
        <f>#REF!*AVERAGE(#REF!)</f>
        <v>#REF!</v>
      </c>
      <c r="CZ15" t="e">
        <f>#REF!*AVERAGE(#REF!)</f>
        <v>#REF!</v>
      </c>
    </row>
    <row r="16" spans="1:104">
      <c r="A16" s="23" t="s">
        <v>127</v>
      </c>
      <c r="B16" s="23" t="s">
        <v>126</v>
      </c>
      <c r="C16" s="23"/>
      <c r="D16" s="23">
        <v>9690.4286798032917</v>
      </c>
      <c r="E16" s="23">
        <v>14108.517431136373</v>
      </c>
      <c r="F16" s="23">
        <v>17954.284106313429</v>
      </c>
      <c r="G16" s="23">
        <v>26193.557735299823</v>
      </c>
      <c r="H16" s="23">
        <v>30935.017698084997</v>
      </c>
      <c r="I16" s="23">
        <v>31826.354969712724</v>
      </c>
      <c r="J16" s="23">
        <v>42575.323792118448</v>
      </c>
      <c r="K16" s="23">
        <v>53782.465491922812</v>
      </c>
      <c r="L16" s="23">
        <v>65931.797726576406</v>
      </c>
      <c r="M16" s="23">
        <v>72054.490775410974</v>
      </c>
      <c r="N16" s="23">
        <v>98015.905916698845</v>
      </c>
      <c r="O16" s="23">
        <v>106534.08306906986</v>
      </c>
      <c r="P16" s="23">
        <v>116922.57043860688</v>
      </c>
      <c r="Q16" s="23">
        <v>160851.65378900105</v>
      </c>
      <c r="R16" s="23">
        <v>222193.69046226735</v>
      </c>
      <c r="S16" s="23">
        <v>273939.88795800146</v>
      </c>
      <c r="T16" s="23">
        <v>414868.73277056875</v>
      </c>
      <c r="U16" s="23">
        <v>496806.06643185386</v>
      </c>
      <c r="V16" s="23">
        <v>470615.80206626712</v>
      </c>
      <c r="W16" s="23">
        <v>472847.08734979533</v>
      </c>
      <c r="X16" s="23">
        <v>529841.87164283474</v>
      </c>
      <c r="Y16" s="23">
        <v>435484.94147449842</v>
      </c>
      <c r="Z16" s="23">
        <v>331219.95823844365</v>
      </c>
      <c r="AA16" s="23">
        <v>307716.19058173482</v>
      </c>
      <c r="AB16" s="23">
        <v>453899.85323911085</v>
      </c>
      <c r="AC16" s="23">
        <v>250228.13497907994</v>
      </c>
    </row>
    <row r="17" spans="1:104">
      <c r="A17" s="23" t="s">
        <v>129</v>
      </c>
      <c r="B17" s="23" t="s">
        <v>128</v>
      </c>
      <c r="C17" s="23"/>
      <c r="D17" s="23">
        <v>8388.7741056870163</v>
      </c>
      <c r="E17" s="23">
        <v>14300.11452796031</v>
      </c>
      <c r="F17" s="23">
        <v>17730.702532939751</v>
      </c>
      <c r="G17" s="23">
        <v>23071.800526875631</v>
      </c>
      <c r="H17" s="23">
        <v>35731.524637944152</v>
      </c>
      <c r="I17" s="23">
        <v>20467.215932627834</v>
      </c>
      <c r="J17" s="23">
        <v>22847.591098899298</v>
      </c>
      <c r="K17" s="23">
        <v>44904.969322695732</v>
      </c>
      <c r="L17" s="23">
        <v>44951.406312293453</v>
      </c>
      <c r="M17" s="23">
        <v>45360.041080172588</v>
      </c>
      <c r="N17" s="23">
        <v>38753.272482333952</v>
      </c>
      <c r="O17" s="23">
        <v>45434.759475590043</v>
      </c>
      <c r="P17" s="23">
        <v>58010.028305962893</v>
      </c>
      <c r="Q17" s="23">
        <v>71786.662354800021</v>
      </c>
      <c r="R17" s="23">
        <v>61983.890302325373</v>
      </c>
      <c r="S17" s="23">
        <v>68639.47388385456</v>
      </c>
      <c r="T17" s="23">
        <v>107977.91833704637</v>
      </c>
      <c r="U17" s="23">
        <v>162652.61095893962</v>
      </c>
      <c r="V17" s="23">
        <v>249211.24223964915</v>
      </c>
      <c r="W17" s="23">
        <v>295520.91025369195</v>
      </c>
      <c r="X17" s="23">
        <v>242458.20024317873</v>
      </c>
      <c r="Y17" s="23">
        <v>477838.91172362713</v>
      </c>
      <c r="Z17" s="23">
        <v>403615.02341838792</v>
      </c>
      <c r="AA17" s="23">
        <v>305556.44236084743</v>
      </c>
      <c r="AB17" s="23">
        <v>365053.98639569298</v>
      </c>
      <c r="AC17" s="23">
        <v>309550.42159242142</v>
      </c>
    </row>
    <row r="18" spans="1:104">
      <c r="A18" s="23" t="s">
        <v>131</v>
      </c>
      <c r="B18" s="23" t="s">
        <v>130</v>
      </c>
      <c r="C18" s="23"/>
      <c r="D18" s="23">
        <v>1492.9774674965358</v>
      </c>
      <c r="E18" s="23">
        <v>1848.2557716193826</v>
      </c>
      <c r="F18" s="23">
        <v>2505.612452458935</v>
      </c>
      <c r="G18" s="23">
        <v>2637.3722817532575</v>
      </c>
      <c r="H18" s="23">
        <v>3014.8391323396204</v>
      </c>
      <c r="I18" s="23">
        <v>5062.9697252170226</v>
      </c>
      <c r="J18" s="23">
        <v>5727.6849572501087</v>
      </c>
      <c r="K18" s="23">
        <v>6574.5762390165255</v>
      </c>
      <c r="L18" s="23">
        <v>6977.8164673627189</v>
      </c>
      <c r="M18" s="23">
        <v>5027.7684358598563</v>
      </c>
      <c r="N18" s="23">
        <v>7400.8509969306324</v>
      </c>
      <c r="O18" s="23">
        <v>5531.8432674604819</v>
      </c>
      <c r="P18" s="23">
        <v>6375.1098927351286</v>
      </c>
      <c r="Q18" s="23">
        <v>6379.7516476963237</v>
      </c>
      <c r="R18" s="23">
        <v>4821.6189546432524</v>
      </c>
      <c r="S18" s="23">
        <v>6126.7437637245848</v>
      </c>
      <c r="T18" s="23">
        <v>6378.2046391664198</v>
      </c>
      <c r="U18" s="23">
        <v>9104.8978662173213</v>
      </c>
      <c r="V18" s="23">
        <v>10705.770886220484</v>
      </c>
      <c r="W18" s="23">
        <v>21384.692665857212</v>
      </c>
      <c r="X18" s="23">
        <v>30045.581419524537</v>
      </c>
      <c r="Y18" s="23">
        <v>24981.909421150012</v>
      </c>
      <c r="Z18" s="23">
        <v>25360.363833355575</v>
      </c>
      <c r="AA18" s="23">
        <v>26475.267744835015</v>
      </c>
      <c r="AB18" s="23">
        <v>26525.158658344149</v>
      </c>
      <c r="AC18" s="23">
        <v>26932.269974595743</v>
      </c>
    </row>
    <row r="19" spans="1:104">
      <c r="A19" s="23" t="s">
        <v>25</v>
      </c>
      <c r="B19" s="23" t="s">
        <v>8</v>
      </c>
      <c r="C19" s="23"/>
      <c r="D19" s="23">
        <v>1170.8758290442108</v>
      </c>
      <c r="E19" s="23">
        <v>1748.2211165810784</v>
      </c>
      <c r="F19" s="23">
        <v>4.1082533743052991</v>
      </c>
      <c r="G19" s="23">
        <v>333.4847569278773</v>
      </c>
      <c r="H19" s="23">
        <v>641.70571889496227</v>
      </c>
      <c r="I19" s="23">
        <v>6858.2542008385008</v>
      </c>
      <c r="J19" s="23">
        <v>12330.697665978816</v>
      </c>
      <c r="K19" s="23">
        <v>7706.5211000542822</v>
      </c>
      <c r="L19" s="23">
        <v>7326.6904783903447</v>
      </c>
      <c r="M19" s="23">
        <v>7852.4453767796858</v>
      </c>
      <c r="N19" s="23">
        <v>10272.701676516366</v>
      </c>
      <c r="O19" s="23">
        <v>10829.684694342495</v>
      </c>
      <c r="P19" s="23">
        <v>14361.423577073139</v>
      </c>
      <c r="Q19" s="23">
        <v>17002.837745556732</v>
      </c>
      <c r="R19" s="23">
        <v>12195.270752190272</v>
      </c>
      <c r="S19" s="23">
        <v>22477.661146450973</v>
      </c>
      <c r="T19" s="23">
        <v>33903.548253564921</v>
      </c>
      <c r="U19" s="23">
        <v>46531.530722904397</v>
      </c>
      <c r="V19" s="23">
        <v>41715.809197923933</v>
      </c>
      <c r="W19" s="23">
        <v>43591.07880747028</v>
      </c>
      <c r="X19" s="23">
        <v>51412.02037398133</v>
      </c>
      <c r="Y19" s="23">
        <v>78543.83721206717</v>
      </c>
      <c r="Z19" s="23">
        <v>118755.65790216147</v>
      </c>
      <c r="AA19" s="23">
        <v>120800.90826451284</v>
      </c>
      <c r="AB19" s="23">
        <v>147984.21105617675</v>
      </c>
      <c r="AC19" s="23">
        <v>181920.21202505234</v>
      </c>
      <c r="CW19" t="e">
        <f>#REF!*AVERAGE(#REF!)</f>
        <v>#REF!</v>
      </c>
      <c r="CX19" t="e">
        <f>#REF!*AVERAGE(#REF!)</f>
        <v>#REF!</v>
      </c>
      <c r="CY19" t="e">
        <f>#REF!*AVERAGE(#REF!)</f>
        <v>#REF!</v>
      </c>
      <c r="CZ19" t="e">
        <f>#REF!*AVERAGE(#REF!)</f>
        <v>#REF!</v>
      </c>
    </row>
    <row r="20" spans="1:104">
      <c r="A20" s="23" t="s">
        <v>133</v>
      </c>
      <c r="B20" s="23" t="s">
        <v>132</v>
      </c>
      <c r="C20" s="23"/>
      <c r="D20" s="23">
        <v>2429.0615784491156</v>
      </c>
      <c r="E20" s="23">
        <v>3640.8260957714169</v>
      </c>
      <c r="F20" s="23">
        <v>5012.8557018382817</v>
      </c>
      <c r="G20" s="23">
        <v>7183.9551366326587</v>
      </c>
      <c r="H20" s="23">
        <v>7532.5504496832464</v>
      </c>
      <c r="I20" s="23">
        <v>7514.4332803500001</v>
      </c>
      <c r="J20" s="23">
        <v>9067.2989472234967</v>
      </c>
      <c r="K20" s="23">
        <v>9673.0808837865407</v>
      </c>
      <c r="L20" s="23">
        <v>14781.832845569139</v>
      </c>
      <c r="M20" s="23">
        <v>18952.072838892422</v>
      </c>
      <c r="N20" s="23">
        <v>25424.261980762389</v>
      </c>
      <c r="O20" s="23">
        <v>22848.730765051274</v>
      </c>
      <c r="P20" s="23">
        <v>31653.17634761925</v>
      </c>
      <c r="Q20" s="23">
        <v>44856.64485672411</v>
      </c>
      <c r="R20" s="23">
        <v>51156.353733211647</v>
      </c>
      <c r="S20" s="23">
        <v>71906.05127540321</v>
      </c>
      <c r="T20" s="23">
        <v>104157.21172153942</v>
      </c>
      <c r="U20" s="23">
        <v>149319.83279205888</v>
      </c>
      <c r="V20" s="23">
        <v>120661.11031528944</v>
      </c>
      <c r="W20" s="23">
        <v>126569.36824663247</v>
      </c>
      <c r="X20" s="23">
        <v>171970.74755983302</v>
      </c>
      <c r="Y20" s="23">
        <v>189013.8031981776</v>
      </c>
      <c r="Z20" s="23">
        <v>190499.44414192426</v>
      </c>
      <c r="AA20" s="23">
        <v>143020.01728359031</v>
      </c>
      <c r="AB20" s="23">
        <v>191435.26291558624</v>
      </c>
      <c r="AC20" s="23">
        <v>107282.7462514475</v>
      </c>
    </row>
    <row r="21" spans="1:104">
      <c r="A21" s="23" t="s">
        <v>135</v>
      </c>
      <c r="B21" s="23" t="s">
        <v>134</v>
      </c>
      <c r="C21" s="23"/>
      <c r="D21" s="23">
        <v>773.33616111599895</v>
      </c>
      <c r="E21" s="23">
        <v>725.71593844717472</v>
      </c>
      <c r="F21" s="23">
        <v>1985.1325996354908</v>
      </c>
      <c r="G21" s="23">
        <v>2550.9346643295275</v>
      </c>
      <c r="H21" s="23">
        <v>2787.0183572209789</v>
      </c>
      <c r="I21" s="23">
        <v>3073.8920299970405</v>
      </c>
      <c r="J21" s="23">
        <v>3392.0427280150921</v>
      </c>
      <c r="K21" s="23">
        <v>5742.3534614620939</v>
      </c>
      <c r="L21" s="23">
        <v>5831.7011616495201</v>
      </c>
      <c r="M21" s="23">
        <v>3349.5544675964588</v>
      </c>
      <c r="N21" s="23">
        <v>10007.105155283538</v>
      </c>
      <c r="O21" s="23">
        <v>14043.68728478935</v>
      </c>
      <c r="P21" s="23">
        <v>14262.937256645157</v>
      </c>
      <c r="Q21" s="23">
        <v>1335.5252299689571</v>
      </c>
      <c r="R21" s="23">
        <v>2658.0110002216356</v>
      </c>
      <c r="S21" s="23">
        <v>4216.4496726133875</v>
      </c>
      <c r="T21" s="23">
        <v>6386.4476850417032</v>
      </c>
      <c r="U21" s="23">
        <v>47719.58088274319</v>
      </c>
      <c r="V21" s="23">
        <v>57298.484565552106</v>
      </c>
      <c r="W21" s="23">
        <v>26841.007562931132</v>
      </c>
      <c r="X21" s="23">
        <v>6465.391296226202</v>
      </c>
      <c r="Y21" s="23">
        <v>22413.494609896676</v>
      </c>
      <c r="Z21" s="23">
        <v>12447.254358463706</v>
      </c>
      <c r="AA21" s="23">
        <v>14638.239765424196</v>
      </c>
      <c r="AB21" s="23">
        <v>32622.015967215437</v>
      </c>
      <c r="AC21" s="23">
        <v>15184.514630714788</v>
      </c>
      <c r="CW21" t="e">
        <f>#REF!*AVERAGE(#REF!)</f>
        <v>#REF!</v>
      </c>
      <c r="CX21" t="e">
        <f>#REF!*AVERAGE(#REF!)</f>
        <v>#REF!</v>
      </c>
      <c r="CY21" t="e">
        <f>#REF!*AVERAGE(#REF!)</f>
        <v>#REF!</v>
      </c>
      <c r="CZ21" t="e">
        <f>#REF!*AVERAGE(#REF!)</f>
        <v>#REF!</v>
      </c>
    </row>
    <row r="22" spans="1:104">
      <c r="A22" s="23" t="s">
        <v>137</v>
      </c>
      <c r="B22" s="23" t="s">
        <v>136</v>
      </c>
      <c r="C22" s="23"/>
      <c r="D22" s="23">
        <v>773.1025227586008</v>
      </c>
      <c r="E22" s="23">
        <v>1205.1849514822268</v>
      </c>
      <c r="F22" s="23">
        <v>1852.972948559848</v>
      </c>
      <c r="G22" s="23">
        <v>2726.6970273167867</v>
      </c>
      <c r="H22" s="23">
        <v>2762.2103796503543</v>
      </c>
      <c r="I22" s="23">
        <v>2854.2158132003974</v>
      </c>
      <c r="J22" s="23">
        <v>3248.2270107291733</v>
      </c>
      <c r="K22" s="23">
        <v>3605.7046280574896</v>
      </c>
      <c r="L22" s="23">
        <v>5926.3633327702255</v>
      </c>
      <c r="M22" s="23">
        <v>8508.955949441126</v>
      </c>
      <c r="N22" s="23">
        <v>11894.547816820666</v>
      </c>
      <c r="O22" s="23">
        <v>10388.463828550013</v>
      </c>
      <c r="P22" s="23">
        <v>14732.585781339931</v>
      </c>
      <c r="Q22" s="23">
        <v>21636.613408483576</v>
      </c>
      <c r="R22" s="23">
        <v>25857.356423442539</v>
      </c>
      <c r="S22" s="23">
        <v>33970.93320774546</v>
      </c>
      <c r="T22" s="23">
        <v>47656.228302390009</v>
      </c>
      <c r="U22" s="23">
        <v>66941.805528869896</v>
      </c>
      <c r="V22" s="23">
        <v>54258.081600844002</v>
      </c>
      <c r="W22" s="23">
        <v>54597.750650830472</v>
      </c>
      <c r="X22" s="23">
        <v>71524.553328729235</v>
      </c>
      <c r="Y22" s="23">
        <v>86501.625473910957</v>
      </c>
      <c r="Z22" s="23">
        <v>91020.108964168321</v>
      </c>
      <c r="AA22" s="23">
        <v>87124.65086171015</v>
      </c>
      <c r="AB22" s="23">
        <v>104885.84142520146</v>
      </c>
      <c r="AC22" s="23">
        <v>130480.99716709706</v>
      </c>
    </row>
    <row r="23" spans="1:104">
      <c r="A23" s="23" t="s">
        <v>139</v>
      </c>
      <c r="B23" s="23" t="s">
        <v>138</v>
      </c>
      <c r="C23" s="23"/>
      <c r="D23" s="23">
        <v>2372.4899247246231</v>
      </c>
      <c r="E23" s="23">
        <v>2843.0242528263798</v>
      </c>
      <c r="F23" s="23">
        <v>4666.0240645980875</v>
      </c>
      <c r="G23" s="23">
        <v>7513.789440797962</v>
      </c>
      <c r="H23" s="23">
        <v>8297.1000526105763</v>
      </c>
      <c r="I23" s="23">
        <v>9070.1798768812823</v>
      </c>
      <c r="J23" s="23">
        <v>12276.688400332388</v>
      </c>
      <c r="K23" s="23">
        <v>13776.944380958057</v>
      </c>
      <c r="L23" s="23">
        <v>29650.231734375539</v>
      </c>
      <c r="M23" s="23">
        <v>29769.020267530355</v>
      </c>
      <c r="N23" s="23">
        <v>32416.241063494424</v>
      </c>
      <c r="O23" s="23">
        <v>41620.369992294021</v>
      </c>
      <c r="P23" s="23">
        <v>46173.841350267372</v>
      </c>
      <c r="Q23" s="23">
        <v>52043.182276842068</v>
      </c>
      <c r="R23" s="23">
        <v>56497.160892638472</v>
      </c>
      <c r="S23" s="23">
        <v>58102.347587061508</v>
      </c>
      <c r="T23" s="23">
        <v>64167.557531655599</v>
      </c>
      <c r="U23" s="23">
        <v>127481.5269271599</v>
      </c>
      <c r="V23" s="23">
        <v>97262.435373403423</v>
      </c>
      <c r="W23" s="23">
        <v>118299.49868878518</v>
      </c>
      <c r="X23" s="23">
        <v>155152.29297557817</v>
      </c>
      <c r="Y23" s="23">
        <v>166803.76883221924</v>
      </c>
      <c r="Z23" s="23">
        <v>21935.36756954969</v>
      </c>
      <c r="AA23" s="23">
        <v>15882.647652022091</v>
      </c>
      <c r="AB23" s="23">
        <v>88153.024149454388</v>
      </c>
      <c r="AC23" s="23">
        <v>41235.645764890549</v>
      </c>
    </row>
    <row r="24" spans="1:104">
      <c r="A24" s="23" t="s">
        <v>141</v>
      </c>
      <c r="B24" s="23" t="s">
        <v>140</v>
      </c>
      <c r="C24" s="23"/>
      <c r="D24" s="23">
        <v>1693.3223957754235</v>
      </c>
      <c r="E24" s="23">
        <v>2068.2050599388235</v>
      </c>
      <c r="F24" s="23">
        <v>1804.6577841689104</v>
      </c>
      <c r="G24" s="23">
        <v>1626.3366246413086</v>
      </c>
      <c r="H24" s="23">
        <v>2830.7066571948658</v>
      </c>
      <c r="I24" s="23">
        <v>5367.5646044018431</v>
      </c>
      <c r="J24" s="23">
        <v>4294.0542360972595</v>
      </c>
      <c r="K24" s="23">
        <v>8813.3349810275849</v>
      </c>
      <c r="L24" s="23">
        <v>7734.0903461500584</v>
      </c>
      <c r="M24" s="23">
        <v>8109.3465822738108</v>
      </c>
      <c r="N24" s="23">
        <v>21262.355829676835</v>
      </c>
      <c r="O24" s="23">
        <v>13616.12567739975</v>
      </c>
      <c r="P24" s="23">
        <v>10566.991822749544</v>
      </c>
      <c r="Q24" s="23">
        <v>26874.342515814624</v>
      </c>
      <c r="R24" s="23">
        <v>21737.762521034358</v>
      </c>
      <c r="S24" s="23">
        <v>55910.762857746427</v>
      </c>
      <c r="T24" s="23">
        <v>67585.360004677917</v>
      </c>
      <c r="U24" s="23">
        <v>42773.934641846492</v>
      </c>
      <c r="V24" s="23">
        <v>43115.320750229977</v>
      </c>
      <c r="W24" s="23">
        <v>23354.838608575465</v>
      </c>
      <c r="X24" s="23">
        <v>25216.450218003527</v>
      </c>
      <c r="Y24" s="23">
        <v>57351.407730798179</v>
      </c>
      <c r="Z24" s="23">
        <v>172641.47433199972</v>
      </c>
      <c r="AA24" s="23">
        <v>226943.0921186959</v>
      </c>
      <c r="AB24" s="23">
        <v>170155.21296533267</v>
      </c>
      <c r="AC24" s="23">
        <v>291219.15113150963</v>
      </c>
      <c r="CW24" t="e">
        <f>#REF!*AVERAGE(#REF!)</f>
        <v>#REF!</v>
      </c>
      <c r="CX24" t="e">
        <f>#REF!*AVERAGE(#REF!)</f>
        <v>#REF!</v>
      </c>
      <c r="CY24" t="e">
        <f>#REF!*AVERAGE(#REF!)</f>
        <v>#REF!</v>
      </c>
      <c r="CZ24" t="e">
        <f>#REF!*AVERAGE(#REF!)</f>
        <v>#REF!</v>
      </c>
    </row>
    <row r="25" spans="1:104">
      <c r="A25" s="23" t="s">
        <v>143</v>
      </c>
      <c r="B25" s="23" t="s">
        <v>142</v>
      </c>
      <c r="C25" s="23"/>
      <c r="D25" s="23">
        <v>493.28868270937284</v>
      </c>
      <c r="E25" s="23">
        <v>736.60570410314779</v>
      </c>
      <c r="F25" s="23">
        <v>2342.5390379877326</v>
      </c>
      <c r="G25" s="23">
        <v>3093.8574399290169</v>
      </c>
      <c r="H25" s="23">
        <v>3198.8189033118838</v>
      </c>
      <c r="I25" s="23">
        <v>2167.7871752777432</v>
      </c>
      <c r="J25" s="23">
        <v>1072.571657115908</v>
      </c>
      <c r="K25" s="23">
        <v>1557.4272968923767</v>
      </c>
      <c r="L25" s="23">
        <v>2799.8484136929346</v>
      </c>
      <c r="M25" s="23">
        <v>1193.4015026317491</v>
      </c>
      <c r="N25" s="23">
        <v>1224.0182513581913</v>
      </c>
      <c r="O25" s="23">
        <v>2467.8475644808623</v>
      </c>
      <c r="P25" s="23">
        <v>5939.4964025206655</v>
      </c>
      <c r="Q25" s="23">
        <v>10711.917709752721</v>
      </c>
      <c r="R25" s="23">
        <v>11057.425606148388</v>
      </c>
      <c r="S25" s="23">
        <v>10569.222583457458</v>
      </c>
      <c r="T25" s="23">
        <v>10851.771376136388</v>
      </c>
      <c r="U25" s="23">
        <v>15059.875832290119</v>
      </c>
      <c r="V25" s="23">
        <v>13656.162992837006</v>
      </c>
      <c r="W25" s="23">
        <v>13358.538539132605</v>
      </c>
      <c r="X25" s="23">
        <v>15492.960019396871</v>
      </c>
      <c r="Y25" s="23">
        <v>29993.967431011453</v>
      </c>
      <c r="Z25" s="23">
        <v>34602.541164182498</v>
      </c>
      <c r="AA25" s="23">
        <v>38683.44333212632</v>
      </c>
      <c r="AB25" s="23">
        <v>58460.282217699525</v>
      </c>
      <c r="AC25" s="23">
        <v>81611.716836552223</v>
      </c>
      <c r="CW25" t="e">
        <f>#REF!*AVERAGE(#REF!)</f>
        <v>#REF!</v>
      </c>
      <c r="CX25" t="e">
        <f>#REF!*AVERAGE(#REF!)</f>
        <v>#REF!</v>
      </c>
      <c r="CY25" t="e">
        <f>#REF!*AVERAGE(#REF!)</f>
        <v>#REF!</v>
      </c>
      <c r="CZ25" t="e">
        <f>#REF!*AVERAGE(#REF!)</f>
        <v>#REF!</v>
      </c>
    </row>
    <row r="26" spans="1:104">
      <c r="A26" s="23" t="s">
        <v>145</v>
      </c>
      <c r="B26" s="23" t="s">
        <v>144</v>
      </c>
      <c r="C26" s="23"/>
      <c r="D26" s="23">
        <v>379.25105098217193</v>
      </c>
      <c r="E26" s="23">
        <v>561.12813300031337</v>
      </c>
      <c r="F26" s="23">
        <v>837.94303518455047</v>
      </c>
      <c r="G26" s="23">
        <v>1414.3678158332118</v>
      </c>
      <c r="H26" s="23">
        <v>1625.7459595652795</v>
      </c>
      <c r="I26" s="23">
        <v>1781.2805473281489</v>
      </c>
      <c r="J26" s="23">
        <v>2232.3661004581686</v>
      </c>
      <c r="K26" s="23">
        <v>2658.6073849274908</v>
      </c>
      <c r="L26" s="23">
        <v>4397.6750660559719</v>
      </c>
      <c r="M26" s="23">
        <v>6450.7946331739649</v>
      </c>
      <c r="N26" s="23">
        <v>9369.4130053206391</v>
      </c>
      <c r="O26" s="23">
        <v>8505.7878378180685</v>
      </c>
      <c r="P26" s="23">
        <v>11471.93434371894</v>
      </c>
      <c r="Q26" s="23">
        <v>16672.801431076005</v>
      </c>
      <c r="R26" s="23">
        <v>19721.83138443781</v>
      </c>
      <c r="S26" s="23">
        <v>27647.669986596247</v>
      </c>
      <c r="T26" s="23">
        <v>40139.191762504452</v>
      </c>
      <c r="U26" s="23">
        <v>57083.629985842133</v>
      </c>
      <c r="V26" s="23">
        <v>53973.740197416715</v>
      </c>
      <c r="W26" s="23">
        <v>56901.43490032047</v>
      </c>
      <c r="X26" s="23">
        <v>76497.772762687033</v>
      </c>
      <c r="Y26" s="23">
        <v>105886.47514862397</v>
      </c>
      <c r="Z26" s="23">
        <v>114902.72826639986</v>
      </c>
      <c r="AA26" s="23">
        <v>140598.31204351841</v>
      </c>
      <c r="AB26" s="23">
        <v>52179.502270108227</v>
      </c>
      <c r="AC26" s="23">
        <v>53763.760031112375</v>
      </c>
    </row>
    <row r="27" spans="1:104">
      <c r="A27" s="23" t="s">
        <v>147</v>
      </c>
      <c r="B27" s="23" t="s">
        <v>146</v>
      </c>
      <c r="C27" s="23"/>
      <c r="D27" s="23">
        <v>116.92345946249971</v>
      </c>
      <c r="E27" s="23">
        <v>198.39405260328419</v>
      </c>
      <c r="F27" s="23">
        <v>327.20060438283383</v>
      </c>
      <c r="G27" s="23">
        <v>543.98596199285043</v>
      </c>
      <c r="H27" s="23">
        <v>620.07035475442876</v>
      </c>
      <c r="I27" s="23">
        <v>728.13555469289395</v>
      </c>
      <c r="J27" s="23">
        <v>882.22113434251821</v>
      </c>
      <c r="K27" s="23">
        <v>931.43855006425599</v>
      </c>
      <c r="L27" s="23">
        <v>2072.7275811945142</v>
      </c>
      <c r="M27" s="23">
        <v>3198.597568624155</v>
      </c>
      <c r="N27" s="23">
        <v>4545.2167717755128</v>
      </c>
      <c r="O27" s="23">
        <v>4318.3331924967442</v>
      </c>
      <c r="P27" s="23">
        <v>6245.3739577188235</v>
      </c>
      <c r="Q27" s="23">
        <v>10006.053698242038</v>
      </c>
      <c r="R27" s="23">
        <v>12072.406087894708</v>
      </c>
      <c r="S27" s="23">
        <v>18322.837095010593</v>
      </c>
      <c r="T27" s="23">
        <v>29844.498253633828</v>
      </c>
      <c r="U27" s="23">
        <v>46120.14200474527</v>
      </c>
      <c r="V27" s="23">
        <v>44994.519478702372</v>
      </c>
      <c r="W27" s="23">
        <v>50540.238639947973</v>
      </c>
      <c r="X27" s="23">
        <v>72352.976725104716</v>
      </c>
      <c r="Y27" s="23">
        <v>98722.974297114808</v>
      </c>
      <c r="Z27" s="23">
        <v>108366.03862343276</v>
      </c>
      <c r="AA27" s="23">
        <v>120050.97011397462</v>
      </c>
      <c r="AB27" s="23">
        <v>39100.310800286352</v>
      </c>
      <c r="AC27" s="23">
        <v>40158.543063909572</v>
      </c>
    </row>
    <row r="28" spans="1:104">
      <c r="A28" s="23" t="s">
        <v>149</v>
      </c>
      <c r="B28" s="23" t="s">
        <v>148</v>
      </c>
      <c r="C28" s="23"/>
      <c r="D28" s="23">
        <v>8040.0481031164109</v>
      </c>
      <c r="E28" s="23">
        <v>10456.445977147932</v>
      </c>
      <c r="F28" s="23">
        <v>15763.658510443413</v>
      </c>
      <c r="G28" s="23">
        <v>15462.023513345875</v>
      </c>
      <c r="H28" s="23">
        <v>20818.285749687948</v>
      </c>
      <c r="I28" s="23">
        <v>23278.225444978249</v>
      </c>
      <c r="J28" s="23">
        <v>28976.912510749753</v>
      </c>
      <c r="K28" s="23">
        <v>32722.967554028877</v>
      </c>
      <c r="L28" s="23">
        <v>33348.523808982158</v>
      </c>
      <c r="M28" s="23">
        <v>55049.391932082151</v>
      </c>
      <c r="N28" s="23">
        <v>53319.328280213384</v>
      </c>
      <c r="O28" s="23">
        <v>48851.333154638145</v>
      </c>
      <c r="P28" s="23">
        <v>63517.475316599768</v>
      </c>
      <c r="Q28" s="23">
        <v>63076.603271995315</v>
      </c>
      <c r="R28" s="23">
        <v>69376.507752344944</v>
      </c>
      <c r="S28" s="23">
        <v>87232.963873784407</v>
      </c>
      <c r="T28" s="23">
        <v>124328.89572115235</v>
      </c>
      <c r="U28" s="23">
        <v>192244.03724028025</v>
      </c>
      <c r="V28" s="23">
        <v>276007.37629103701</v>
      </c>
      <c r="W28" s="23">
        <v>234117.85003166762</v>
      </c>
      <c r="X28" s="23">
        <v>269701.58739217086</v>
      </c>
      <c r="Y28" s="23">
        <v>203340.16339344825</v>
      </c>
      <c r="Z28" s="23">
        <v>191632.54174310257</v>
      </c>
      <c r="AA28" s="23">
        <v>246977.98833335168</v>
      </c>
      <c r="AB28" s="23">
        <v>230299.32011910342</v>
      </c>
      <c r="AC28" s="23">
        <v>266400.80322960421</v>
      </c>
    </row>
    <row r="29" spans="1:104">
      <c r="A29" s="23" t="s">
        <v>151</v>
      </c>
      <c r="B29" s="23" t="s">
        <v>150</v>
      </c>
      <c r="C29" s="23"/>
      <c r="D29" s="23">
        <v>236.20664438421733</v>
      </c>
      <c r="E29" s="23">
        <v>460.45146106777338</v>
      </c>
      <c r="F29" s="23">
        <v>568.34006971118663</v>
      </c>
      <c r="G29" s="23">
        <v>519.33778461082966</v>
      </c>
      <c r="H29" s="23">
        <v>1251.4885130324019</v>
      </c>
      <c r="I29" s="23">
        <v>2983.6775847156546</v>
      </c>
      <c r="J29" s="23">
        <v>2396.9599817036237</v>
      </c>
      <c r="K29" s="23">
        <v>4871.2779011180364</v>
      </c>
      <c r="L29" s="23">
        <v>5292.6282425522268</v>
      </c>
      <c r="M29" s="23">
        <v>6445.6590060938543</v>
      </c>
      <c r="N29" s="23">
        <v>9331.7830232546748</v>
      </c>
      <c r="O29" s="23">
        <v>8456.2771590341399</v>
      </c>
      <c r="P29" s="23">
        <v>8317.6857701595764</v>
      </c>
      <c r="Q29" s="23">
        <v>14243.985673991278</v>
      </c>
      <c r="R29" s="23">
        <v>7974.9522751655568</v>
      </c>
      <c r="S29" s="23">
        <v>15572.828348228073</v>
      </c>
      <c r="T29" s="23">
        <v>15439.266316301173</v>
      </c>
      <c r="U29" s="23">
        <v>13271.124402104513</v>
      </c>
      <c r="V29" s="23">
        <v>25132.331655928068</v>
      </c>
      <c r="W29" s="23">
        <v>33658.829891190144</v>
      </c>
      <c r="X29" s="23">
        <v>28489.146283854097</v>
      </c>
      <c r="Y29" s="23">
        <v>111019.01415026025</v>
      </c>
      <c r="Z29" s="23">
        <v>78781.19365826284</v>
      </c>
      <c r="AA29" s="23">
        <v>57363.231907231864</v>
      </c>
      <c r="AB29" s="23">
        <v>65130.895626393416</v>
      </c>
      <c r="AC29" s="23">
        <v>119922.97337121199</v>
      </c>
      <c r="CW29" t="e">
        <f>#REF!*AVERAGE(#REF!)</f>
        <v>#REF!</v>
      </c>
      <c r="CX29" t="e">
        <f>#REF!*AVERAGE(#REF!)</f>
        <v>#REF!</v>
      </c>
      <c r="CY29" t="e">
        <f>#REF!*AVERAGE(#REF!)</f>
        <v>#REF!</v>
      </c>
      <c r="CZ29" t="e">
        <f>#REF!*AVERAGE(#REF!)</f>
        <v>#REF!</v>
      </c>
    </row>
    <row r="30" spans="1:104">
      <c r="A30" s="23" t="s">
        <v>153</v>
      </c>
      <c r="B30" s="23" t="s">
        <v>152</v>
      </c>
      <c r="C30" s="23"/>
      <c r="D30" s="23">
        <v>1452.0475118740949</v>
      </c>
      <c r="E30" s="23">
        <v>1008.5615102572897</v>
      </c>
      <c r="F30" s="23">
        <v>864.59829103818743</v>
      </c>
      <c r="G30" s="23">
        <v>139.54200885563796</v>
      </c>
      <c r="H30" s="23">
        <v>855.75169001191648</v>
      </c>
      <c r="I30" s="23">
        <v>822.0510953589984</v>
      </c>
      <c r="J30" s="23">
        <v>2378.7507914532102</v>
      </c>
      <c r="K30" s="23">
        <v>1527.5510205163216</v>
      </c>
      <c r="L30" s="23">
        <v>5088.7308413389446</v>
      </c>
      <c r="M30" s="23">
        <v>4393.6865297638151</v>
      </c>
      <c r="N30" s="23">
        <v>5054.8303798620509</v>
      </c>
      <c r="O30" s="23">
        <v>16665.97798132259</v>
      </c>
      <c r="P30" s="23">
        <v>13338.959896317851</v>
      </c>
      <c r="Q30" s="23">
        <v>10847.556836710775</v>
      </c>
      <c r="R30" s="23">
        <v>11123.220763033165</v>
      </c>
      <c r="S30" s="23">
        <v>9981.9824804271811</v>
      </c>
      <c r="T30" s="23">
        <v>14153.043912968931</v>
      </c>
      <c r="U30" s="23">
        <v>33951.952254724798</v>
      </c>
      <c r="V30" s="23">
        <v>38202.407169805927</v>
      </c>
      <c r="W30" s="23">
        <v>21800.886990418363</v>
      </c>
      <c r="X30" s="23">
        <v>12798.438996210594</v>
      </c>
      <c r="Y30" s="23">
        <v>47631.402887137097</v>
      </c>
      <c r="Z30" s="23">
        <v>41382.880441655157</v>
      </c>
      <c r="AA30" s="23">
        <v>43486.971389589671</v>
      </c>
      <c r="AB30" s="23">
        <v>35979.418033348178</v>
      </c>
      <c r="AC30" s="23">
        <v>32318.472580624766</v>
      </c>
      <c r="CW30" t="e">
        <f>#REF!*AVERAGE(#REF!)</f>
        <v>#REF!</v>
      </c>
      <c r="CX30" t="e">
        <f>#REF!*AVERAGE(#REF!)</f>
        <v>#REF!</v>
      </c>
      <c r="CY30" t="e">
        <f>#REF!*AVERAGE(#REF!)</f>
        <v>#REF!</v>
      </c>
      <c r="CZ30" t="e">
        <f>#REF!*AVERAGE(#REF!)</f>
        <v>#REF!</v>
      </c>
    </row>
    <row r="31" spans="1:104">
      <c r="A31" s="23" t="s">
        <v>155</v>
      </c>
      <c r="B31" s="23" t="s">
        <v>154</v>
      </c>
      <c r="C31" s="23"/>
      <c r="D31" s="23">
        <v>1654.1585971900602</v>
      </c>
      <c r="E31" s="23">
        <v>2542.4933613498042</v>
      </c>
      <c r="F31" s="23">
        <v>4593.0277116333864</v>
      </c>
      <c r="G31" s="23">
        <v>2914.8363637565403</v>
      </c>
      <c r="H31" s="23">
        <v>7400.8612969824189</v>
      </c>
      <c r="I31" s="23">
        <v>3737.873874642497</v>
      </c>
      <c r="J31" s="23">
        <v>4929.4761486912867</v>
      </c>
      <c r="K31" s="23">
        <v>8464.4227711857438</v>
      </c>
      <c r="L31" s="23">
        <v>7240.5271936383288</v>
      </c>
      <c r="M31" s="23">
        <v>7978.1139738331667</v>
      </c>
      <c r="N31" s="23">
        <v>10340.68267252192</v>
      </c>
      <c r="O31" s="23">
        <v>10190.418037249987</v>
      </c>
      <c r="P31" s="23">
        <v>12318.985762179404</v>
      </c>
      <c r="Q31" s="23">
        <v>10997.664554257735</v>
      </c>
      <c r="R31" s="23">
        <v>9020.0692277307699</v>
      </c>
      <c r="S31" s="23">
        <v>7304.3972534630147</v>
      </c>
      <c r="T31" s="23">
        <v>13359.965306142883</v>
      </c>
      <c r="U31" s="23">
        <v>20125.881264230993</v>
      </c>
      <c r="V31" s="23">
        <v>17973.226487050149</v>
      </c>
      <c r="W31" s="23">
        <v>25292.321079958096</v>
      </c>
      <c r="X31" s="23">
        <v>11988.076702517094</v>
      </c>
      <c r="Y31" s="23">
        <v>18267.044380667136</v>
      </c>
      <c r="Z31" s="23">
        <v>-518.63553117199774</v>
      </c>
      <c r="AA31" s="23">
        <v>-615.28992610413263</v>
      </c>
      <c r="AB31" s="23">
        <v>918.1819330188863</v>
      </c>
      <c r="AC31" s="23">
        <v>518.79031872581447</v>
      </c>
    </row>
    <row r="32" spans="1:104">
      <c r="A32" s="23" t="s">
        <v>157</v>
      </c>
      <c r="B32" s="23" t="s">
        <v>156</v>
      </c>
      <c r="C32" s="23"/>
      <c r="D32" s="23">
        <v>427.3517368086334</v>
      </c>
      <c r="E32" s="23">
        <v>751.91102574681531</v>
      </c>
      <c r="F32" s="23">
        <v>1609.2034937844192</v>
      </c>
      <c r="G32" s="23">
        <v>1286.1462294328317</v>
      </c>
      <c r="H32" s="23">
        <v>4240.4523896971687</v>
      </c>
      <c r="I32" s="23">
        <v>3047.6302649935137</v>
      </c>
      <c r="J32" s="23">
        <v>5822.7010974033419</v>
      </c>
      <c r="K32" s="23">
        <v>14283.875547551466</v>
      </c>
      <c r="L32" s="23">
        <v>17290.615012226623</v>
      </c>
      <c r="M32" s="23">
        <v>19604.795130447212</v>
      </c>
      <c r="N32" s="23">
        <v>26335.813627271305</v>
      </c>
      <c r="O32" s="23">
        <v>25131.835927485779</v>
      </c>
      <c r="P32" s="23">
        <v>31667.334854357556</v>
      </c>
      <c r="Q32" s="23">
        <v>28279.861104894637</v>
      </c>
      <c r="R32" s="23">
        <v>23091.403369715441</v>
      </c>
      <c r="S32" s="23">
        <v>18780.512329685112</v>
      </c>
      <c r="T32" s="23">
        <v>34981.532058289464</v>
      </c>
      <c r="U32" s="23">
        <v>52722.443774987012</v>
      </c>
      <c r="V32" s="23">
        <v>46519.799780119138</v>
      </c>
      <c r="W32" s="23">
        <v>62127.178319338447</v>
      </c>
      <c r="X32" s="23">
        <v>28741.139508809269</v>
      </c>
      <c r="Y32" s="23">
        <v>44169.128797654041</v>
      </c>
      <c r="Z32" s="23">
        <v>50876.491879442729</v>
      </c>
      <c r="AA32" s="23">
        <v>55981.103910124722</v>
      </c>
      <c r="AB32" s="23">
        <v>51003.308269126173</v>
      </c>
      <c r="AC32" s="23">
        <v>62294.872385940311</v>
      </c>
      <c r="CW32" t="e">
        <f>#REF!*AVERAGE(#REF!)</f>
        <v>#REF!</v>
      </c>
      <c r="CX32" t="e">
        <f>#REF!*AVERAGE(#REF!)</f>
        <v>#REF!</v>
      </c>
      <c r="CY32" t="e">
        <f>#REF!*AVERAGE(#REF!)</f>
        <v>#REF!</v>
      </c>
      <c r="CZ32" t="e">
        <f>#REF!*AVERAGE(#REF!)</f>
        <v>#REF!</v>
      </c>
    </row>
    <row r="33" spans="1:104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CW33" t="e">
        <f>#REF!*AVERAGE(#REF!)</f>
        <v>#REF!</v>
      </c>
      <c r="CX33" t="e">
        <f>#REF!*AVERAGE(#REF!)</f>
        <v>#REF!</v>
      </c>
      <c r="CY33" t="e">
        <f>#REF!*AVERAGE(#REF!)</f>
        <v>#REF!</v>
      </c>
      <c r="CZ33" t="e">
        <f>#REF!*AVERAGE(#REF!)</f>
        <v>#REF!</v>
      </c>
    </row>
    <row r="34" spans="1:104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CW34" t="e">
        <f>#REF!*AVERAGE(#REF!)</f>
        <v>#REF!</v>
      </c>
      <c r="CX34" t="e">
        <f>#REF!*AVERAGE(#REF!)</f>
        <v>#REF!</v>
      </c>
      <c r="CY34" t="e">
        <f>#REF!*AVERAGE(#REF!)</f>
        <v>#REF!</v>
      </c>
      <c r="CZ34" t="e">
        <f>#REF!*AVERAGE(#REF!)</f>
        <v>#REF!</v>
      </c>
    </row>
    <row r="35" spans="1:104">
      <c r="CW35" t="e">
        <f>#REF!*AVERAGE(#REF!)</f>
        <v>#REF!</v>
      </c>
      <c r="CX35" t="e">
        <f>#REF!*AVERAGE(#REF!)</f>
        <v>#REF!</v>
      </c>
      <c r="CY35" t="e">
        <f>#REF!*AVERAGE(#REF!)</f>
        <v>#REF!</v>
      </c>
      <c r="CZ35" t="e">
        <f>#REF!*AVERAGE(#REF!)</f>
        <v>#REF!</v>
      </c>
    </row>
    <row r="42" spans="1:104">
      <c r="CW42" t="e">
        <f>#REF!/#REF!</f>
        <v>#REF!</v>
      </c>
      <c r="CX42" t="e">
        <f>#REF!/#REF!</f>
        <v>#REF!</v>
      </c>
      <c r="CY42" t="e">
        <f>#REF!/#REF!</f>
        <v>#REF!</v>
      </c>
      <c r="CZ42" t="e">
        <f>#REF!/#REF!</f>
        <v>#REF!</v>
      </c>
    </row>
    <row r="43" spans="1:104">
      <c r="CW43" t="e">
        <f>#REF!/#REF!</f>
        <v>#REF!</v>
      </c>
      <c r="CX43" t="e">
        <f>#REF!/#REF!</f>
        <v>#REF!</v>
      </c>
      <c r="CY43" t="e">
        <f>#REF!/#REF!</f>
        <v>#REF!</v>
      </c>
      <c r="CZ43" t="e">
        <f>#REF!/#REF!</f>
        <v>#REF!</v>
      </c>
    </row>
    <row r="44" spans="1:104">
      <c r="CW44" t="e">
        <f>#REF!/#REF!</f>
        <v>#REF!</v>
      </c>
      <c r="CX44" t="e">
        <f>#REF!/#REF!</f>
        <v>#REF!</v>
      </c>
      <c r="CY44" t="e">
        <f>#REF!/#REF!</f>
        <v>#REF!</v>
      </c>
      <c r="CZ44" t="e">
        <f>#REF!/#REF!</f>
        <v>#REF!</v>
      </c>
    </row>
    <row r="45" spans="1:104">
      <c r="CW45" t="e">
        <f>#REF!/#REF!</f>
        <v>#REF!</v>
      </c>
      <c r="CX45" t="e">
        <f>#REF!/#REF!</f>
        <v>#REF!</v>
      </c>
      <c r="CY45" t="e">
        <f>#REF!/#REF!</f>
        <v>#REF!</v>
      </c>
      <c r="CZ45" t="e">
        <f>#REF!/#REF!</f>
        <v>#REF!</v>
      </c>
    </row>
    <row r="46" spans="1:104">
      <c r="CW46" t="e">
        <f>#REF!/#REF!</f>
        <v>#REF!</v>
      </c>
      <c r="CX46" t="e">
        <f>#REF!/#REF!</f>
        <v>#REF!</v>
      </c>
      <c r="CY46" t="e">
        <f>#REF!/#REF!</f>
        <v>#REF!</v>
      </c>
      <c r="CZ46" t="e">
        <f>#REF!/#REF!</f>
        <v>#REF!</v>
      </c>
    </row>
    <row r="47" spans="1:104">
      <c r="CW47" t="e">
        <f>#REF!/#REF!</f>
        <v>#REF!</v>
      </c>
      <c r="CX47" t="e">
        <f>#REF!/#REF!</f>
        <v>#REF!</v>
      </c>
      <c r="CY47" t="e">
        <f>#REF!/#REF!</f>
        <v>#REF!</v>
      </c>
      <c r="CZ47" t="e">
        <f>#REF!/#REF!</f>
        <v>#REF!</v>
      </c>
    </row>
    <row r="48" spans="1:104">
      <c r="CW48" t="e">
        <f>#REF!/#REF!</f>
        <v>#REF!</v>
      </c>
      <c r="CX48" t="e">
        <f>#REF!/#REF!</f>
        <v>#REF!</v>
      </c>
      <c r="CY48" t="e">
        <f>#REF!/#REF!</f>
        <v>#REF!</v>
      </c>
      <c r="CZ48" t="e">
        <f>#REF!/#REF!</f>
        <v>#REF!</v>
      </c>
    </row>
    <row r="49" spans="101:104">
      <c r="CW49" t="e">
        <f>#REF!/#REF!</f>
        <v>#REF!</v>
      </c>
      <c r="CX49" t="e">
        <f>#REF!/#REF!</f>
        <v>#REF!</v>
      </c>
      <c r="CY49" t="e">
        <f>#REF!/#REF!</f>
        <v>#REF!</v>
      </c>
      <c r="CZ49" t="e">
        <f>#REF!/#REF!</f>
        <v>#REF!</v>
      </c>
    </row>
    <row r="50" spans="101:104">
      <c r="CW50" t="e">
        <f>#REF!/#REF!</f>
        <v>#REF!</v>
      </c>
      <c r="CX50" t="e">
        <f>#REF!/#REF!</f>
        <v>#REF!</v>
      </c>
      <c r="CY50" t="e">
        <f>#REF!/#REF!</f>
        <v>#REF!</v>
      </c>
      <c r="CZ50" t="e">
        <f>#REF!/#REF!</f>
        <v>#REF!</v>
      </c>
    </row>
    <row r="51" spans="101:104">
      <c r="CW51" t="e">
        <f>#REF!/#REF!</f>
        <v>#REF!</v>
      </c>
      <c r="CX51" t="e">
        <f>#REF!/#REF!</f>
        <v>#REF!</v>
      </c>
      <c r="CY51" t="e">
        <f>#REF!/#REF!</f>
        <v>#REF!</v>
      </c>
      <c r="CZ51" t="e">
        <f>#REF!/#REF!</f>
        <v>#REF!</v>
      </c>
    </row>
    <row r="52" spans="101:104">
      <c r="CW52" t="e">
        <f>#REF!/#REF!</f>
        <v>#REF!</v>
      </c>
      <c r="CX52" t="e">
        <f>#REF!/#REF!</f>
        <v>#REF!</v>
      </c>
      <c r="CY52" t="e">
        <f>#REF!/#REF!</f>
        <v>#REF!</v>
      </c>
      <c r="CZ52" t="e">
        <f>#REF!/#REF!</f>
        <v>#REF!</v>
      </c>
    </row>
    <row r="53" spans="101:104">
      <c r="CW53" t="e">
        <f>#REF!/#REF!</f>
        <v>#REF!</v>
      </c>
      <c r="CX53" t="e">
        <f>#REF!/#REF!</f>
        <v>#REF!</v>
      </c>
      <c r="CY53" t="e">
        <f>#REF!/#REF!</f>
        <v>#REF!</v>
      </c>
      <c r="CZ53" t="e">
        <f>#REF!/#REF!</f>
        <v>#REF!</v>
      </c>
    </row>
    <row r="54" spans="101:104">
      <c r="CW54" t="e">
        <f>#REF!/#REF!</f>
        <v>#REF!</v>
      </c>
      <c r="CX54" t="e">
        <f>#REF!/#REF!</f>
        <v>#REF!</v>
      </c>
      <c r="CY54" t="e">
        <f>#REF!/#REF!</f>
        <v>#REF!</v>
      </c>
      <c r="CZ54" t="e">
        <f>#REF!/#REF!</f>
        <v>#REF!</v>
      </c>
    </row>
    <row r="55" spans="101:104">
      <c r="CW55" t="e">
        <f>#REF!/#REF!</f>
        <v>#REF!</v>
      </c>
      <c r="CX55" t="e">
        <f>#REF!/#REF!</f>
        <v>#REF!</v>
      </c>
      <c r="CY55" t="e">
        <f>#REF!/#REF!</f>
        <v>#REF!</v>
      </c>
      <c r="CZ55" t="e">
        <f>#REF!/#REF!</f>
        <v>#REF!</v>
      </c>
    </row>
    <row r="56" spans="101:104">
      <c r="CW56" t="e">
        <f>#REF!/#REF!</f>
        <v>#REF!</v>
      </c>
      <c r="CX56" t="e">
        <f>#REF!/#REF!</f>
        <v>#REF!</v>
      </c>
      <c r="CY56" t="e">
        <f>#REF!/#REF!</f>
        <v>#REF!</v>
      </c>
      <c r="CZ56" t="e">
        <f>#REF!/#REF!</f>
        <v>#REF!</v>
      </c>
    </row>
    <row r="57" spans="101:104">
      <c r="CW57" t="e">
        <f>#REF!/#REF!</f>
        <v>#REF!</v>
      </c>
      <c r="CX57" t="e">
        <f>#REF!/#REF!</f>
        <v>#REF!</v>
      </c>
      <c r="CY57" t="e">
        <f>#REF!/#REF!</f>
        <v>#REF!</v>
      </c>
      <c r="CZ57" t="e">
        <f>#REF!/#REF!</f>
        <v>#REF!</v>
      </c>
    </row>
    <row r="58" spans="101:104">
      <c r="CW58" t="e">
        <f>#REF!/#REF!</f>
        <v>#REF!</v>
      </c>
      <c r="CX58" t="e">
        <f>#REF!/#REF!</f>
        <v>#REF!</v>
      </c>
      <c r="CY58" t="e">
        <f>#REF!/#REF!</f>
        <v>#REF!</v>
      </c>
      <c r="CZ58" t="e">
        <f>#REF!/#REF!</f>
        <v>#REF!</v>
      </c>
    </row>
    <row r="59" spans="101:104">
      <c r="CW59" t="e">
        <f>#REF!/#REF!</f>
        <v>#REF!</v>
      </c>
      <c r="CX59" t="e">
        <f>#REF!/#REF!</f>
        <v>#REF!</v>
      </c>
      <c r="CY59" t="e">
        <f>#REF!/#REF!</f>
        <v>#REF!</v>
      </c>
      <c r="CZ59" t="e">
        <f>#REF!/#REF!</f>
        <v>#REF!</v>
      </c>
    </row>
    <row r="60" spans="101:104">
      <c r="CW60" t="e">
        <f>#REF!/#REF!</f>
        <v>#REF!</v>
      </c>
      <c r="CX60" t="e">
        <f>#REF!/#REF!</f>
        <v>#REF!</v>
      </c>
      <c r="CY60" t="e">
        <f>#REF!/#REF!</f>
        <v>#REF!</v>
      </c>
      <c r="CZ60" t="e">
        <f>#REF!/#REF!</f>
        <v>#REF!</v>
      </c>
    </row>
    <row r="61" spans="101:104">
      <c r="CW61" t="e">
        <f>#REF!/#REF!</f>
        <v>#REF!</v>
      </c>
      <c r="CX61" t="e">
        <f>#REF!/#REF!</f>
        <v>#REF!</v>
      </c>
      <c r="CY61" t="e">
        <f>#REF!/#REF!</f>
        <v>#REF!</v>
      </c>
      <c r="CZ61" t="e">
        <f>#REF!/#REF!</f>
        <v>#REF!</v>
      </c>
    </row>
    <row r="62" spans="101:104">
      <c r="CW62" t="e">
        <f>#REF!/#REF!</f>
        <v>#REF!</v>
      </c>
      <c r="CX62" t="e">
        <f>#REF!/#REF!</f>
        <v>#REF!</v>
      </c>
      <c r="CY62" t="e">
        <f>#REF!/#REF!</f>
        <v>#REF!</v>
      </c>
      <c r="CZ62" t="e">
        <f>#REF!/#REF!</f>
        <v>#REF!</v>
      </c>
    </row>
    <row r="63" spans="101:104">
      <c r="CW63" t="e">
        <f>#REF!/#REF!</f>
        <v>#REF!</v>
      </c>
      <c r="CX63" t="e">
        <f>#REF!/#REF!</f>
        <v>#REF!</v>
      </c>
      <c r="CY63" t="e">
        <f>#REF!/#REF!</f>
        <v>#REF!</v>
      </c>
      <c r="CZ63" t="e">
        <f>#REF!/#REF!</f>
        <v>#REF!</v>
      </c>
    </row>
    <row r="64" spans="101:104">
      <c r="CW64" t="e">
        <f>#REF!/#REF!</f>
        <v>#REF!</v>
      </c>
      <c r="CX64" t="e">
        <f>#REF!/#REF!</f>
        <v>#REF!</v>
      </c>
      <c r="CY64" t="e">
        <f>#REF!/#REF!</f>
        <v>#REF!</v>
      </c>
      <c r="CZ64" t="e">
        <f>#REF!/#REF!</f>
        <v>#REF!</v>
      </c>
    </row>
    <row r="65" spans="101:104">
      <c r="CW65" t="e">
        <f>#REF!/#REF!</f>
        <v>#REF!</v>
      </c>
      <c r="CX65" t="e">
        <f>#REF!/#REF!</f>
        <v>#REF!</v>
      </c>
      <c r="CY65" t="e">
        <f>#REF!/#REF!</f>
        <v>#REF!</v>
      </c>
      <c r="CZ65" t="e">
        <f>#REF!/#REF!</f>
        <v>#REF!</v>
      </c>
    </row>
    <row r="66" spans="101:104">
      <c r="CW66" t="e">
        <f>#REF!/#REF!</f>
        <v>#REF!</v>
      </c>
      <c r="CX66" t="e">
        <f>#REF!/#REF!</f>
        <v>#REF!</v>
      </c>
      <c r="CY66" t="e">
        <f>#REF!/#REF!</f>
        <v>#REF!</v>
      </c>
      <c r="CZ66" t="e">
        <f>#REF!/#REF!</f>
        <v>#REF!</v>
      </c>
    </row>
    <row r="67" spans="101:104">
      <c r="CW67" t="e">
        <f>#REF!/#REF!</f>
        <v>#REF!</v>
      </c>
      <c r="CX67" t="e">
        <f>#REF!/#REF!</f>
        <v>#REF!</v>
      </c>
      <c r="CY67" t="e">
        <f>#REF!/#REF!</f>
        <v>#REF!</v>
      </c>
      <c r="CZ67" t="e">
        <f>#REF!/#REF!</f>
        <v>#REF!</v>
      </c>
    </row>
    <row r="68" spans="101:104">
      <c r="CW68" t="e">
        <f>#REF!/#REF!</f>
        <v>#REF!</v>
      </c>
      <c r="CX68" t="e">
        <f>#REF!/#REF!</f>
        <v>#REF!</v>
      </c>
      <c r="CY68" t="e">
        <f>#REF!/#REF!</f>
        <v>#REF!</v>
      </c>
      <c r="CZ68" t="e">
        <f>#REF!/#REF!</f>
        <v>#REF!</v>
      </c>
    </row>
    <row r="69" spans="101:104">
      <c r="CW69" t="e">
        <f>#REF!/#REF!</f>
        <v>#REF!</v>
      </c>
      <c r="CX69" t="e">
        <f>#REF!/#REF!</f>
        <v>#REF!</v>
      </c>
      <c r="CY69" t="e">
        <f>#REF!/#REF!</f>
        <v>#REF!</v>
      </c>
      <c r="CZ69" t="e">
        <f>#REF!/#REF!</f>
        <v>#REF!</v>
      </c>
    </row>
    <row r="70" spans="101:104">
      <c r="CW70" t="e">
        <f>#REF!/#REF!</f>
        <v>#REF!</v>
      </c>
      <c r="CX70" t="e">
        <f>#REF!/#REF!</f>
        <v>#REF!</v>
      </c>
      <c r="CY70" t="e">
        <f>#REF!/#REF!</f>
        <v>#REF!</v>
      </c>
      <c r="CZ70" t="e">
        <f>#REF!/#REF!</f>
        <v>#REF!</v>
      </c>
    </row>
    <row r="71" spans="101:104">
      <c r="CW71" t="e">
        <f>#REF!/#REF!</f>
        <v>#REF!</v>
      </c>
      <c r="CX71" t="e">
        <f>#REF!/#REF!</f>
        <v>#REF!</v>
      </c>
      <c r="CY71" t="e">
        <f>#REF!/#REF!</f>
        <v>#REF!</v>
      </c>
      <c r="CZ71" t="e">
        <f>#REF!/#REF!</f>
        <v>#REF!</v>
      </c>
    </row>
    <row r="72" spans="101:104">
      <c r="CW72" t="e">
        <f>#REF!/#REF!</f>
        <v>#REF!</v>
      </c>
      <c r="CX72" t="e">
        <f>#REF!/#REF!</f>
        <v>#REF!</v>
      </c>
      <c r="CY72" t="e">
        <f>#REF!/#REF!</f>
        <v>#REF!</v>
      </c>
      <c r="CZ72" t="e">
        <f>#REF!/#REF!</f>
        <v>#REF!</v>
      </c>
    </row>
    <row r="73" spans="101:104">
      <c r="CW73" t="e">
        <f>#REF!/#REF!</f>
        <v>#REF!</v>
      </c>
      <c r="CX73" t="e">
        <f>#REF!/#REF!</f>
        <v>#REF!</v>
      </c>
      <c r="CY73" t="e">
        <f>#REF!/#REF!</f>
        <v>#REF!</v>
      </c>
      <c r="CZ73" t="e">
        <f>#REF!/#REF!</f>
        <v>#REF!</v>
      </c>
    </row>
    <row r="74" spans="101:104">
      <c r="CW74" t="e">
        <f>#REF!/#REF!</f>
        <v>#REF!</v>
      </c>
      <c r="CX74" t="e">
        <f>#REF!/#REF!</f>
        <v>#REF!</v>
      </c>
      <c r="CY74" t="e">
        <f>#REF!/#REF!</f>
        <v>#REF!</v>
      </c>
      <c r="CZ74" t="e">
        <f>#REF!/#REF!</f>
        <v>#REF!</v>
      </c>
    </row>
    <row r="75" spans="101:104">
      <c r="CW75" t="e">
        <f>#REF!/#REF!</f>
        <v>#REF!</v>
      </c>
      <c r="CX75" t="e">
        <f>#REF!/#REF!</f>
        <v>#REF!</v>
      </c>
      <c r="CY75" t="e">
        <f>#REF!/#REF!</f>
        <v>#REF!</v>
      </c>
      <c r="CZ75" t="e">
        <f>#REF!/#REF!</f>
        <v>#REF!</v>
      </c>
    </row>
    <row r="76" spans="101:104">
      <c r="CW76" t="e">
        <f>#REF!/#REF!</f>
        <v>#REF!</v>
      </c>
      <c r="CX76" t="e">
        <f>#REF!/#REF!</f>
        <v>#REF!</v>
      </c>
      <c r="CY76" t="e">
        <f>#REF!/#REF!</f>
        <v>#REF!</v>
      </c>
      <c r="CZ76" t="e">
        <f>#REF!/#REF!</f>
        <v>#REF!</v>
      </c>
    </row>
    <row r="77" spans="101:104">
      <c r="CW77" t="e">
        <f>#REF!/#REF!</f>
        <v>#REF!</v>
      </c>
      <c r="CX77" t="e">
        <f>#REF!/#REF!</f>
        <v>#REF!</v>
      </c>
      <c r="CY77" t="e">
        <f>#REF!/#REF!</f>
        <v>#REF!</v>
      </c>
      <c r="CZ77" t="e">
        <f>#REF!/#REF!</f>
        <v>#REF!</v>
      </c>
    </row>
    <row r="78" spans="101:104">
      <c r="CW78" t="e">
        <f>#REF!/#REF!</f>
        <v>#REF!</v>
      </c>
      <c r="CX78" t="e">
        <f>#REF!/#REF!</f>
        <v>#REF!</v>
      </c>
      <c r="CY78" t="e">
        <f>#REF!/#REF!</f>
        <v>#REF!</v>
      </c>
      <c r="CZ78" t="e">
        <f>#REF!/#REF!</f>
        <v>#REF!</v>
      </c>
    </row>
    <row r="88" spans="101:104">
      <c r="CW88" t="e">
        <f>#REF!*AVERAGE(CV45:CW45)</f>
        <v>#REF!</v>
      </c>
      <c r="CX88" t="e">
        <f>#REF!*AVERAGE(CW45:CX45)</f>
        <v>#REF!</v>
      </c>
      <c r="CY88" t="e">
        <f>#REF!*AVERAGE(CX45:CY45)</f>
        <v>#REF!</v>
      </c>
      <c r="CZ88" t="e">
        <f>#REF!*AVERAGE(CY45:CZ45)</f>
        <v>#REF!</v>
      </c>
    </row>
    <row r="89" spans="101:104">
      <c r="CW89" t="e">
        <f>#REF!*AVERAGE(CV46:CW46)</f>
        <v>#REF!</v>
      </c>
      <c r="CX89" t="e">
        <f>#REF!*AVERAGE(CW46:CX46)</f>
        <v>#REF!</v>
      </c>
      <c r="CY89" t="e">
        <f>#REF!*AVERAGE(CX46:CY46)</f>
        <v>#REF!</v>
      </c>
      <c r="CZ89" t="e">
        <f>#REF!*AVERAGE(CY46:CZ46)</f>
        <v>#REF!</v>
      </c>
    </row>
    <row r="90" spans="101:104">
      <c r="CW90" t="e">
        <f>#REF!*AVERAGE(CV47:CW47)</f>
        <v>#REF!</v>
      </c>
      <c r="CX90" t="e">
        <f>#REF!*AVERAGE(CW47:CX47)</f>
        <v>#REF!</v>
      </c>
      <c r="CY90" t="e">
        <f>#REF!*AVERAGE(CX47:CY47)</f>
        <v>#REF!</v>
      </c>
      <c r="CZ90" t="e">
        <f>#REF!*AVERAGE(CY47:CZ47)</f>
        <v>#REF!</v>
      </c>
    </row>
    <row r="91" spans="101:104">
      <c r="CW91" t="e">
        <f>#REF!*AVERAGE(CV48:CW48)</f>
        <v>#REF!</v>
      </c>
      <c r="CX91" t="e">
        <f>#REF!*AVERAGE(CW48:CX48)</f>
        <v>#REF!</v>
      </c>
      <c r="CY91" t="e">
        <f>#REF!*AVERAGE(CX48:CY48)</f>
        <v>#REF!</v>
      </c>
      <c r="CZ91" t="e">
        <f>#REF!*AVERAGE(CY48:CZ48)</f>
        <v>#REF!</v>
      </c>
    </row>
    <row r="93" spans="101:104">
      <c r="CW93" t="e">
        <f>#REF!*AVERAGE(CV50:CW50)</f>
        <v>#REF!</v>
      </c>
      <c r="CX93" t="e">
        <f>#REF!*AVERAGE(CW50:CX50)</f>
        <v>#REF!</v>
      </c>
      <c r="CY93" t="e">
        <f>#REF!*AVERAGE(CX50:CY50)</f>
        <v>#REF!</v>
      </c>
      <c r="CZ93" t="e">
        <f>#REF!*AVERAGE(CY50:CZ50)</f>
        <v>#REF!</v>
      </c>
    </row>
    <row r="94" spans="101:104">
      <c r="CW94" t="e">
        <f>#REF!*AVERAGE(CV51:CW51)</f>
        <v>#REF!</v>
      </c>
      <c r="CX94" t="e">
        <f>#REF!*AVERAGE(CW51:CX51)</f>
        <v>#REF!</v>
      </c>
      <c r="CY94" t="e">
        <f>#REF!*AVERAGE(CX51:CY51)</f>
        <v>#REF!</v>
      </c>
      <c r="CZ94" t="e">
        <f>#REF!*AVERAGE(CY51:CZ51)</f>
        <v>#REF!</v>
      </c>
    </row>
    <row r="95" spans="101:104">
      <c r="CW95" t="e">
        <f>#REF!*AVERAGE(CV52:CW52)</f>
        <v>#REF!</v>
      </c>
      <c r="CX95" t="e">
        <f>#REF!*AVERAGE(CW52:CX52)</f>
        <v>#REF!</v>
      </c>
      <c r="CY95" t="e">
        <f>#REF!*AVERAGE(CX52:CY52)</f>
        <v>#REF!</v>
      </c>
      <c r="CZ95" t="e">
        <f>#REF!*AVERAGE(CY52:CZ52)</f>
        <v>#REF!</v>
      </c>
    </row>
    <row r="96" spans="101:104">
      <c r="CW96" t="e">
        <f>#REF!*AVERAGE(CV53:CW53)</f>
        <v>#REF!</v>
      </c>
      <c r="CX96" t="e">
        <f>#REF!*AVERAGE(CW53:CX53)</f>
        <v>#REF!</v>
      </c>
      <c r="CY96" t="e">
        <f>#REF!*AVERAGE(CX53:CY53)</f>
        <v>#REF!</v>
      </c>
      <c r="CZ96" t="e">
        <f>#REF!*AVERAGE(CY53:CZ53)</f>
        <v>#REF!</v>
      </c>
    </row>
    <row r="97" spans="101:104">
      <c r="CW97" t="e">
        <f>#REF!*AVERAGE(CV54:CW54)</f>
        <v>#REF!</v>
      </c>
      <c r="CX97" t="e">
        <f>#REF!*AVERAGE(CW54:CX54)</f>
        <v>#REF!</v>
      </c>
      <c r="CY97" t="e">
        <f>#REF!*AVERAGE(CX54:CY54)</f>
        <v>#REF!</v>
      </c>
      <c r="CZ97" t="e">
        <f>#REF!*AVERAGE(CY54:CZ54)</f>
        <v>#REF!</v>
      </c>
    </row>
    <row r="98" spans="101:104">
      <c r="CW98" t="e">
        <f>#REF!*AVERAGE(CV55:CW55)</f>
        <v>#REF!</v>
      </c>
      <c r="CX98" t="e">
        <f>#REF!*AVERAGE(CW55:CX55)</f>
        <v>#REF!</v>
      </c>
      <c r="CY98" t="e">
        <f>#REF!*AVERAGE(CX55:CY55)</f>
        <v>#REF!</v>
      </c>
      <c r="CZ98" t="e">
        <f>#REF!*AVERAGE(CY55:CZ55)</f>
        <v>#REF!</v>
      </c>
    </row>
    <row r="99" spans="101:104">
      <c r="CW99" t="e">
        <f>#REF!*AVERAGE(CV56:CW56)</f>
        <v>#REF!</v>
      </c>
      <c r="CX99" t="e">
        <f>#REF!*AVERAGE(CW56:CX56)</f>
        <v>#REF!</v>
      </c>
      <c r="CY99" t="e">
        <f>#REF!*AVERAGE(CX56:CY56)</f>
        <v>#REF!</v>
      </c>
      <c r="CZ99" t="e">
        <f>#REF!*AVERAGE(CY56:CZ56)</f>
        <v>#REF!</v>
      </c>
    </row>
    <row r="100" spans="101:104">
      <c r="CW100" t="e">
        <f>#REF!*AVERAGE(CV57:CW57)</f>
        <v>#REF!</v>
      </c>
      <c r="CX100" t="e">
        <f>#REF!*AVERAGE(CW57:CX57)</f>
        <v>#REF!</v>
      </c>
      <c r="CY100" t="e">
        <f>#REF!*AVERAGE(CX57:CY57)</f>
        <v>#REF!</v>
      </c>
      <c r="CZ100" t="e">
        <f>#REF!*AVERAGE(CY57:CZ57)</f>
        <v>#REF!</v>
      </c>
    </row>
    <row r="101" spans="101:104">
      <c r="CW101" t="e">
        <f>#REF!*AVERAGE(CV58:CW58)</f>
        <v>#REF!</v>
      </c>
      <c r="CX101" t="e">
        <f>#REF!*AVERAGE(CW58:CX58)</f>
        <v>#REF!</v>
      </c>
      <c r="CY101" t="e">
        <f>#REF!*AVERAGE(CX58:CY58)</f>
        <v>#REF!</v>
      </c>
      <c r="CZ101" t="e">
        <f>#REF!*AVERAGE(CY58:CZ58)</f>
        <v>#REF!</v>
      </c>
    </row>
    <row r="105" spans="101:104">
      <c r="CW105" t="e">
        <f>#REF!*AVERAGE(CV62:CW62)</f>
        <v>#REF!</v>
      </c>
      <c r="CX105" t="e">
        <f>#REF!*AVERAGE(CW62:CX62)</f>
        <v>#REF!</v>
      </c>
      <c r="CY105" t="e">
        <f>#REF!*AVERAGE(CX62:CY62)</f>
        <v>#REF!</v>
      </c>
      <c r="CZ105" t="e">
        <f>#REF!*AVERAGE(CY62:CZ62)</f>
        <v>#REF!</v>
      </c>
    </row>
    <row r="107" spans="101:104">
      <c r="CW107" t="e">
        <f>#REF!*AVERAGE(CV64:CW64)</f>
        <v>#REF!</v>
      </c>
      <c r="CX107" t="e">
        <f>#REF!*AVERAGE(CW64:CX64)</f>
        <v>#REF!</v>
      </c>
      <c r="CY107" t="e">
        <f>#REF!*AVERAGE(CX64:CY64)</f>
        <v>#REF!</v>
      </c>
      <c r="CZ107" t="e">
        <f>#REF!*AVERAGE(CY64:CZ64)</f>
        <v>#REF!</v>
      </c>
    </row>
    <row r="110" spans="101:104">
      <c r="CW110" t="e">
        <f>#REF!*AVERAGE(CV67:CW67)</f>
        <v>#REF!</v>
      </c>
      <c r="CX110" t="e">
        <f>#REF!*AVERAGE(CW67:CX67)</f>
        <v>#REF!</v>
      </c>
      <c r="CY110" t="e">
        <f>#REF!*AVERAGE(CX67:CY67)</f>
        <v>#REF!</v>
      </c>
      <c r="CZ110" t="e">
        <f>#REF!*AVERAGE(CY67:CZ67)</f>
        <v>#REF!</v>
      </c>
    </row>
    <row r="111" spans="101:104">
      <c r="CW111" t="e">
        <f>#REF!*AVERAGE(CV68:CW68)</f>
        <v>#REF!</v>
      </c>
      <c r="CX111" t="e">
        <f>#REF!*AVERAGE(CW68:CX68)</f>
        <v>#REF!</v>
      </c>
      <c r="CY111" t="e">
        <f>#REF!*AVERAGE(CX68:CY68)</f>
        <v>#REF!</v>
      </c>
      <c r="CZ111" t="e">
        <f>#REF!*AVERAGE(CY68:CZ68)</f>
        <v>#REF!</v>
      </c>
    </row>
    <row r="115" spans="101:104">
      <c r="CW115" t="e">
        <f>#REF!*AVERAGE(CV72:CW72)</f>
        <v>#REF!</v>
      </c>
      <c r="CX115" t="e">
        <f>#REF!*AVERAGE(CW72:CX72)</f>
        <v>#REF!</v>
      </c>
      <c r="CY115" t="e">
        <f>#REF!*AVERAGE(CX72:CY72)</f>
        <v>#REF!</v>
      </c>
      <c r="CZ115" t="e">
        <f>#REF!*AVERAGE(CY72:CZ72)</f>
        <v>#REF!</v>
      </c>
    </row>
    <row r="116" spans="101:104">
      <c r="CW116" t="e">
        <f>#REF!*AVERAGE(CV73:CW73)</f>
        <v>#REF!</v>
      </c>
      <c r="CX116" t="e">
        <f>#REF!*AVERAGE(CW73:CX73)</f>
        <v>#REF!</v>
      </c>
      <c r="CY116" t="e">
        <f>#REF!*AVERAGE(CX73:CY73)</f>
        <v>#REF!</v>
      </c>
      <c r="CZ116" t="e">
        <f>#REF!*AVERAGE(CY73:CZ73)</f>
        <v>#REF!</v>
      </c>
    </row>
    <row r="118" spans="101:104">
      <c r="CW118" t="e">
        <f>#REF!*AVERAGE(CV75:CW75)</f>
        <v>#REF!</v>
      </c>
      <c r="CX118" t="e">
        <f>#REF!*AVERAGE(CW75:CX75)</f>
        <v>#REF!</v>
      </c>
      <c r="CY118" t="e">
        <f>#REF!*AVERAGE(CX75:CY75)</f>
        <v>#REF!</v>
      </c>
      <c r="CZ118" t="e">
        <f>#REF!*AVERAGE(CY75:CZ75)</f>
        <v>#REF!</v>
      </c>
    </row>
    <row r="119" spans="101:104">
      <c r="CW119" t="e">
        <f>#REF!*AVERAGE(CV76:CW76)</f>
        <v>#REF!</v>
      </c>
      <c r="CX119" t="e">
        <f>#REF!*AVERAGE(CW76:CX76)</f>
        <v>#REF!</v>
      </c>
      <c r="CY119" t="e">
        <f>#REF!*AVERAGE(CX76:CY76)</f>
        <v>#REF!</v>
      </c>
      <c r="CZ119" t="e">
        <f>#REF!*AVERAGE(CY76:CZ76)</f>
        <v>#REF!</v>
      </c>
    </row>
    <row r="120" spans="101:104">
      <c r="CW120" t="e">
        <f>#REF!*AVERAGE(CV77:CW77)</f>
        <v>#REF!</v>
      </c>
      <c r="CX120" t="e">
        <f>#REF!*AVERAGE(CW77:CX77)</f>
        <v>#REF!</v>
      </c>
      <c r="CY120" t="e">
        <f>#REF!*AVERAGE(CX77:CY77)</f>
        <v>#REF!</v>
      </c>
      <c r="CZ120" t="e">
        <f>#REF!*AVERAGE(CY77:CZ77)</f>
        <v>#REF!</v>
      </c>
    </row>
    <row r="121" spans="101:104">
      <c r="CW121" t="e">
        <f>#REF!*AVERAGE(CV78:CW78)</f>
        <v>#REF!</v>
      </c>
      <c r="CX121" t="e">
        <f>#REF!*AVERAGE(CW78:CX78)</f>
        <v>#REF!</v>
      </c>
      <c r="CY121" t="e">
        <f>#REF!*AVERAGE(CX78:CY78)</f>
        <v>#REF!</v>
      </c>
      <c r="CZ121" t="e">
        <f>#REF!*AVERAGE(CY78:CZ78)</f>
        <v>#REF!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1" width="9.765625" bestFit="1" customWidth="1"/>
    <col min="12" max="23" width="10.765625" bestFit="1" customWidth="1"/>
    <col min="24" max="26" width="10.765625" style="1" bestFit="1" customWidth="1"/>
    <col min="27" max="29" width="12.23046875" style="1" bestFit="1" customWidth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14465.625032416157</v>
      </c>
      <c r="E2" s="23">
        <v>20955.596357198563</v>
      </c>
      <c r="F2" s="23">
        <v>27872.371248055719</v>
      </c>
      <c r="G2" s="23">
        <v>37097.111417779328</v>
      </c>
      <c r="H2" s="23">
        <v>51581.509381422999</v>
      </c>
      <c r="I2" s="23">
        <v>53501.198058124137</v>
      </c>
      <c r="J2" s="23">
        <v>66585.497728418472</v>
      </c>
      <c r="K2" s="23">
        <v>89481.857361341928</v>
      </c>
      <c r="L2" s="23">
        <v>101438.75257592894</v>
      </c>
      <c r="M2" s="23">
        <v>115747.62624298634</v>
      </c>
      <c r="N2" s="23">
        <v>159348.66434875905</v>
      </c>
      <c r="O2" s="23">
        <v>164658.17101662609</v>
      </c>
      <c r="P2" s="23">
        <v>185173.93068255321</v>
      </c>
      <c r="Q2" s="23">
        <v>253141.95945867061</v>
      </c>
      <c r="R2" s="23">
        <v>291778.10059187276</v>
      </c>
      <c r="S2" s="23">
        <v>383312.16836920643</v>
      </c>
      <c r="T2" s="23">
        <v>555164.21256639692</v>
      </c>
      <c r="U2" s="23">
        <v>698042.13036285248</v>
      </c>
      <c r="V2" s="23">
        <v>655302.81610257109</v>
      </c>
      <c r="W2" s="23">
        <v>667769.09650780819</v>
      </c>
      <c r="X2" s="23">
        <v>741138.18791777338</v>
      </c>
      <c r="Y2" s="23">
        <v>842268.29978145147</v>
      </c>
      <c r="Z2" s="23">
        <v>878630.70507678296</v>
      </c>
      <c r="AA2" s="23">
        <v>1089039.9428998143</v>
      </c>
      <c r="AB2" s="23">
        <v>1128948.5135380009</v>
      </c>
      <c r="AC2" s="23">
        <v>1198027.0601894008</v>
      </c>
    </row>
    <row r="3" spans="1:29">
      <c r="A3" s="25" t="s">
        <v>82</v>
      </c>
      <c r="B3" s="23" t="s">
        <v>4</v>
      </c>
      <c r="C3" s="23"/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</row>
    <row r="6" spans="1:29">
      <c r="A6" s="24" t="s">
        <v>24</v>
      </c>
      <c r="B6" s="23" t="s">
        <v>7</v>
      </c>
      <c r="C6" s="23"/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</row>
    <row r="7" spans="1:29">
      <c r="A7" s="26" t="s">
        <v>25</v>
      </c>
      <c r="B7" s="23" t="s">
        <v>8</v>
      </c>
      <c r="C7" s="23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</row>
    <row r="8" spans="1:29">
      <c r="A8" s="25" t="s">
        <v>84</v>
      </c>
      <c r="B8" s="23" t="s">
        <v>30</v>
      </c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>
      <c r="A9" s="26" t="s">
        <v>81</v>
      </c>
      <c r="B9" s="23" t="s">
        <v>9</v>
      </c>
      <c r="C9" s="23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>
      <c r="A10" s="25" t="s">
        <v>85</v>
      </c>
      <c r="B10" s="23" t="s">
        <v>10</v>
      </c>
      <c r="C10" s="23"/>
      <c r="D10" s="23">
        <v>14465.625032416157</v>
      </c>
      <c r="E10" s="23">
        <v>20955.596357198563</v>
      </c>
      <c r="F10" s="23">
        <v>27872.371248055719</v>
      </c>
      <c r="G10" s="23">
        <v>37097.111417779328</v>
      </c>
      <c r="H10" s="23">
        <v>51581.509381422999</v>
      </c>
      <c r="I10" s="23">
        <v>53501.198058124137</v>
      </c>
      <c r="J10" s="23">
        <v>66585.497728418472</v>
      </c>
      <c r="K10" s="23">
        <v>89481.857361341928</v>
      </c>
      <c r="L10" s="23">
        <v>101438.75257592894</v>
      </c>
      <c r="M10" s="23">
        <v>115747.62624298634</v>
      </c>
      <c r="N10" s="23">
        <v>159348.66434875905</v>
      </c>
      <c r="O10" s="23">
        <v>164658.17101662609</v>
      </c>
      <c r="P10" s="23">
        <v>185173.93068255321</v>
      </c>
      <c r="Q10" s="23">
        <v>253141.95945867061</v>
      </c>
      <c r="R10" s="23">
        <v>291778.10059187276</v>
      </c>
      <c r="S10" s="23">
        <v>383312.16836920643</v>
      </c>
      <c r="T10" s="23">
        <v>555164.21256639692</v>
      </c>
      <c r="U10" s="23">
        <v>698042.13036285248</v>
      </c>
      <c r="V10" s="23">
        <v>655302.81610257109</v>
      </c>
      <c r="W10" s="23">
        <v>667769.09650780819</v>
      </c>
      <c r="X10" s="23">
        <v>741138.18791777338</v>
      </c>
      <c r="Y10" s="23">
        <v>842268.29978145147</v>
      </c>
      <c r="Z10" s="23">
        <v>878630.70507678296</v>
      </c>
      <c r="AA10" s="23">
        <v>1089039.9428998143</v>
      </c>
      <c r="AB10" s="23">
        <v>1128948.5135380009</v>
      </c>
      <c r="AC10" s="23">
        <v>1198027.0601894008</v>
      </c>
    </row>
    <row r="11" spans="1:29">
      <c r="A11" s="25" t="s">
        <v>86</v>
      </c>
      <c r="B11" s="25" t="s">
        <v>11</v>
      </c>
      <c r="C11" s="23"/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14465.625032416157</v>
      </c>
      <c r="E13" s="23">
        <v>20955.596357198563</v>
      </c>
      <c r="F13" s="23">
        <v>27872.371248055719</v>
      </c>
      <c r="G13" s="23">
        <v>37097.111417779328</v>
      </c>
      <c r="H13" s="23">
        <v>51581.509381422999</v>
      </c>
      <c r="I13" s="23">
        <v>53501.198058124137</v>
      </c>
      <c r="J13" s="23">
        <v>66585.497728418472</v>
      </c>
      <c r="K13" s="23">
        <v>89481.857361341928</v>
      </c>
      <c r="L13" s="23">
        <v>101438.75257592894</v>
      </c>
      <c r="M13" s="23">
        <v>115747.62624298634</v>
      </c>
      <c r="N13" s="23">
        <v>159348.66434875905</v>
      </c>
      <c r="O13" s="23">
        <v>164658.17101662609</v>
      </c>
      <c r="P13" s="23">
        <v>185173.93068255321</v>
      </c>
      <c r="Q13" s="23">
        <v>253141.95945867061</v>
      </c>
      <c r="R13" s="23">
        <v>291778.10059187276</v>
      </c>
      <c r="S13" s="23">
        <v>383312.16836920643</v>
      </c>
      <c r="T13" s="23">
        <v>555164.21256639692</v>
      </c>
      <c r="U13" s="23">
        <v>698042.13036285248</v>
      </c>
      <c r="V13" s="23">
        <v>655302.81610257109</v>
      </c>
      <c r="W13" s="23">
        <v>667769.09650780819</v>
      </c>
      <c r="X13" s="23">
        <v>741138.18791777338</v>
      </c>
      <c r="Y13" s="23">
        <v>842268.29978145147</v>
      </c>
      <c r="Z13" s="23">
        <v>878630.70507678296</v>
      </c>
      <c r="AA13" s="23">
        <v>1118649.7341204006</v>
      </c>
      <c r="AB13" s="23">
        <v>1128909.0376539507</v>
      </c>
      <c r="AC13" s="23">
        <v>1165392.6187702906</v>
      </c>
    </row>
    <row r="14" spans="1:29">
      <c r="A14" s="23" t="s">
        <v>123</v>
      </c>
      <c r="B14" s="23" t="s">
        <v>122</v>
      </c>
      <c r="C14" s="23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14465.625032416157</v>
      </c>
      <c r="E25" s="23">
        <v>20955.596357198563</v>
      </c>
      <c r="F25" s="23">
        <v>27872.371248055719</v>
      </c>
      <c r="G25" s="23">
        <v>37097.111417779328</v>
      </c>
      <c r="H25" s="23">
        <v>51581.509381422999</v>
      </c>
      <c r="I25" s="23">
        <v>53501.198058124137</v>
      </c>
      <c r="J25" s="23">
        <v>66585.497728418472</v>
      </c>
      <c r="K25" s="23">
        <v>89481.857361341928</v>
      </c>
      <c r="L25" s="23">
        <v>101438.75257592894</v>
      </c>
      <c r="M25" s="23">
        <v>115747.62624298634</v>
      </c>
      <c r="N25" s="23">
        <v>159348.66434875905</v>
      </c>
      <c r="O25" s="23">
        <v>164658.17101662609</v>
      </c>
      <c r="P25" s="23">
        <v>185173.93068255321</v>
      </c>
      <c r="Q25" s="23">
        <v>253141.95945867061</v>
      </c>
      <c r="R25" s="23">
        <v>291778.10059187276</v>
      </c>
      <c r="S25" s="23">
        <v>383312.16836920643</v>
      </c>
      <c r="T25" s="23">
        <v>555164.21256639692</v>
      </c>
      <c r="U25" s="23">
        <v>698042.13036285248</v>
      </c>
      <c r="V25" s="23">
        <v>655302.81610257109</v>
      </c>
      <c r="W25" s="23">
        <v>667769.09650780819</v>
      </c>
      <c r="X25" s="23">
        <v>741138.18791777338</v>
      </c>
      <c r="Y25" s="23">
        <v>842268.29978145147</v>
      </c>
      <c r="Z25" s="23">
        <v>878630.70507678296</v>
      </c>
      <c r="AA25" s="23">
        <v>1118649.7341204006</v>
      </c>
      <c r="AB25" s="23">
        <v>1128909.0376539507</v>
      </c>
      <c r="AC25" s="23">
        <v>1165392.6187702906</v>
      </c>
    </row>
    <row r="26" spans="1:29">
      <c r="A26" s="23" t="s">
        <v>145</v>
      </c>
      <c r="B26" s="23" t="s">
        <v>144</v>
      </c>
      <c r="C26" s="23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>
      <c r="A27" s="23" t="s">
        <v>147</v>
      </c>
      <c r="B27" s="23" t="s">
        <v>146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</row>
    <row r="28" spans="1:29">
      <c r="A28" s="23" t="s">
        <v>149</v>
      </c>
      <c r="B28" s="23" t="s">
        <v>148</v>
      </c>
      <c r="C28" s="23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>
      <c r="A29" s="23" t="s">
        <v>151</v>
      </c>
      <c r="B29" s="23" t="s">
        <v>150</v>
      </c>
      <c r="C29" s="23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>
      <c r="A30" s="23" t="s">
        <v>153</v>
      </c>
      <c r="B30" s="23" t="s">
        <v>152</v>
      </c>
      <c r="C30" s="23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4"/>
  <sheetViews>
    <sheetView zoomScale="85" zoomScaleNormal="85" workbookViewId="0">
      <pane xSplit="2" ySplit="1" topLeftCell="C2" activePane="bottomRight" state="frozen"/>
      <selection activeCell="G32" sqref="G32"/>
      <selection pane="topRight" activeCell="G32" sqref="G32"/>
      <selection pane="bottomLeft" activeCell="G32" sqref="G32"/>
      <selection pane="bottomRight" activeCell="G32" sqref="G32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27" width="9.23046875" style="1" bestFit="1" customWidth="1"/>
    <col min="28" max="29" width="9.765625" style="1" bestFit="1" customWidth="1"/>
    <col min="30" max="16384" width="9.15234375" style="1"/>
  </cols>
  <sheetData>
    <row r="1" spans="1:29" s="29" customFormat="1">
      <c r="A1" s="28" t="s">
        <v>0</v>
      </c>
      <c r="B1" s="28" t="s">
        <v>1</v>
      </c>
      <c r="C1" s="28">
        <v>1990</v>
      </c>
      <c r="D1" s="28">
        <v>1991</v>
      </c>
      <c r="E1" s="28">
        <v>1992</v>
      </c>
      <c r="F1" s="28">
        <v>1993</v>
      </c>
      <c r="G1" s="28">
        <v>1994</v>
      </c>
      <c r="H1" s="28">
        <v>1995</v>
      </c>
      <c r="I1" s="28">
        <v>1996</v>
      </c>
      <c r="J1" s="28">
        <v>1997</v>
      </c>
      <c r="K1" s="28">
        <v>1998</v>
      </c>
      <c r="L1" s="28">
        <v>1999</v>
      </c>
      <c r="M1" s="28">
        <v>2000</v>
      </c>
      <c r="N1" s="28">
        <v>2001</v>
      </c>
      <c r="O1" s="28">
        <v>2002</v>
      </c>
      <c r="P1" s="28">
        <v>2003</v>
      </c>
      <c r="Q1" s="28">
        <v>2004</v>
      </c>
      <c r="R1" s="28">
        <v>2005</v>
      </c>
      <c r="S1" s="28">
        <v>2006</v>
      </c>
      <c r="T1" s="28">
        <v>2007</v>
      </c>
      <c r="U1" s="28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</row>
    <row r="2" spans="1:29">
      <c r="A2" s="24" t="s">
        <v>87</v>
      </c>
      <c r="B2" s="23" t="s">
        <v>3</v>
      </c>
      <c r="C2" s="23"/>
      <c r="D2" s="23">
        <v>5580.9695031790316</v>
      </c>
      <c r="E2" s="23">
        <v>5931.2870126988837</v>
      </c>
      <c r="F2" s="23">
        <v>7391.1302005720136</v>
      </c>
      <c r="G2" s="23">
        <v>9315.499955092464</v>
      </c>
      <c r="H2" s="23">
        <v>12784.357570820512</v>
      </c>
      <c r="I2" s="23">
        <v>13246.355619877386</v>
      </c>
      <c r="J2" s="23">
        <v>16586.173780834917</v>
      </c>
      <c r="K2" s="23">
        <v>18414.50191918241</v>
      </c>
      <c r="L2" s="23">
        <v>20072.786950276692</v>
      </c>
      <c r="M2" s="23">
        <v>19117.874083354094</v>
      </c>
      <c r="N2" s="23">
        <v>18635.742676798058</v>
      </c>
      <c r="O2" s="23">
        <v>20644.72822586698</v>
      </c>
      <c r="P2" s="23">
        <v>22566.865810652082</v>
      </c>
      <c r="Q2" s="23">
        <v>27372.377638604154</v>
      </c>
      <c r="R2" s="23">
        <v>32824.335537994746</v>
      </c>
      <c r="S2" s="23">
        <v>37196.678719833384</v>
      </c>
      <c r="T2" s="23">
        <v>44344.945755282672</v>
      </c>
      <c r="U2" s="23">
        <v>44758.420167228782</v>
      </c>
      <c r="V2" s="23">
        <v>47852.097166079904</v>
      </c>
      <c r="W2" s="23">
        <v>53913.557731744913</v>
      </c>
      <c r="X2" s="23">
        <v>56825.1632825325</v>
      </c>
      <c r="Y2" s="23">
        <v>61006.883093621989</v>
      </c>
      <c r="Z2" s="23">
        <v>58361.994895178999</v>
      </c>
      <c r="AA2" s="23">
        <v>57517.204291433081</v>
      </c>
      <c r="AB2" s="23">
        <v>66275.921160875776</v>
      </c>
      <c r="AC2" s="23">
        <v>78373.398186919891</v>
      </c>
    </row>
    <row r="3" spans="1:29">
      <c r="A3" s="25" t="s">
        <v>82</v>
      </c>
      <c r="B3" s="23" t="s">
        <v>4</v>
      </c>
      <c r="C3" s="23"/>
      <c r="D3" s="23">
        <v>4998.7161302606364</v>
      </c>
      <c r="E3" s="23">
        <v>5312.2429781684032</v>
      </c>
      <c r="F3" s="23">
        <v>6619.6145241787126</v>
      </c>
      <c r="G3" s="23">
        <v>8343.9288776269441</v>
      </c>
      <c r="H3" s="23">
        <v>11452.304607550226</v>
      </c>
      <c r="I3" s="23">
        <v>11863.457597170383</v>
      </c>
      <c r="J3" s="23">
        <v>14851.694920099366</v>
      </c>
      <c r="K3" s="23">
        <v>16490.966247555411</v>
      </c>
      <c r="L3" s="23">
        <v>17988.084891857845</v>
      </c>
      <c r="M3" s="23">
        <v>17135.67730556224</v>
      </c>
      <c r="N3" s="23">
        <v>16671.155006307243</v>
      </c>
      <c r="O3" s="23">
        <v>18467.725385185571</v>
      </c>
      <c r="P3" s="23">
        <v>20222.686752215297</v>
      </c>
      <c r="Q3" s="23">
        <v>24611.749796040971</v>
      </c>
      <c r="R3" s="23">
        <v>29449.606723125726</v>
      </c>
      <c r="S3" s="23">
        <v>32952.242619961326</v>
      </c>
      <c r="T3" s="23">
        <v>39662.001408238328</v>
      </c>
      <c r="U3" s="23">
        <v>40461.242084927799</v>
      </c>
      <c r="V3" s="23">
        <v>43749.166475008518</v>
      </c>
      <c r="W3" s="23">
        <v>47842.988572438066</v>
      </c>
      <c r="X3" s="23">
        <v>47131.436781106677</v>
      </c>
      <c r="Y3" s="23">
        <v>57158.793775598228</v>
      </c>
      <c r="Z3" s="23">
        <v>55558.503382781484</v>
      </c>
      <c r="AA3" s="23">
        <v>55538.024876863077</v>
      </c>
      <c r="AB3" s="23">
        <v>49913.751210255767</v>
      </c>
      <c r="AC3" s="23">
        <v>42279.251459167543</v>
      </c>
    </row>
    <row r="4" spans="1:29">
      <c r="A4" s="24" t="s">
        <v>83</v>
      </c>
      <c r="B4" s="23" t="s">
        <v>5</v>
      </c>
      <c r="C4" s="23"/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</row>
    <row r="5" spans="1:29">
      <c r="A5" s="23" t="s">
        <v>80</v>
      </c>
      <c r="B5" s="23" t="s">
        <v>6</v>
      </c>
      <c r="C5" s="23"/>
      <c r="D5" s="23">
        <v>563.46347699393414</v>
      </c>
      <c r="E5" s="23">
        <v>599.07061930771158</v>
      </c>
      <c r="F5" s="23">
        <v>746.62371180444109</v>
      </c>
      <c r="G5" s="23">
        <v>940.20381864412241</v>
      </c>
      <c r="H5" s="23">
        <v>1289.0215818959298</v>
      </c>
      <c r="I5" s="23">
        <v>1338.3178787970458</v>
      </c>
      <c r="J5" s="23">
        <v>1678.5684532054158</v>
      </c>
      <c r="K5" s="23">
        <v>1861.4869435202993</v>
      </c>
      <c r="L5" s="23">
        <v>2017.1733796048688</v>
      </c>
      <c r="M5" s="23">
        <v>1917.9686974432896</v>
      </c>
      <c r="N5" s="23">
        <v>1901.9140163326042</v>
      </c>
      <c r="O5" s="23">
        <v>2106.8499327168252</v>
      </c>
      <c r="P5" s="23">
        <v>2268.2906550784846</v>
      </c>
      <c r="Q5" s="23">
        <v>2669.2765279671953</v>
      </c>
      <c r="R5" s="23">
        <v>3265.2089684686071</v>
      </c>
      <c r="S5" s="23">
        <v>4118.6883424452371</v>
      </c>
      <c r="T5" s="23">
        <v>4524.4921642116497</v>
      </c>
      <c r="U5" s="23">
        <v>4154.5584362585232</v>
      </c>
      <c r="V5" s="23">
        <v>3949.3253188366625</v>
      </c>
      <c r="W5" s="23">
        <v>5890.9024923869838</v>
      </c>
      <c r="X5" s="23">
        <v>9489.0998659782308</v>
      </c>
      <c r="Y5" s="23">
        <v>3571.3650694094517</v>
      </c>
      <c r="Z5" s="23">
        <v>2730.3801241694732</v>
      </c>
      <c r="AA5" s="23">
        <v>1787.77024499</v>
      </c>
      <c r="AB5" s="23">
        <v>16100.714362289998</v>
      </c>
      <c r="AC5" s="23">
        <v>35706.712347592351</v>
      </c>
    </row>
    <row r="6" spans="1:29">
      <c r="A6" s="24" t="s">
        <v>24</v>
      </c>
      <c r="B6" s="23" t="s">
        <v>7</v>
      </c>
      <c r="C6" s="23"/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</row>
    <row r="7" spans="1:29">
      <c r="A7" s="26" t="s">
        <v>25</v>
      </c>
      <c r="B7" s="23" t="s">
        <v>8</v>
      </c>
      <c r="C7" s="23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</row>
    <row r="8" spans="1:29">
      <c r="A8" s="25" t="s">
        <v>84</v>
      </c>
      <c r="B8" s="23" t="s">
        <v>30</v>
      </c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>
      <c r="A9" s="26" t="s">
        <v>81</v>
      </c>
      <c r="B9" s="23" t="s">
        <v>9</v>
      </c>
      <c r="C9" s="23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>
      <c r="A10" s="25" t="s">
        <v>85</v>
      </c>
      <c r="B10" s="23" t="s">
        <v>10</v>
      </c>
      <c r="C10" s="23"/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</row>
    <row r="11" spans="1:29">
      <c r="A11" s="25" t="s">
        <v>86</v>
      </c>
      <c r="B11" s="25" t="s">
        <v>11</v>
      </c>
      <c r="C11" s="23"/>
      <c r="D11" s="23">
        <v>18.789895924461561</v>
      </c>
      <c r="E11" s="23">
        <v>19.973415222769475</v>
      </c>
      <c r="F11" s="23">
        <v>24.891964588859818</v>
      </c>
      <c r="G11" s="23">
        <v>31.367258821397701</v>
      </c>
      <c r="H11" s="23">
        <v>43.031381374356648</v>
      </c>
      <c r="I11" s="23">
        <v>44.580143909955652</v>
      </c>
      <c r="J11" s="23">
        <v>55.910407530136482</v>
      </c>
      <c r="K11" s="23">
        <v>62.048728106699961</v>
      </c>
      <c r="L11" s="23">
        <v>67.528678813979283</v>
      </c>
      <c r="M11" s="23">
        <v>64.228080348566451</v>
      </c>
      <c r="N11" s="23">
        <v>62.673654158210013</v>
      </c>
      <c r="O11" s="23">
        <v>70.152907964583221</v>
      </c>
      <c r="P11" s="23">
        <v>75.888403358302071</v>
      </c>
      <c r="Q11" s="23">
        <v>91.351314595987432</v>
      </c>
      <c r="R11" s="23">
        <v>109.5198464004124</v>
      </c>
      <c r="S11" s="23">
        <v>125.74775742681666</v>
      </c>
      <c r="T11" s="23">
        <v>158.45218283269253</v>
      </c>
      <c r="U11" s="23">
        <v>142.61964604246427</v>
      </c>
      <c r="V11" s="23">
        <v>153.6053722347217</v>
      </c>
      <c r="W11" s="23">
        <v>179.66666691987072</v>
      </c>
      <c r="X11" s="23">
        <v>204.6266354475859</v>
      </c>
      <c r="Y11" s="23">
        <v>276.72424861430704</v>
      </c>
      <c r="Z11" s="23">
        <v>73.111388228036958</v>
      </c>
      <c r="AA11" s="23">
        <v>191.40916958000003</v>
      </c>
      <c r="AB11" s="23">
        <v>261.45558832999996</v>
      </c>
      <c r="AC11" s="23">
        <v>387.43438016000005</v>
      </c>
    </row>
    <row r="12" spans="1:29">
      <c r="A12" s="23" t="s">
        <v>162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23" t="s">
        <v>121</v>
      </c>
      <c r="B13" s="23" t="s">
        <v>3</v>
      </c>
      <c r="C13" s="23"/>
      <c r="D13" s="23">
        <v>5580.9695031790316</v>
      </c>
      <c r="E13" s="23">
        <v>5931.2870126988837</v>
      </c>
      <c r="F13" s="23">
        <v>7391.1302005720136</v>
      </c>
      <c r="G13" s="23">
        <v>9315.499955092464</v>
      </c>
      <c r="H13" s="23">
        <v>12784.357570820512</v>
      </c>
      <c r="I13" s="23">
        <v>13246.355619877386</v>
      </c>
      <c r="J13" s="23">
        <v>16586.173780834917</v>
      </c>
      <c r="K13" s="23">
        <v>18414.50191918241</v>
      </c>
      <c r="L13" s="23">
        <v>20072.786950276692</v>
      </c>
      <c r="M13" s="23">
        <v>19117.874083354094</v>
      </c>
      <c r="N13" s="23">
        <v>18635.742676798058</v>
      </c>
      <c r="O13" s="23">
        <v>20644.72822586698</v>
      </c>
      <c r="P13" s="23">
        <v>22566.865810652082</v>
      </c>
      <c r="Q13" s="23">
        <v>27372.377638604154</v>
      </c>
      <c r="R13" s="23">
        <v>32824.335537994746</v>
      </c>
      <c r="S13" s="23">
        <v>37196.678719833384</v>
      </c>
      <c r="T13" s="23">
        <v>44344.945755282672</v>
      </c>
      <c r="U13" s="23">
        <v>44758.420167228782</v>
      </c>
      <c r="V13" s="23">
        <v>47852.097166079904</v>
      </c>
      <c r="W13" s="23">
        <v>53913.557731744913</v>
      </c>
      <c r="X13" s="23">
        <v>56825.1632825325</v>
      </c>
      <c r="Y13" s="23">
        <v>61006.883093621989</v>
      </c>
      <c r="Z13" s="23">
        <v>58361.994895178999</v>
      </c>
      <c r="AA13" s="23">
        <v>57517.204291433081</v>
      </c>
      <c r="AB13" s="23">
        <v>66275.921160875776</v>
      </c>
      <c r="AC13" s="23">
        <v>78373.398186919891</v>
      </c>
    </row>
    <row r="14" spans="1:29">
      <c r="A14" s="23" t="s">
        <v>123</v>
      </c>
      <c r="B14" s="23" t="s">
        <v>122</v>
      </c>
      <c r="C14" s="23"/>
      <c r="D14" s="23">
        <v>4998.7161302606364</v>
      </c>
      <c r="E14" s="23">
        <v>5312.2429781684032</v>
      </c>
      <c r="F14" s="23">
        <v>6619.6145241787126</v>
      </c>
      <c r="G14" s="23">
        <v>8343.9288776269441</v>
      </c>
      <c r="H14" s="23">
        <v>11452.304607550226</v>
      </c>
      <c r="I14" s="23">
        <v>11863.457597170383</v>
      </c>
      <c r="J14" s="23">
        <v>14851.694920099366</v>
      </c>
      <c r="K14" s="23">
        <v>16490.966247555411</v>
      </c>
      <c r="L14" s="23">
        <v>17988.084891857845</v>
      </c>
      <c r="M14" s="23">
        <v>17135.67730556224</v>
      </c>
      <c r="N14" s="23">
        <v>16671.155006307243</v>
      </c>
      <c r="O14" s="23">
        <v>18467.725385185571</v>
      </c>
      <c r="P14" s="23">
        <v>20222.686752215297</v>
      </c>
      <c r="Q14" s="23">
        <v>24611.749796040971</v>
      </c>
      <c r="R14" s="23">
        <v>29449.606723125726</v>
      </c>
      <c r="S14" s="23">
        <v>32952.242619961326</v>
      </c>
      <c r="T14" s="23">
        <v>39662.001408238328</v>
      </c>
      <c r="U14" s="23">
        <v>40461.242084927799</v>
      </c>
      <c r="V14" s="23">
        <v>43749.166475008518</v>
      </c>
      <c r="W14" s="23">
        <v>47842.988572438066</v>
      </c>
      <c r="X14" s="23">
        <v>47131.436781106677</v>
      </c>
      <c r="Y14" s="23">
        <v>57158.793775598228</v>
      </c>
      <c r="Z14" s="23">
        <v>55558.503382781484</v>
      </c>
      <c r="AA14" s="23">
        <v>55538.024876863077</v>
      </c>
      <c r="AB14" s="23">
        <v>49913.751210255767</v>
      </c>
      <c r="AC14" s="23">
        <v>42279.251459167543</v>
      </c>
    </row>
    <row r="15" spans="1:29">
      <c r="A15" s="23" t="s">
        <v>125</v>
      </c>
      <c r="B15" s="23" t="s">
        <v>124</v>
      </c>
      <c r="C15" s="23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>
      <c r="A16" s="23" t="s">
        <v>127</v>
      </c>
      <c r="B16" s="23" t="s">
        <v>126</v>
      </c>
      <c r="C16" s="23"/>
      <c r="D16" s="23">
        <v>563.46347699393414</v>
      </c>
      <c r="E16" s="23">
        <v>599.07061930771158</v>
      </c>
      <c r="F16" s="23">
        <v>746.62371180444109</v>
      </c>
      <c r="G16" s="23">
        <v>940.20381864412241</v>
      </c>
      <c r="H16" s="23">
        <v>1289.0215818959298</v>
      </c>
      <c r="I16" s="23">
        <v>1338.3178787970458</v>
      </c>
      <c r="J16" s="23">
        <v>1678.5684532054158</v>
      </c>
      <c r="K16" s="23">
        <v>1861.4869435202993</v>
      </c>
      <c r="L16" s="23">
        <v>2017.1733796048688</v>
      </c>
      <c r="M16" s="23">
        <v>1917.9686974432896</v>
      </c>
      <c r="N16" s="23">
        <v>1901.9140163326042</v>
      </c>
      <c r="O16" s="23">
        <v>2106.8499327168252</v>
      </c>
      <c r="P16" s="23">
        <v>2268.2906550784846</v>
      </c>
      <c r="Q16" s="23">
        <v>2669.2765279671953</v>
      </c>
      <c r="R16" s="23">
        <v>3265.2089684686071</v>
      </c>
      <c r="S16" s="23">
        <v>4118.6883424452371</v>
      </c>
      <c r="T16" s="23">
        <v>4524.4921642116497</v>
      </c>
      <c r="U16" s="23">
        <v>4154.5584362585232</v>
      </c>
      <c r="V16" s="23">
        <v>3949.3253188366625</v>
      </c>
      <c r="W16" s="23">
        <v>5890.9024923869838</v>
      </c>
      <c r="X16" s="23">
        <v>9489.0998659782308</v>
      </c>
      <c r="Y16" s="23">
        <v>3571.3650694094517</v>
      </c>
      <c r="Z16" s="23">
        <v>2730.3801241694732</v>
      </c>
      <c r="AA16" s="23">
        <v>1787.77024499</v>
      </c>
      <c r="AB16" s="23">
        <v>16100.714362289998</v>
      </c>
      <c r="AC16" s="23">
        <v>35706.712347592351</v>
      </c>
    </row>
    <row r="17" spans="1:29">
      <c r="A17" s="23" t="s">
        <v>129</v>
      </c>
      <c r="B17" s="23" t="s">
        <v>128</v>
      </c>
      <c r="C17" s="2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>
      <c r="A18" s="23" t="s">
        <v>131</v>
      </c>
      <c r="B18" s="23" t="s">
        <v>130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>
      <c r="A19" s="23" t="s">
        <v>25</v>
      </c>
      <c r="B19" s="23" t="s">
        <v>8</v>
      </c>
      <c r="C19" s="2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>
      <c r="A20" s="23" t="s">
        <v>133</v>
      </c>
      <c r="B20" s="23" t="s">
        <v>132</v>
      </c>
      <c r="C20" s="23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>
      <c r="A21" s="23" t="s">
        <v>135</v>
      </c>
      <c r="B21" s="23" t="s">
        <v>134</v>
      </c>
      <c r="C21" s="23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>
      <c r="A22" s="23" t="s">
        <v>137</v>
      </c>
      <c r="B22" s="23" t="s">
        <v>136</v>
      </c>
      <c r="C22" s="23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>
      <c r="A23" s="23" t="s">
        <v>139</v>
      </c>
      <c r="B23" s="23" t="s">
        <v>138</v>
      </c>
      <c r="C23" s="2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>
      <c r="A24" s="23" t="s">
        <v>141</v>
      </c>
      <c r="B24" s="23" t="s">
        <v>140</v>
      </c>
      <c r="C24" s="23"/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>
      <c r="A25" s="23" t="s">
        <v>143</v>
      </c>
      <c r="B25" s="23" t="s">
        <v>142</v>
      </c>
      <c r="C25" s="2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>
      <c r="A26" s="23" t="s">
        <v>145</v>
      </c>
      <c r="B26" s="23" t="s">
        <v>144</v>
      </c>
      <c r="C26" s="23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>
      <c r="A27" s="23" t="s">
        <v>147</v>
      </c>
      <c r="B27" s="23" t="s">
        <v>146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</row>
    <row r="28" spans="1:29">
      <c r="A28" s="23" t="s">
        <v>149</v>
      </c>
      <c r="B28" s="23" t="s">
        <v>148</v>
      </c>
      <c r="C28" s="23"/>
      <c r="D28" s="23">
        <v>18.789895924461561</v>
      </c>
      <c r="E28" s="23">
        <v>19.973415222769475</v>
      </c>
      <c r="F28" s="23">
        <v>24.891964588859818</v>
      </c>
      <c r="G28" s="23">
        <v>31.367258821397701</v>
      </c>
      <c r="H28" s="23">
        <v>43.031381374356648</v>
      </c>
      <c r="I28" s="23">
        <v>44.580143909955652</v>
      </c>
      <c r="J28" s="23">
        <v>55.910407530136482</v>
      </c>
      <c r="K28" s="23">
        <v>62.048728106699961</v>
      </c>
      <c r="L28" s="23">
        <v>67.528678813979283</v>
      </c>
      <c r="M28" s="23">
        <v>64.228080348566451</v>
      </c>
      <c r="N28" s="23">
        <v>62.673654158210013</v>
      </c>
      <c r="O28" s="23">
        <v>70.152907964583221</v>
      </c>
      <c r="P28" s="23">
        <v>75.888403358302071</v>
      </c>
      <c r="Q28" s="23">
        <v>91.351314595987432</v>
      </c>
      <c r="R28" s="23">
        <v>109.5198464004124</v>
      </c>
      <c r="S28" s="23">
        <v>125.74775742681666</v>
      </c>
      <c r="T28" s="23">
        <v>158.45218283269253</v>
      </c>
      <c r="U28" s="23">
        <v>142.61964604246427</v>
      </c>
      <c r="V28" s="23">
        <v>153.6053722347217</v>
      </c>
      <c r="W28" s="23">
        <v>179.66666691987072</v>
      </c>
      <c r="X28" s="23">
        <v>204.6266354475859</v>
      </c>
      <c r="Y28" s="23">
        <v>276.72424861430704</v>
      </c>
      <c r="Z28" s="23">
        <v>73.111388228036958</v>
      </c>
      <c r="AA28" s="23">
        <v>191.40916958000003</v>
      </c>
      <c r="AB28" s="23">
        <v>261.45558832999996</v>
      </c>
      <c r="AC28" s="23">
        <v>387.43438016000005</v>
      </c>
    </row>
    <row r="29" spans="1:29">
      <c r="A29" s="23" t="s">
        <v>151</v>
      </c>
      <c r="B29" s="23" t="s">
        <v>150</v>
      </c>
      <c r="C29" s="23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>
      <c r="A30" s="23" t="s">
        <v>153</v>
      </c>
      <c r="B30" s="23" t="s">
        <v>152</v>
      </c>
      <c r="C30" s="23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>
      <c r="A31" s="23" t="s">
        <v>155</v>
      </c>
      <c r="B31" s="23" t="s">
        <v>154</v>
      </c>
      <c r="C31" s="23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>
      <c r="A32" s="23" t="s">
        <v>157</v>
      </c>
      <c r="B32" s="23" t="s">
        <v>156</v>
      </c>
      <c r="C32" s="23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</row>
    <row r="33" spans="1:29">
      <c r="A33" s="23" t="s">
        <v>159</v>
      </c>
      <c r="B33" s="23" t="s">
        <v>158</v>
      </c>
      <c r="C33" s="23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>
      <c r="A34" s="23" t="s">
        <v>161</v>
      </c>
      <c r="B34" s="23" t="s">
        <v>160</v>
      </c>
      <c r="C34" s="23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57</vt:i4>
      </vt:variant>
      <vt:variant>
        <vt:lpstr>Rangos con nombre</vt:lpstr>
      </vt:variant>
      <vt:variant>
        <vt:i4>7</vt:i4>
      </vt:variant>
    </vt:vector>
  </HeadingPairs>
  <TitlesOfParts>
    <vt:vector size="64" baseType="lpstr">
      <vt:lpstr>Notes</vt:lpstr>
      <vt:lpstr>I_IT</vt:lpstr>
      <vt:lpstr>I_CT</vt:lpstr>
      <vt:lpstr>I_Soft</vt:lpstr>
      <vt:lpstr>I_TraEq</vt:lpstr>
      <vt:lpstr>I_OMach</vt:lpstr>
      <vt:lpstr>I_OCon</vt:lpstr>
      <vt:lpstr>I_RStruc</vt:lpstr>
      <vt:lpstr>I_Cult</vt:lpstr>
      <vt:lpstr>I_RD</vt:lpstr>
      <vt:lpstr>I_OIPP</vt:lpstr>
      <vt:lpstr>I_GFCF</vt:lpstr>
      <vt:lpstr>Iq_IT</vt:lpstr>
      <vt:lpstr>Iq_CT</vt:lpstr>
      <vt:lpstr>Iq_Soft</vt:lpstr>
      <vt:lpstr>Iq_TraEq</vt:lpstr>
      <vt:lpstr>Iq_OMach</vt:lpstr>
      <vt:lpstr>Iq_OCon</vt:lpstr>
      <vt:lpstr>Iq_RStruc</vt:lpstr>
      <vt:lpstr>Iq_Cult</vt:lpstr>
      <vt:lpstr>Iq_RD</vt:lpstr>
      <vt:lpstr>Iq_OIPP</vt:lpstr>
      <vt:lpstr>Iq_GFCF</vt:lpstr>
      <vt:lpstr>Ip_IT</vt:lpstr>
      <vt:lpstr>Ip_CT</vt:lpstr>
      <vt:lpstr>Ip_Soft</vt:lpstr>
      <vt:lpstr>Ip_TraEq</vt:lpstr>
      <vt:lpstr>Ip_OMach</vt:lpstr>
      <vt:lpstr>Ip_OCon</vt:lpstr>
      <vt:lpstr>Ip_RStruc</vt:lpstr>
      <vt:lpstr>Ip_Cult</vt:lpstr>
      <vt:lpstr>Ip_RD</vt:lpstr>
      <vt:lpstr>Ip_OIPP</vt:lpstr>
      <vt:lpstr>Ip_GFCF</vt:lpstr>
      <vt:lpstr>K_IT</vt:lpstr>
      <vt:lpstr>K_CT</vt:lpstr>
      <vt:lpstr>K_Soft</vt:lpstr>
      <vt:lpstr>K_TraEq</vt:lpstr>
      <vt:lpstr>K_OMach</vt:lpstr>
      <vt:lpstr>K_OCon</vt:lpstr>
      <vt:lpstr>K_RStruc</vt:lpstr>
      <vt:lpstr>K_Cult</vt:lpstr>
      <vt:lpstr>K_RD</vt:lpstr>
      <vt:lpstr>K_OIPP</vt:lpstr>
      <vt:lpstr>K_GFCF</vt:lpstr>
      <vt:lpstr>Kq_IT</vt:lpstr>
      <vt:lpstr>Kq_CT</vt:lpstr>
      <vt:lpstr>Kq_Soft</vt:lpstr>
      <vt:lpstr>Kq_TraEq</vt:lpstr>
      <vt:lpstr>Kq_OMach</vt:lpstr>
      <vt:lpstr>Kq_OCon</vt:lpstr>
      <vt:lpstr>Kq_RStruc</vt:lpstr>
      <vt:lpstr>Kq_Cult</vt:lpstr>
      <vt:lpstr>Kq_RD</vt:lpstr>
      <vt:lpstr>Kq_OIPP</vt:lpstr>
      <vt:lpstr>Kq_GFCF</vt:lpstr>
      <vt:lpstr>Deprate</vt:lpstr>
      <vt:lpstr>I_CT</vt:lpstr>
      <vt:lpstr>I_GFCF</vt:lpstr>
      <vt:lpstr>I_IT</vt:lpstr>
      <vt:lpstr>I_OCon</vt:lpstr>
      <vt:lpstr>I_OMach</vt:lpstr>
      <vt:lpstr>I_TraEq!I_Soft</vt:lpstr>
      <vt:lpstr>I_Soft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Aravena</dc:creator>
  <cp:lastModifiedBy>Tomás Gálvez</cp:lastModifiedBy>
  <cp:lastPrinted>2021-02-14T20:42:04Z</cp:lastPrinted>
  <dcterms:created xsi:type="dcterms:W3CDTF">2013-04-25T11:27:55Z</dcterms:created>
  <dcterms:modified xsi:type="dcterms:W3CDTF">2021-10-27T21:30:44Z</dcterms:modified>
</cp:coreProperties>
</file>